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оперативка!$A$2:$AD$190</definedName>
  </definedNames>
  <calcPr calcId="152511"/>
</workbook>
</file>

<file path=xl/calcChain.xml><?xml version="1.0" encoding="utf-8"?>
<calcChain xmlns="http://schemas.openxmlformats.org/spreadsheetml/2006/main">
  <c r="C24" i="1" l="1"/>
  <c r="C25" i="1"/>
  <c r="C23" i="1"/>
  <c r="C20" i="1" l="1"/>
  <c r="D20" i="1" s="1"/>
  <c r="C19" i="1" l="1"/>
  <c r="D19" i="1" s="1"/>
  <c r="C14" i="1" l="1"/>
  <c r="E7" i="1" l="1"/>
  <c r="C12" i="1"/>
  <c r="R7" i="1" l="1"/>
  <c r="Q7" i="1"/>
  <c r="C18" i="1" l="1"/>
  <c r="C17" i="1"/>
  <c r="D17" i="1" s="1"/>
  <c r="C16" i="1" l="1"/>
  <c r="D16" i="1" s="1"/>
  <c r="C8" i="1"/>
  <c r="AD7" i="1" l="1"/>
  <c r="AC7" i="1"/>
  <c r="AB7" i="1"/>
  <c r="AA7" i="1"/>
  <c r="Z7" i="1"/>
  <c r="Y7" i="1"/>
  <c r="X7" i="1"/>
  <c r="W7" i="1"/>
  <c r="V7" i="1"/>
  <c r="U7" i="1"/>
  <c r="T7" i="1"/>
  <c r="S7" i="1"/>
  <c r="P7" i="1"/>
  <c r="O7" i="1"/>
  <c r="N7" i="1"/>
  <c r="M7" i="1"/>
  <c r="L7" i="1"/>
  <c r="K7" i="1"/>
  <c r="J7" i="1"/>
  <c r="I7" i="1"/>
  <c r="H7" i="1"/>
  <c r="G7" i="1"/>
  <c r="F7" i="1"/>
  <c r="C15" i="1"/>
  <c r="D15" i="1" s="1"/>
  <c r="C26" i="1"/>
  <c r="D26" i="1" s="1"/>
  <c r="C13" i="1"/>
  <c r="D13" i="1" s="1"/>
  <c r="C11" i="1" l="1"/>
  <c r="D11" i="1" s="1"/>
  <c r="C10" i="1"/>
  <c r="D10" i="1" s="1"/>
  <c r="C9" i="1"/>
  <c r="D9" i="1" s="1"/>
  <c r="C7" i="1" l="1"/>
  <c r="D7" i="1" l="1"/>
  <c r="B30" i="1"/>
  <c r="B41" i="1"/>
  <c r="F69" i="1" l="1"/>
  <c r="G69" i="1"/>
  <c r="H69" i="1"/>
  <c r="I69" i="1"/>
  <c r="J69" i="1"/>
  <c r="K69" i="1"/>
  <c r="L69" i="1"/>
  <c r="M69" i="1"/>
  <c r="N69" i="1"/>
  <c r="O69" i="1"/>
  <c r="P69" i="1"/>
  <c r="S69" i="1"/>
  <c r="T69" i="1"/>
  <c r="U69" i="1"/>
  <c r="V69" i="1"/>
  <c r="W69" i="1"/>
  <c r="X69" i="1"/>
  <c r="Y69" i="1"/>
  <c r="AA69" i="1"/>
  <c r="AD69" i="1"/>
  <c r="E69" i="1"/>
  <c r="C70" i="1" l="1"/>
  <c r="D71" i="1"/>
  <c r="C73" i="1"/>
  <c r="D73" i="1" s="1"/>
  <c r="D74" i="1"/>
  <c r="D75" i="1"/>
  <c r="C76" i="1"/>
  <c r="D76" i="1" s="1"/>
  <c r="D78" i="1"/>
  <c r="D85" i="1"/>
  <c r="B86" i="1"/>
  <c r="C86" i="1"/>
  <c r="E86" i="1"/>
  <c r="F86" i="1"/>
  <c r="G86" i="1"/>
  <c r="H86" i="1"/>
  <c r="I86" i="1"/>
  <c r="J86" i="1"/>
  <c r="K86" i="1"/>
  <c r="L86" i="1"/>
  <c r="M86" i="1"/>
  <c r="N86" i="1"/>
  <c r="O86" i="1"/>
  <c r="P86" i="1"/>
  <c r="S86" i="1"/>
  <c r="T86" i="1"/>
  <c r="U86" i="1"/>
  <c r="V86" i="1"/>
  <c r="W86" i="1"/>
  <c r="X86" i="1"/>
  <c r="Y86" i="1"/>
  <c r="AA86" i="1"/>
  <c r="AD86" i="1"/>
  <c r="B87" i="1"/>
  <c r="C87" i="1"/>
  <c r="E87" i="1"/>
  <c r="F87" i="1"/>
  <c r="G87" i="1"/>
  <c r="H87" i="1"/>
  <c r="I87" i="1"/>
  <c r="J87" i="1"/>
  <c r="K87" i="1"/>
  <c r="L87" i="1"/>
  <c r="M87" i="1"/>
  <c r="N87" i="1"/>
  <c r="O87" i="1"/>
  <c r="P87" i="1"/>
  <c r="S87" i="1"/>
  <c r="T87" i="1"/>
  <c r="U87" i="1"/>
  <c r="V87" i="1"/>
  <c r="W87" i="1"/>
  <c r="X87" i="1"/>
  <c r="Y87" i="1"/>
  <c r="AA87" i="1"/>
  <c r="AD87" i="1"/>
  <c r="C88" i="1"/>
  <c r="D88" i="1" s="1"/>
  <c r="C89" i="1"/>
  <c r="D89" i="1" s="1"/>
  <c r="C90" i="1"/>
  <c r="D90" i="1" s="1"/>
  <c r="C91" i="1"/>
  <c r="D91" i="1" s="1"/>
  <c r="C92" i="1"/>
  <c r="C93" i="1" s="1"/>
  <c r="B93" i="1"/>
  <c r="E93" i="1"/>
  <c r="F93" i="1"/>
  <c r="G93" i="1"/>
  <c r="H93" i="1"/>
  <c r="I93" i="1"/>
  <c r="J93" i="1"/>
  <c r="K93" i="1"/>
  <c r="L93" i="1"/>
  <c r="M93" i="1"/>
  <c r="N93" i="1"/>
  <c r="O93" i="1"/>
  <c r="P93" i="1"/>
  <c r="S93" i="1"/>
  <c r="T93" i="1"/>
  <c r="U93" i="1"/>
  <c r="V93" i="1"/>
  <c r="W93" i="1"/>
  <c r="X93" i="1"/>
  <c r="Y93" i="1"/>
  <c r="AA93" i="1"/>
  <c r="AD93" i="1"/>
  <c r="C94" i="1"/>
  <c r="D94" i="1" s="1"/>
  <c r="C95" i="1"/>
  <c r="D95" i="1" s="1"/>
  <c r="C96" i="1"/>
  <c r="D96" i="1" s="1"/>
  <c r="C97" i="1"/>
  <c r="D97" i="1" s="1"/>
  <c r="D98" i="1"/>
  <c r="C99" i="1"/>
  <c r="D99" i="1" s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S100" i="1"/>
  <c r="T100" i="1"/>
  <c r="U100" i="1"/>
  <c r="V100" i="1"/>
  <c r="W100" i="1"/>
  <c r="X100" i="1"/>
  <c r="Y100" i="1"/>
  <c r="AA100" i="1"/>
  <c r="AD100" i="1"/>
  <c r="C101" i="1"/>
  <c r="D101" i="1" s="1"/>
  <c r="C102" i="1"/>
  <c r="D102" i="1" s="1"/>
  <c r="C103" i="1"/>
  <c r="D103" i="1" s="1"/>
  <c r="C104" i="1"/>
  <c r="D104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S105" i="1"/>
  <c r="T105" i="1"/>
  <c r="U105" i="1"/>
  <c r="V105" i="1"/>
  <c r="W105" i="1"/>
  <c r="X105" i="1"/>
  <c r="Y105" i="1"/>
  <c r="AA105" i="1"/>
  <c r="AD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S106" i="1"/>
  <c r="T106" i="1"/>
  <c r="U106" i="1"/>
  <c r="V106" i="1"/>
  <c r="W106" i="1"/>
  <c r="X106" i="1"/>
  <c r="Y106" i="1"/>
  <c r="AA106" i="1"/>
  <c r="AD106" i="1"/>
  <c r="B107" i="1"/>
  <c r="F107" i="1"/>
  <c r="G107" i="1"/>
  <c r="H107" i="1"/>
  <c r="I107" i="1"/>
  <c r="J107" i="1"/>
  <c r="K107" i="1"/>
  <c r="L107" i="1"/>
  <c r="M107" i="1"/>
  <c r="O107" i="1"/>
  <c r="P107" i="1"/>
  <c r="T107" i="1"/>
  <c r="U107" i="1"/>
  <c r="V107" i="1"/>
  <c r="W107" i="1"/>
  <c r="AA107" i="1"/>
  <c r="AD107" i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S108" i="1"/>
  <c r="T108" i="1"/>
  <c r="U108" i="1"/>
  <c r="V108" i="1"/>
  <c r="W108" i="1"/>
  <c r="X108" i="1"/>
  <c r="Y108" i="1"/>
  <c r="AA108" i="1"/>
  <c r="AD108" i="1"/>
  <c r="B109" i="1"/>
  <c r="E109" i="1"/>
  <c r="I109" i="1"/>
  <c r="S109" i="1"/>
  <c r="T109" i="1"/>
  <c r="W109" i="1"/>
  <c r="Y109" i="1"/>
  <c r="C110" i="1"/>
  <c r="C111" i="1"/>
  <c r="H112" i="1"/>
  <c r="M112" i="1"/>
  <c r="P112" i="1"/>
  <c r="T112" i="1"/>
  <c r="V112" i="1"/>
  <c r="AA112" i="1"/>
  <c r="C113" i="1"/>
  <c r="D113" i="1" s="1"/>
  <c r="C114" i="1"/>
  <c r="D114" i="1" s="1"/>
  <c r="C117" i="1"/>
  <c r="C119" i="1"/>
  <c r="C120" i="1" s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D122" i="1"/>
  <c r="C123" i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S124" i="1"/>
  <c r="T124" i="1"/>
  <c r="U124" i="1"/>
  <c r="V124" i="1"/>
  <c r="W124" i="1"/>
  <c r="X124" i="1"/>
  <c r="Y124" i="1"/>
  <c r="AA124" i="1"/>
  <c r="AD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S125" i="1"/>
  <c r="T125" i="1"/>
  <c r="U125" i="1"/>
  <c r="V125" i="1"/>
  <c r="W125" i="1"/>
  <c r="X125" i="1"/>
  <c r="Y125" i="1"/>
  <c r="AA125" i="1"/>
  <c r="AD125" i="1"/>
  <c r="C126" i="1"/>
  <c r="C127" i="1"/>
  <c r="C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D131" i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O133" i="1"/>
  <c r="P133" i="1"/>
  <c r="T133" i="1"/>
  <c r="U133" i="1"/>
  <c r="V133" i="1"/>
  <c r="W133" i="1"/>
  <c r="Y133" i="1"/>
  <c r="AA133" i="1"/>
  <c r="AD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T134" i="1"/>
  <c r="U134" i="1"/>
  <c r="V134" i="1"/>
  <c r="W134" i="1"/>
  <c r="X134" i="1"/>
  <c r="Y134" i="1"/>
  <c r="AA134" i="1"/>
  <c r="AD134" i="1"/>
  <c r="C135" i="1"/>
  <c r="D135" i="1" s="1"/>
  <c r="C136" i="1"/>
  <c r="D136" i="1" s="1"/>
  <c r="B137" i="1"/>
  <c r="G137" i="1"/>
  <c r="L137" i="1"/>
  <c r="AD137" i="1"/>
  <c r="C138" i="1"/>
  <c r="D138" i="1" s="1"/>
  <c r="C139" i="1"/>
  <c r="D139" i="1" s="1"/>
  <c r="B140" i="1"/>
  <c r="H140" i="1"/>
  <c r="N140" i="1"/>
  <c r="T140" i="1"/>
  <c r="U140" i="1"/>
  <c r="Y140" i="1"/>
  <c r="C141" i="1"/>
  <c r="D141" i="1" s="1"/>
  <c r="C142" i="1"/>
  <c r="B143" i="1"/>
  <c r="M143" i="1"/>
  <c r="V143" i="1"/>
  <c r="W143" i="1"/>
  <c r="C144" i="1"/>
  <c r="D144" i="1" s="1"/>
  <c r="C145" i="1"/>
  <c r="D145" i="1" s="1"/>
  <c r="B146" i="1"/>
  <c r="E146" i="1"/>
  <c r="H146" i="1"/>
  <c r="I146" i="1"/>
  <c r="J146" i="1"/>
  <c r="K146" i="1"/>
  <c r="L146" i="1"/>
  <c r="M146" i="1"/>
  <c r="P146" i="1"/>
  <c r="S146" i="1"/>
  <c r="U146" i="1"/>
  <c r="V146" i="1"/>
  <c r="W146" i="1"/>
  <c r="X146" i="1"/>
  <c r="Y146" i="1"/>
  <c r="AA146" i="1"/>
  <c r="C147" i="1"/>
  <c r="C148" i="1"/>
  <c r="H149" i="1"/>
  <c r="I149" i="1"/>
  <c r="J149" i="1"/>
  <c r="K149" i="1"/>
  <c r="M149" i="1"/>
  <c r="S149" i="1"/>
  <c r="T149" i="1"/>
  <c r="X149" i="1"/>
  <c r="AA149" i="1"/>
  <c r="C150" i="1"/>
  <c r="D150" i="1" s="1"/>
  <c r="C151" i="1"/>
  <c r="B152" i="1"/>
  <c r="S152" i="1"/>
  <c r="V152" i="1"/>
  <c r="C153" i="1"/>
  <c r="D153" i="1" s="1"/>
  <c r="C154" i="1"/>
  <c r="D154" i="1" s="1"/>
  <c r="B155" i="1"/>
  <c r="G155" i="1"/>
  <c r="L155" i="1"/>
  <c r="W155" i="1"/>
  <c r="C156" i="1"/>
  <c r="C157" i="1"/>
  <c r="B158" i="1"/>
  <c r="G158" i="1"/>
  <c r="J158" i="1"/>
  <c r="K158" i="1"/>
  <c r="L158" i="1"/>
  <c r="T158" i="1"/>
  <c r="W158" i="1"/>
  <c r="AA158" i="1"/>
  <c r="C159" i="1"/>
  <c r="D159" i="1" s="1"/>
  <c r="D160" i="1"/>
  <c r="D161" i="1"/>
  <c r="C162" i="1"/>
  <c r="C163" i="1" s="1"/>
  <c r="C164" i="1"/>
  <c r="D164" i="1" s="1"/>
  <c r="C166" i="1"/>
  <c r="C167" i="1" s="1"/>
  <c r="B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S167" i="1"/>
  <c r="T167" i="1"/>
  <c r="U167" i="1"/>
  <c r="V167" i="1"/>
  <c r="W167" i="1"/>
  <c r="X167" i="1"/>
  <c r="Y167" i="1"/>
  <c r="AA167" i="1"/>
  <c r="AD167" i="1"/>
  <c r="C168" i="1"/>
  <c r="D168" i="1" s="1"/>
  <c r="C169" i="1"/>
  <c r="D169" i="1" s="1"/>
  <c r="C170" i="1"/>
  <c r="D170" i="1" s="1"/>
  <c r="C171" i="1"/>
  <c r="D171" i="1" s="1"/>
  <c r="C172" i="1"/>
  <c r="D172" i="1" s="1"/>
  <c r="E173" i="1"/>
  <c r="F173" i="1"/>
  <c r="G173" i="1"/>
  <c r="H173" i="1"/>
  <c r="I173" i="1"/>
  <c r="J173" i="1"/>
  <c r="K173" i="1"/>
  <c r="L173" i="1"/>
  <c r="M173" i="1"/>
  <c r="N173" i="1"/>
  <c r="O173" i="1"/>
  <c r="P173" i="1"/>
  <c r="S173" i="1"/>
  <c r="T173" i="1"/>
  <c r="U173" i="1"/>
  <c r="V173" i="1"/>
  <c r="W173" i="1"/>
  <c r="X173" i="1"/>
  <c r="Y173" i="1"/>
  <c r="AA173" i="1"/>
  <c r="AD173" i="1"/>
  <c r="C174" i="1"/>
  <c r="D174" i="1" s="1"/>
  <c r="C175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D186" i="1" s="1"/>
  <c r="C187" i="1"/>
  <c r="D187" i="1" s="1"/>
  <c r="B188" i="1"/>
  <c r="B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S189" i="1"/>
  <c r="T189" i="1"/>
  <c r="U189" i="1"/>
  <c r="V189" i="1"/>
  <c r="W189" i="1"/>
  <c r="X189" i="1"/>
  <c r="Y189" i="1"/>
  <c r="AA189" i="1"/>
  <c r="AD189" i="1"/>
  <c r="C190" i="1"/>
  <c r="C191" i="1" s="1"/>
  <c r="D191" i="1" s="1"/>
  <c r="C192" i="1"/>
  <c r="D192" i="1" s="1"/>
  <c r="B193" i="1"/>
  <c r="C194" i="1"/>
  <c r="E195" i="1"/>
  <c r="E197" i="1" s="1"/>
  <c r="F195" i="1"/>
  <c r="F197" i="1" s="1"/>
  <c r="G195" i="1"/>
  <c r="G197" i="1" s="1"/>
  <c r="H195" i="1"/>
  <c r="H197" i="1" s="1"/>
  <c r="I195" i="1"/>
  <c r="I197" i="1" s="1"/>
  <c r="J195" i="1"/>
  <c r="J197" i="1" s="1"/>
  <c r="K195" i="1"/>
  <c r="K197" i="1" s="1"/>
  <c r="L195" i="1"/>
  <c r="L197" i="1" s="1"/>
  <c r="M195" i="1"/>
  <c r="M197" i="1" s="1"/>
  <c r="N195" i="1"/>
  <c r="N197" i="1" s="1"/>
  <c r="O195" i="1"/>
  <c r="O197" i="1" s="1"/>
  <c r="P195" i="1"/>
  <c r="P197" i="1" s="1"/>
  <c r="S195" i="1"/>
  <c r="S197" i="1" s="1"/>
  <c r="T195" i="1"/>
  <c r="T197" i="1" s="1"/>
  <c r="U195" i="1"/>
  <c r="U197" i="1" s="1"/>
  <c r="V195" i="1"/>
  <c r="V197" i="1" s="1"/>
  <c r="W195" i="1"/>
  <c r="W197" i="1" s="1"/>
  <c r="X195" i="1"/>
  <c r="X197" i="1" s="1"/>
  <c r="Y195" i="1"/>
  <c r="Y197" i="1" s="1"/>
  <c r="AA195" i="1"/>
  <c r="AA197" i="1" s="1"/>
  <c r="AD195" i="1"/>
  <c r="AD197" i="1" s="1"/>
  <c r="C196" i="1"/>
  <c r="D196" i="1" s="1"/>
  <c r="C199" i="1"/>
  <c r="C200" i="1"/>
  <c r="C201" i="1"/>
  <c r="C202" i="1"/>
  <c r="C203" i="1"/>
  <c r="D190" i="1" l="1"/>
  <c r="C143" i="1"/>
  <c r="D143" i="1" s="1"/>
  <c r="D166" i="1"/>
  <c r="D162" i="1"/>
  <c r="D92" i="1"/>
  <c r="C180" i="1"/>
  <c r="D180" i="1" s="1"/>
  <c r="C176" i="1"/>
  <c r="D176" i="1" s="1"/>
  <c r="C105" i="1"/>
  <c r="D105" i="1" s="1"/>
  <c r="C184" i="1"/>
  <c r="D184" i="1" s="1"/>
  <c r="C125" i="1"/>
  <c r="D125" i="1" s="1"/>
  <c r="C193" i="1"/>
  <c r="D193" i="1" s="1"/>
  <c r="C152" i="1"/>
  <c r="D152" i="1" s="1"/>
  <c r="D142" i="1"/>
  <c r="C115" i="1"/>
  <c r="D115" i="1" s="1"/>
  <c r="C112" i="1"/>
  <c r="C100" i="1"/>
  <c r="B195" i="1"/>
  <c r="B197" i="1" s="1"/>
  <c r="C146" i="1"/>
  <c r="D146" i="1" s="1"/>
  <c r="C158" i="1"/>
  <c r="D158" i="1" s="1"/>
  <c r="D151" i="1"/>
  <c r="C149" i="1"/>
  <c r="C140" i="1"/>
  <c r="D140" i="1" s="1"/>
  <c r="C137" i="1"/>
  <c r="D137" i="1" s="1"/>
  <c r="C128" i="1"/>
  <c r="C130" i="1" s="1"/>
  <c r="C189" i="1"/>
  <c r="C188" i="1"/>
  <c r="D188" i="1" s="1"/>
  <c r="C185" i="1"/>
  <c r="C181" i="1"/>
  <c r="D175" i="1"/>
  <c r="C155" i="1"/>
  <c r="D155" i="1" s="1"/>
  <c r="D129" i="1"/>
  <c r="D123" i="1"/>
  <c r="C121" i="1"/>
  <c r="D119" i="1"/>
  <c r="C69" i="1"/>
  <c r="C134" i="1"/>
  <c r="D134" i="1" s="1"/>
  <c r="C133" i="1"/>
  <c r="C107" i="1"/>
  <c r="D107" i="1" s="1"/>
  <c r="C106" i="1"/>
  <c r="D106" i="1" s="1"/>
  <c r="C173" i="1"/>
  <c r="D173" i="1" s="1"/>
  <c r="C124" i="1"/>
  <c r="C109" i="1"/>
  <c r="D109" i="1" s="1"/>
  <c r="C108" i="1"/>
  <c r="D108" i="1" s="1"/>
  <c r="C46" i="1"/>
  <c r="C47" i="1"/>
  <c r="C195" i="1" l="1"/>
  <c r="D195" i="1" l="1"/>
  <c r="C197" i="1"/>
  <c r="D197" i="1" s="1"/>
  <c r="C45" i="1" l="1"/>
  <c r="C36" i="1" l="1"/>
  <c r="C37" i="1"/>
  <c r="C38" i="1"/>
  <c r="C39" i="1"/>
  <c r="C40" i="1"/>
  <c r="C42" i="1"/>
  <c r="C43" i="1"/>
  <c r="C44" i="1"/>
  <c r="C225" i="1" l="1"/>
  <c r="D65" i="1" l="1"/>
  <c r="D67" i="1"/>
  <c r="C219" i="1" l="1"/>
  <c r="E30" i="1" l="1"/>
  <c r="C217" i="1" l="1"/>
  <c r="C215" i="1"/>
  <c r="C214" i="1"/>
  <c r="C213" i="1"/>
  <c r="C212" i="1"/>
  <c r="C211" i="1"/>
  <c r="C66" i="1"/>
  <c r="D66" i="1" s="1"/>
  <c r="C64" i="1"/>
  <c r="D64" i="1" s="1"/>
  <c r="C63" i="1"/>
  <c r="D63" i="1" s="1"/>
  <c r="C62" i="1"/>
  <c r="D62" i="1" s="1"/>
  <c r="C61" i="1"/>
  <c r="D61" i="1" s="1"/>
  <c r="C60" i="1"/>
  <c r="C59" i="1"/>
  <c r="D59" i="1" s="1"/>
  <c r="C58" i="1"/>
  <c r="C57" i="1"/>
  <c r="C56" i="1"/>
  <c r="C55" i="1"/>
  <c r="C54" i="1"/>
  <c r="C53" i="1"/>
  <c r="C52" i="1"/>
  <c r="C51" i="1"/>
  <c r="C50" i="1"/>
  <c r="C49" i="1"/>
  <c r="C48" i="1"/>
  <c r="AD41" i="1"/>
  <c r="AA41" i="1"/>
  <c r="Y41" i="1"/>
  <c r="X41" i="1"/>
  <c r="W41" i="1"/>
  <c r="V41" i="1"/>
  <c r="U41" i="1"/>
  <c r="T41" i="1"/>
  <c r="S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 s="1"/>
  <c r="C35" i="1"/>
  <c r="C34" i="1"/>
  <c r="C33" i="1"/>
  <c r="C32" i="1"/>
  <c r="C31" i="1"/>
  <c r="AD30" i="1"/>
  <c r="AA30" i="1"/>
  <c r="X30" i="1"/>
  <c r="W30" i="1"/>
  <c r="V30" i="1"/>
  <c r="U30" i="1"/>
  <c r="T30" i="1"/>
  <c r="S30" i="1"/>
  <c r="P30" i="1"/>
  <c r="O30" i="1"/>
  <c r="N30" i="1"/>
  <c r="M30" i="1"/>
  <c r="L30" i="1"/>
  <c r="K30" i="1"/>
  <c r="J30" i="1"/>
  <c r="I30" i="1"/>
  <c r="H30" i="1"/>
  <c r="G30" i="1"/>
  <c r="F30" i="1"/>
  <c r="C29" i="1"/>
  <c r="C28" i="1"/>
  <c r="C27" i="1"/>
  <c r="C30" i="1" l="1"/>
  <c r="D46" i="1"/>
  <c r="D49" i="1"/>
  <c r="D48" i="1"/>
  <c r="D52" i="1"/>
</calcChain>
</file>

<file path=xl/sharedStrings.xml><?xml version="1.0" encoding="utf-8"?>
<sst xmlns="http://schemas.openxmlformats.org/spreadsheetml/2006/main" count="240" uniqueCount="188">
  <si>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</si>
  <si>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</si>
  <si>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</si>
  <si>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</si>
  <si>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</si>
  <si>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</si>
  <si>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</si>
  <si>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</si>
  <si>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</si>
  <si>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</si>
  <si>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</si>
  <si>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</si>
  <si>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</si>
  <si>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</si>
  <si>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</si>
  <si>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</si>
  <si>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</si>
  <si>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</si>
  <si>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</si>
  <si>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</si>
  <si>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</si>
  <si>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</si>
  <si>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</si>
  <si>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</si>
  <si>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</si>
  <si>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</si>
  <si>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</si>
  <si>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</si>
  <si>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</si>
  <si>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</si>
  <si>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</si>
  <si>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</si>
  <si>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</si>
  <si>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</si>
  <si>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</si>
  <si>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</si>
  <si>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</si>
  <si>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</si>
  <si>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</si>
  <si>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</si>
  <si>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</si>
  <si>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</si>
  <si>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</si>
  <si>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</si>
  <si>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</si>
  <si>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</si>
  <si>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</si>
  <si>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</si>
  <si>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</si>
  <si>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</si>
  <si>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</si>
  <si>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</si>
  <si>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</si>
  <si>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</si>
  <si>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</si>
  <si>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</si>
  <si>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</si>
  <si>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</si>
  <si>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</si>
  <si>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</si>
  <si>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</si>
  <si>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</si>
  <si>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</si>
  <si>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</si>
  <si>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</si>
  <si>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</si>
  <si>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</si>
  <si>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</si>
  <si>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</si>
  <si>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</si>
  <si>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</si>
  <si>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</si>
  <si>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</si>
  <si>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</si>
  <si>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</si>
  <si>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</si>
  <si>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</si>
  <si>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</si>
  <si>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</si>
  <si>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</si>
  <si>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</si>
  <si>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</si>
  <si>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</si>
  <si>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</si>
  <si>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</si>
  <si>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</si>
  <si>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</si>
  <si>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</si>
  <si>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</si>
  <si>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</si>
  <si>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</si>
  <si>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</si>
  <si>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</si>
  <si>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</si>
  <si>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</si>
  <si>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</si>
  <si>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</si>
  <si>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</si>
  <si>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</si>
  <si>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</si>
  <si>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</si>
  <si>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</si>
  <si>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</si>
  <si>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</si>
  <si>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</si>
  <si>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</si>
  <si>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</si>
  <si>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</si>
  <si>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</si>
  <si>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</si>
  <si>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</si>
  <si>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</si>
  <si>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</si>
  <si>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</si>
  <si>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</si>
  <si>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</si>
  <si>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</si>
  <si>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</si>
  <si>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</si>
  <si>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</si>
  <si>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</si>
  <si>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</si>
  <si>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</si>
  <si>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</si>
  <si>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</si>
  <si>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</si>
  <si>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</si>
  <si>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</si>
  <si>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</si>
  <si>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</si>
  <si>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</si>
  <si>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</si>
  <si>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</si>
  <si>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</si>
  <si>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</si>
  <si>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</si>
  <si>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</si>
  <si>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</si>
  <si>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</si>
  <si>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</si>
  <si>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</si>
  <si>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</si>
  <si>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</si>
  <si>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</si>
  <si>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</si>
  <si>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</si>
  <si>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</si>
  <si>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</si>
  <si>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</si>
  <si>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</si>
  <si>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</si>
  <si>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</si>
  <si>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</si>
  <si>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</si>
  <si>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</si>
  <si>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</si>
  <si>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</si>
  <si>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</si>
  <si>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</si>
  <si>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</si>
  <si>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</si>
  <si>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</si>
  <si>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</si>
  <si>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</si>
  <si>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</si>
  <si>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</si>
  <si>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</si>
  <si>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</si>
  <si>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</si>
  <si>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</si>
  <si>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</si>
  <si>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</si>
  <si>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</si>
  <si>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</si>
  <si>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</si>
  <si>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</si>
  <si>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</si>
  <si>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</si>
  <si>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</si>
  <si>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</si>
  <si>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</si>
  <si>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</si>
  <si>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</si>
  <si>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</si>
  <si>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</si>
  <si>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Заготовка, тонн</t>
  </si>
  <si>
    <t>Всего кормов факт, тонн к.ед.</t>
  </si>
  <si>
    <t>Информация о сельскохозяйственных работах по состоянию на 17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</si>
</sst>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5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K16" sqref="K16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8" t="s">
        <v>187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9" t="s">
        <v>3</v>
      </c>
      <c r="B4" s="112" t="s">
        <v>149</v>
      </c>
      <c r="C4" s="105" t="s">
        <v>151</v>
      </c>
      <c r="D4" s="105" t="s">
        <v>150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7"/>
    </row>
    <row r="5" spans="1:30" s="2" customFormat="1" ht="87" customHeight="1" x14ac:dyDescent="0.25">
      <c r="A5" s="110"/>
      <c r="B5" s="113"/>
      <c r="C5" s="106"/>
      <c r="D5" s="106"/>
      <c r="E5" s="100" t="s">
        <v>152</v>
      </c>
      <c r="F5" s="100" t="s">
        <v>153</v>
      </c>
      <c r="G5" s="100" t="s">
        <v>154</v>
      </c>
      <c r="H5" s="100" t="s">
        <v>155</v>
      </c>
      <c r="I5" s="100" t="s">
        <v>156</v>
      </c>
      <c r="J5" s="100" t="s">
        <v>157</v>
      </c>
      <c r="K5" s="100" t="s">
        <v>158</v>
      </c>
      <c r="L5" s="100" t="s">
        <v>159</v>
      </c>
      <c r="M5" s="100" t="s">
        <v>160</v>
      </c>
      <c r="N5" s="100" t="s">
        <v>161</v>
      </c>
      <c r="O5" s="100" t="s">
        <v>162</v>
      </c>
      <c r="P5" s="100" t="s">
        <v>163</v>
      </c>
      <c r="Q5" s="100" t="s">
        <v>181</v>
      </c>
      <c r="R5" s="100" t="s">
        <v>182</v>
      </c>
      <c r="S5" s="100" t="s">
        <v>164</v>
      </c>
      <c r="T5" s="100" t="s">
        <v>165</v>
      </c>
      <c r="U5" s="100" t="s">
        <v>166</v>
      </c>
      <c r="V5" s="100" t="s">
        <v>167</v>
      </c>
      <c r="W5" s="100" t="s">
        <v>168</v>
      </c>
      <c r="X5" s="100" t="s">
        <v>169</v>
      </c>
      <c r="Y5" s="100" t="s">
        <v>170</v>
      </c>
      <c r="Z5" s="100" t="s">
        <v>172</v>
      </c>
      <c r="AA5" s="100" t="s">
        <v>171</v>
      </c>
      <c r="AB5" s="100" t="s">
        <v>180</v>
      </c>
      <c r="AC5" s="100" t="s">
        <v>173</v>
      </c>
      <c r="AD5" s="100" t="s">
        <v>174</v>
      </c>
    </row>
    <row r="6" spans="1:30" s="2" customFormat="1" ht="70.150000000000006" customHeight="1" thickBot="1" x14ac:dyDescent="0.3">
      <c r="A6" s="111"/>
      <c r="B6" s="114"/>
      <c r="C6" s="107"/>
      <c r="D6" s="107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s="11" customFormat="1" ht="30" customHeight="1" x14ac:dyDescent="0.2">
      <c r="A7" s="96" t="s">
        <v>175</v>
      </c>
      <c r="B7" s="20">
        <v>3086</v>
      </c>
      <c r="C7" s="20">
        <f t="shared" ref="C7:C10" si="0">SUM(E7:AD7)</f>
        <v>3411</v>
      </c>
      <c r="D7" s="13">
        <f t="shared" ref="D7:D26" si="1">C7/B7</f>
        <v>1.1053143227478937</v>
      </c>
      <c r="E7" s="95">
        <f>E9+E10+E11+E12</f>
        <v>850</v>
      </c>
      <c r="F7" s="95">
        <f t="shared" ref="F7:AD7" si="2">F9+F10+F11</f>
        <v>810</v>
      </c>
      <c r="G7" s="95">
        <f t="shared" si="2"/>
        <v>306</v>
      </c>
      <c r="H7" s="95">
        <f t="shared" si="2"/>
        <v>550</v>
      </c>
      <c r="I7" s="95">
        <f t="shared" si="2"/>
        <v>0</v>
      </c>
      <c r="J7" s="95">
        <f t="shared" si="2"/>
        <v>40</v>
      </c>
      <c r="K7" s="95">
        <f t="shared" si="2"/>
        <v>0</v>
      </c>
      <c r="L7" s="95">
        <f t="shared" si="2"/>
        <v>195</v>
      </c>
      <c r="M7" s="95">
        <f t="shared" si="2"/>
        <v>110</v>
      </c>
      <c r="N7" s="95">
        <f t="shared" si="2"/>
        <v>38</v>
      </c>
      <c r="O7" s="95">
        <f t="shared" si="2"/>
        <v>50</v>
      </c>
      <c r="P7" s="95">
        <f t="shared" si="2"/>
        <v>40</v>
      </c>
      <c r="Q7" s="95">
        <f t="shared" si="2"/>
        <v>220</v>
      </c>
      <c r="R7" s="95">
        <f t="shared" si="2"/>
        <v>202</v>
      </c>
      <c r="S7" s="95">
        <f t="shared" si="2"/>
        <v>0</v>
      </c>
      <c r="T7" s="95">
        <f t="shared" si="2"/>
        <v>0</v>
      </c>
      <c r="U7" s="95">
        <f t="shared" si="2"/>
        <v>0</v>
      </c>
      <c r="V7" s="95">
        <f t="shared" si="2"/>
        <v>0</v>
      </c>
      <c r="W7" s="95">
        <f t="shared" si="2"/>
        <v>0</v>
      </c>
      <c r="X7" s="95">
        <f t="shared" si="2"/>
        <v>0</v>
      </c>
      <c r="Y7" s="95">
        <f t="shared" si="2"/>
        <v>0</v>
      </c>
      <c r="Z7" s="95">
        <f t="shared" si="2"/>
        <v>0</v>
      </c>
      <c r="AA7" s="95">
        <f t="shared" si="2"/>
        <v>0</v>
      </c>
      <c r="AB7" s="95">
        <f t="shared" si="2"/>
        <v>0</v>
      </c>
      <c r="AC7" s="95">
        <f t="shared" si="2"/>
        <v>0</v>
      </c>
      <c r="AD7" s="95">
        <f t="shared" si="2"/>
        <v>0</v>
      </c>
    </row>
    <row r="8" spans="1:30" s="11" customFormat="1" ht="30" customHeight="1" x14ac:dyDescent="0.2">
      <c r="A8" s="97" t="s">
        <v>147</v>
      </c>
      <c r="B8" s="20"/>
      <c r="C8" s="20">
        <f t="shared" si="0"/>
        <v>140</v>
      </c>
      <c r="D8" s="13"/>
      <c r="E8" s="98">
        <v>50</v>
      </c>
      <c r="F8" s="98">
        <v>80</v>
      </c>
      <c r="G8" s="98"/>
      <c r="H8" s="98"/>
      <c r="I8" s="98"/>
      <c r="J8" s="98"/>
      <c r="K8" s="98"/>
      <c r="L8" s="98"/>
      <c r="M8" s="98">
        <v>10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5"/>
    </row>
    <row r="9" spans="1:30" s="11" customFormat="1" ht="30" customHeight="1" x14ac:dyDescent="0.2">
      <c r="A9" s="73" t="s">
        <v>176</v>
      </c>
      <c r="B9" s="20">
        <v>692</v>
      </c>
      <c r="C9" s="20">
        <f t="shared" si="0"/>
        <v>906</v>
      </c>
      <c r="D9" s="13">
        <f t="shared" si="1"/>
        <v>1.3092485549132948</v>
      </c>
      <c r="E9" s="22">
        <v>115</v>
      </c>
      <c r="F9" s="22">
        <v>226</v>
      </c>
      <c r="G9" s="95">
        <v>90</v>
      </c>
      <c r="H9" s="95">
        <v>150</v>
      </c>
      <c r="I9" s="95"/>
      <c r="J9" s="95">
        <v>10</v>
      </c>
      <c r="K9" s="95"/>
      <c r="L9" s="95">
        <v>60</v>
      </c>
      <c r="M9" s="95">
        <v>15</v>
      </c>
      <c r="N9" s="95">
        <v>3</v>
      </c>
      <c r="O9" s="95">
        <v>7</v>
      </c>
      <c r="P9" s="95">
        <v>10</v>
      </c>
      <c r="Q9" s="95">
        <v>220</v>
      </c>
      <c r="R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s="11" customFormat="1" ht="30" customHeight="1" x14ac:dyDescent="0.2">
      <c r="A10" s="73" t="s">
        <v>177</v>
      </c>
      <c r="B10" s="20">
        <v>1675</v>
      </c>
      <c r="C10" s="20">
        <f t="shared" si="0"/>
        <v>1747</v>
      </c>
      <c r="D10" s="13">
        <f t="shared" si="1"/>
        <v>1.0429850746268656</v>
      </c>
      <c r="E10" s="22">
        <v>526</v>
      </c>
      <c r="F10" s="22">
        <v>370</v>
      </c>
      <c r="G10" s="95">
        <v>216</v>
      </c>
      <c r="H10" s="95">
        <v>250</v>
      </c>
      <c r="I10" s="93"/>
      <c r="J10" s="93"/>
      <c r="K10" s="93"/>
      <c r="L10" s="95">
        <v>115</v>
      </c>
      <c r="M10" s="95">
        <v>65</v>
      </c>
      <c r="N10" s="95">
        <v>35</v>
      </c>
      <c r="O10" s="95">
        <v>23</v>
      </c>
      <c r="P10" s="95">
        <v>30</v>
      </c>
      <c r="Q10" s="95"/>
      <c r="R10" s="95">
        <v>117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s="11" customFormat="1" ht="30" customHeight="1" x14ac:dyDescent="0.2">
      <c r="A11" s="73" t="s">
        <v>178</v>
      </c>
      <c r="B11" s="20">
        <v>633</v>
      </c>
      <c r="C11" s="20">
        <f t="shared" ref="C11:C12" si="3">SUM(E11:AD11)</f>
        <v>679</v>
      </c>
      <c r="D11" s="13">
        <f t="shared" si="1"/>
        <v>1.0726698262243286</v>
      </c>
      <c r="E11" s="22">
        <v>130</v>
      </c>
      <c r="F11" s="22">
        <v>214</v>
      </c>
      <c r="G11" s="22"/>
      <c r="H11" s="22">
        <v>150</v>
      </c>
      <c r="I11" s="22"/>
      <c r="J11" s="22">
        <v>30</v>
      </c>
      <c r="K11" s="22"/>
      <c r="L11" s="99">
        <v>20</v>
      </c>
      <c r="M11" s="22">
        <v>30</v>
      </c>
      <c r="N11" s="22"/>
      <c r="O11" s="22">
        <v>20</v>
      </c>
      <c r="P11" s="22"/>
      <c r="Q11" s="22"/>
      <c r="R11" s="22">
        <v>85</v>
      </c>
      <c r="S11" s="22"/>
      <c r="T11" s="22"/>
      <c r="U11" s="22"/>
      <c r="V11" s="22"/>
      <c r="W11" s="22"/>
      <c r="X11" s="22"/>
      <c r="Y11" s="22"/>
      <c r="Z11" s="22"/>
      <c r="AA11" s="93"/>
      <c r="AB11" s="93"/>
      <c r="AC11" s="93"/>
      <c r="AD11" s="93"/>
    </row>
    <row r="12" spans="1:30" s="11" customFormat="1" ht="30" customHeight="1" x14ac:dyDescent="0.2">
      <c r="A12" s="73" t="s">
        <v>183</v>
      </c>
      <c r="B12" s="20">
        <v>0</v>
      </c>
      <c r="C12" s="20">
        <f t="shared" si="3"/>
        <v>79</v>
      </c>
      <c r="D12" s="13"/>
      <c r="E12" s="22">
        <v>79</v>
      </c>
      <c r="F12" s="22"/>
      <c r="G12" s="22"/>
      <c r="H12" s="22"/>
      <c r="I12" s="22"/>
      <c r="J12" s="22"/>
      <c r="K12" s="22"/>
      <c r="L12" s="9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93"/>
      <c r="AB12" s="93"/>
      <c r="AC12" s="93"/>
      <c r="AD12" s="93"/>
    </row>
    <row r="13" spans="1:30" s="11" customFormat="1" ht="30" customHeight="1" x14ac:dyDescent="0.2">
      <c r="A13" s="96" t="s">
        <v>12</v>
      </c>
      <c r="B13" s="20">
        <v>12</v>
      </c>
      <c r="C13" s="17">
        <f t="shared" ref="C13:C26" si="4">SUM(E13:AD13)</f>
        <v>8.5</v>
      </c>
      <c r="D13" s="13">
        <f t="shared" si="1"/>
        <v>0.70833333333333337</v>
      </c>
      <c r="E13" s="22"/>
      <c r="F13" s="22"/>
      <c r="G13" s="22"/>
      <c r="H13" s="22"/>
      <c r="I13" s="22"/>
      <c r="J13" s="22"/>
      <c r="K13" s="22"/>
      <c r="L13" s="99">
        <v>0.5</v>
      </c>
      <c r="M13" s="49">
        <v>0.5</v>
      </c>
      <c r="N13" s="22"/>
      <c r="O13" s="49">
        <v>0.3</v>
      </c>
      <c r="P13" s="22">
        <v>0.5</v>
      </c>
      <c r="Q13" s="22"/>
      <c r="R13" s="22"/>
      <c r="S13" s="22">
        <v>1</v>
      </c>
      <c r="T13" s="22"/>
      <c r="U13" s="49">
        <v>0.5</v>
      </c>
      <c r="V13" s="49">
        <v>0.5</v>
      </c>
      <c r="W13" s="49">
        <v>0.5</v>
      </c>
      <c r="X13" s="49">
        <v>1</v>
      </c>
      <c r="Y13" s="49">
        <v>1</v>
      </c>
      <c r="Z13" s="49">
        <v>0.5</v>
      </c>
      <c r="AA13" s="49">
        <v>0.5</v>
      </c>
      <c r="AB13" s="49">
        <v>0.3</v>
      </c>
      <c r="AC13" s="49">
        <v>0.4</v>
      </c>
      <c r="AD13" s="49">
        <v>0.5</v>
      </c>
    </row>
    <row r="14" spans="1:30" s="11" customFormat="1" ht="30" customHeight="1" x14ac:dyDescent="0.2">
      <c r="A14" s="96" t="s">
        <v>114</v>
      </c>
      <c r="B14" s="20"/>
      <c r="C14" s="20">
        <f t="shared" si="4"/>
        <v>7</v>
      </c>
      <c r="D14" s="13"/>
      <c r="E14" s="22"/>
      <c r="F14" s="22"/>
      <c r="G14" s="22"/>
      <c r="H14" s="22"/>
      <c r="I14" s="22"/>
      <c r="J14" s="22"/>
      <c r="K14" s="22">
        <v>7</v>
      </c>
      <c r="L14" s="99"/>
      <c r="M14" s="49"/>
      <c r="N14" s="22"/>
      <c r="O14" s="49"/>
      <c r="P14" s="22"/>
      <c r="Q14" s="22"/>
      <c r="R14" s="22"/>
      <c r="S14" s="22"/>
      <c r="T14" s="22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s="11" customFormat="1" ht="30" customHeight="1" x14ac:dyDescent="0.2">
      <c r="A15" s="97" t="s">
        <v>21</v>
      </c>
      <c r="B15" s="20">
        <v>463</v>
      </c>
      <c r="C15" s="20">
        <f t="shared" si="4"/>
        <v>38</v>
      </c>
      <c r="D15" s="13">
        <f t="shared" si="1"/>
        <v>8.2073434125269976E-2</v>
      </c>
      <c r="E15" s="22"/>
      <c r="F15" s="22">
        <v>28</v>
      </c>
      <c r="G15" s="22"/>
      <c r="H15" s="22"/>
      <c r="I15" s="22"/>
      <c r="J15" s="22"/>
      <c r="K15" s="22"/>
      <c r="L15" s="22"/>
      <c r="M15" s="22"/>
      <c r="N15" s="22">
        <v>10</v>
      </c>
      <c r="O15" s="22"/>
      <c r="P15" s="22"/>
      <c r="Q15" s="22"/>
      <c r="R15" s="22"/>
      <c r="S15" s="22"/>
      <c r="T15" s="22"/>
      <c r="U15" s="49"/>
      <c r="V15" s="49"/>
      <c r="W15" s="49"/>
      <c r="X15" s="49"/>
      <c r="Y15" s="49"/>
      <c r="Z15" s="49"/>
      <c r="AA15" s="49"/>
      <c r="AB15" s="49"/>
      <c r="AC15" s="22"/>
      <c r="AD15" s="49"/>
    </row>
    <row r="16" spans="1:30" s="11" customFormat="1" ht="30" customHeight="1" x14ac:dyDescent="0.2">
      <c r="A16" s="97" t="s">
        <v>22</v>
      </c>
      <c r="B16" s="20">
        <v>70</v>
      </c>
      <c r="C16" s="20">
        <f t="shared" ref="C16:C20" si="5">SUM(E16:AD16)</f>
        <v>9.5</v>
      </c>
      <c r="D16" s="13">
        <f t="shared" ref="D16:D17" si="6">C16/B16</f>
        <v>0.1357142857142857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3</v>
      </c>
      <c r="O16" s="49">
        <v>6.5</v>
      </c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22"/>
      <c r="AD16" s="49"/>
    </row>
    <row r="17" spans="1:31" s="11" customFormat="1" ht="30" customHeight="1" x14ac:dyDescent="0.2">
      <c r="A17" s="97" t="s">
        <v>19</v>
      </c>
      <c r="B17" s="20">
        <v>250</v>
      </c>
      <c r="C17" s="20">
        <f t="shared" si="5"/>
        <v>310</v>
      </c>
      <c r="D17" s="13">
        <f t="shared" si="6"/>
        <v>1.24</v>
      </c>
      <c r="E17" s="22">
        <v>260</v>
      </c>
      <c r="F17" s="22">
        <v>50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121</v>
      </c>
      <c r="B18" s="20">
        <v>1109</v>
      </c>
      <c r="C18" s="20">
        <f t="shared" si="5"/>
        <v>2940</v>
      </c>
      <c r="D18" s="13"/>
      <c r="E18" s="22">
        <v>1100</v>
      </c>
      <c r="F18" s="22">
        <v>800</v>
      </c>
      <c r="G18" s="22">
        <v>500</v>
      </c>
      <c r="H18" s="22">
        <v>300</v>
      </c>
      <c r="I18" s="22"/>
      <c r="J18" s="22"/>
      <c r="K18" s="22"/>
      <c r="L18" s="22"/>
      <c r="M18" s="22">
        <v>100</v>
      </c>
      <c r="N18" s="22">
        <v>100</v>
      </c>
      <c r="O18" s="22"/>
      <c r="P18" s="22">
        <v>40</v>
      </c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122</v>
      </c>
      <c r="B19" s="20">
        <v>1017</v>
      </c>
      <c r="C19" s="20">
        <f t="shared" si="5"/>
        <v>2940</v>
      </c>
      <c r="D19" s="13">
        <f t="shared" ref="D19:D20" si="7">C19/B19</f>
        <v>2.8908554572271385</v>
      </c>
      <c r="E19" s="22">
        <v>1100</v>
      </c>
      <c r="F19" s="22">
        <v>800</v>
      </c>
      <c r="G19" s="22">
        <v>500</v>
      </c>
      <c r="H19" s="22">
        <v>300</v>
      </c>
      <c r="I19" s="22"/>
      <c r="J19" s="22"/>
      <c r="K19" s="22"/>
      <c r="L19" s="22"/>
      <c r="M19" s="22">
        <v>100</v>
      </c>
      <c r="N19" s="22">
        <v>100</v>
      </c>
      <c r="O19" s="22"/>
      <c r="P19" s="22">
        <v>40</v>
      </c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184</v>
      </c>
      <c r="B20" s="20">
        <v>0</v>
      </c>
      <c r="C20" s="20">
        <f t="shared" si="5"/>
        <v>1355</v>
      </c>
      <c r="D20" s="13" t="e">
        <f t="shared" si="7"/>
        <v>#DIV/0!</v>
      </c>
      <c r="E20" s="22">
        <v>450</v>
      </c>
      <c r="F20" s="22">
        <v>280</v>
      </c>
      <c r="G20" s="22">
        <v>70</v>
      </c>
      <c r="H20" s="22"/>
      <c r="I20" s="22"/>
      <c r="J20" s="22"/>
      <c r="K20" s="22"/>
      <c r="L20" s="22">
        <v>45</v>
      </c>
      <c r="M20" s="22">
        <v>5</v>
      </c>
      <c r="N20" s="22">
        <v>5</v>
      </c>
      <c r="O20" s="22">
        <v>50</v>
      </c>
      <c r="P20" s="22">
        <v>120</v>
      </c>
      <c r="Q20" s="22"/>
      <c r="R20" s="22"/>
      <c r="S20" s="22">
        <v>50</v>
      </c>
      <c r="T20" s="22"/>
      <c r="U20" s="49">
        <v>30</v>
      </c>
      <c r="V20" s="49">
        <v>15</v>
      </c>
      <c r="W20" s="49">
        <v>55</v>
      </c>
      <c r="X20" s="49">
        <v>100</v>
      </c>
      <c r="Y20" s="49">
        <v>70</v>
      </c>
      <c r="Z20" s="49">
        <v>10</v>
      </c>
      <c r="AA20" s="49"/>
      <c r="AB20" s="49"/>
      <c r="AC20" s="22"/>
      <c r="AD20" s="49"/>
    </row>
    <row r="21" spans="1:31" s="11" customFormat="1" ht="30" customHeight="1" x14ac:dyDescent="0.2">
      <c r="A21" s="97" t="s">
        <v>179</v>
      </c>
      <c r="B21" s="20"/>
      <c r="C21" s="20"/>
      <c r="D21" s="1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/>
      <c r="C22" s="20"/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9"/>
      <c r="V22" s="49"/>
      <c r="W22" s="49"/>
      <c r="X22" s="49"/>
      <c r="Y22" s="49"/>
      <c r="Z22" s="49"/>
      <c r="AA22" s="49"/>
      <c r="AB22" s="49"/>
      <c r="AC22" s="22"/>
      <c r="AD22" s="49"/>
    </row>
    <row r="23" spans="1:31" s="11" customFormat="1" ht="30" customHeight="1" x14ac:dyDescent="0.2">
      <c r="A23" s="96" t="s">
        <v>87</v>
      </c>
      <c r="B23" s="20"/>
      <c r="C23" s="20">
        <f t="shared" ref="C23:C24" si="8">SUM(E23:AD23)</f>
        <v>377</v>
      </c>
      <c r="D23" s="13"/>
      <c r="E23" s="22"/>
      <c r="F23" s="22">
        <v>10</v>
      </c>
      <c r="G23" s="22">
        <v>20</v>
      </c>
      <c r="H23" s="22"/>
      <c r="I23" s="22"/>
      <c r="J23" s="22"/>
      <c r="K23" s="22"/>
      <c r="L23" s="22">
        <v>25</v>
      </c>
      <c r="M23" s="22">
        <v>10</v>
      </c>
      <c r="N23" s="22">
        <v>2</v>
      </c>
      <c r="O23" s="22">
        <v>20</v>
      </c>
      <c r="P23" s="22">
        <v>60</v>
      </c>
      <c r="Q23" s="22"/>
      <c r="R23" s="22"/>
      <c r="S23" s="22">
        <v>20</v>
      </c>
      <c r="T23" s="22"/>
      <c r="U23" s="49">
        <v>20</v>
      </c>
      <c r="V23" s="49">
        <v>35</v>
      </c>
      <c r="W23" s="49">
        <v>10</v>
      </c>
      <c r="X23" s="49">
        <v>60</v>
      </c>
      <c r="Y23" s="49">
        <v>80</v>
      </c>
      <c r="Z23" s="49">
        <v>5</v>
      </c>
      <c r="AA23" s="49"/>
      <c r="AB23" s="49"/>
      <c r="AC23" s="22"/>
      <c r="AD23" s="49"/>
    </row>
    <row r="24" spans="1:31" s="11" customFormat="1" ht="30" customHeight="1" x14ac:dyDescent="0.2">
      <c r="A24" s="96" t="s">
        <v>91</v>
      </c>
      <c r="B24" s="20"/>
      <c r="C24" s="20">
        <f t="shared" si="8"/>
        <v>1650</v>
      </c>
      <c r="D24" s="13"/>
      <c r="E24" s="22">
        <v>1200</v>
      </c>
      <c r="F24" s="22">
        <v>350</v>
      </c>
      <c r="G24" s="22"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9"/>
      <c r="V24" s="49"/>
      <c r="W24" s="49"/>
      <c r="X24" s="49"/>
      <c r="Y24" s="49"/>
      <c r="Z24" s="49"/>
      <c r="AA24" s="49"/>
      <c r="AB24" s="49"/>
      <c r="AC24" s="22"/>
      <c r="AD24" s="49"/>
    </row>
    <row r="25" spans="1:31" s="11" customFormat="1" ht="30" customHeight="1" x14ac:dyDescent="0.2">
      <c r="A25" s="96" t="s">
        <v>186</v>
      </c>
      <c r="B25" s="20"/>
      <c r="C25" s="20">
        <f t="shared" ref="C25" si="9">SUM(E25:AD25)</f>
        <v>0</v>
      </c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9"/>
      <c r="V25" s="49"/>
      <c r="W25" s="49"/>
      <c r="X25" s="49"/>
      <c r="Y25" s="49"/>
      <c r="Z25" s="49"/>
      <c r="AA25" s="49"/>
      <c r="AB25" s="49"/>
      <c r="AC25" s="22"/>
      <c r="AD25" s="49"/>
    </row>
    <row r="26" spans="1:31" s="11" customFormat="1" ht="30" customHeight="1" x14ac:dyDescent="0.2">
      <c r="A26" s="97"/>
      <c r="B26" s="20">
        <v>0</v>
      </c>
      <c r="C26" s="20">
        <f t="shared" si="4"/>
        <v>0</v>
      </c>
      <c r="D26" s="13" t="e">
        <f t="shared" si="1"/>
        <v>#DIV/0!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9"/>
      <c r="V26" s="49"/>
      <c r="W26" s="49"/>
      <c r="X26" s="49"/>
      <c r="Y26" s="49"/>
      <c r="Z26" s="49"/>
      <c r="AA26" s="49"/>
      <c r="AB26" s="49"/>
      <c r="AC26" s="22"/>
      <c r="AD26" s="49"/>
    </row>
    <row r="27" spans="1:31" s="2" customFormat="1" ht="30" hidden="1" customHeight="1" x14ac:dyDescent="0.25">
      <c r="A27" s="10" t="s">
        <v>120</v>
      </c>
      <c r="B27" s="20">
        <v>214447</v>
      </c>
      <c r="C27" s="20">
        <f>SUM(E27:AD27)</f>
        <v>185988.6</v>
      </c>
      <c r="D27" s="13"/>
      <c r="E27" s="9">
        <v>8532</v>
      </c>
      <c r="F27" s="9">
        <v>6006</v>
      </c>
      <c r="G27" s="9">
        <v>13990</v>
      </c>
      <c r="H27" s="9">
        <v>11277.6</v>
      </c>
      <c r="I27" s="91">
        <v>5725</v>
      </c>
      <c r="J27" s="9">
        <v>11939</v>
      </c>
      <c r="K27" s="9">
        <v>8497</v>
      </c>
      <c r="L27" s="9">
        <v>10048</v>
      </c>
      <c r="M27" s="9">
        <v>10249</v>
      </c>
      <c r="N27" s="9">
        <v>3000</v>
      </c>
      <c r="O27" s="9">
        <v>6210</v>
      </c>
      <c r="P27" s="9">
        <v>7930</v>
      </c>
      <c r="Q27" s="9"/>
      <c r="R27" s="9"/>
      <c r="S27" s="9">
        <v>9997</v>
      </c>
      <c r="T27" s="9">
        <v>10907</v>
      </c>
      <c r="U27" s="91">
        <v>12107</v>
      </c>
      <c r="V27" s="9">
        <v>9823</v>
      </c>
      <c r="W27" s="9">
        <v>7715</v>
      </c>
      <c r="X27" s="9">
        <v>2158</v>
      </c>
      <c r="Y27" s="91">
        <v>6364</v>
      </c>
      <c r="Z27" s="91"/>
      <c r="AA27" s="9">
        <v>13864</v>
      </c>
      <c r="AB27" s="9"/>
      <c r="AC27" s="9"/>
      <c r="AD27" s="9">
        <v>9650</v>
      </c>
      <c r="AE27" s="18"/>
    </row>
    <row r="28" spans="1:31" s="2" customFormat="1" ht="30" hidden="1" customHeight="1" x14ac:dyDescent="0.25">
      <c r="A28" s="27" t="s">
        <v>118</v>
      </c>
      <c r="B28" s="20">
        <v>94</v>
      </c>
      <c r="C28" s="20">
        <f>SUM(E28:AD28)</f>
        <v>0</v>
      </c>
      <c r="D28" s="1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8"/>
    </row>
    <row r="29" spans="1:31" s="2" customFormat="1" ht="30" hidden="1" customHeight="1" x14ac:dyDescent="0.25">
      <c r="A29" s="15" t="s">
        <v>147</v>
      </c>
      <c r="B29" s="20"/>
      <c r="C29" s="20">
        <f>SUM(E29:AD29)</f>
        <v>6024</v>
      </c>
      <c r="D29" s="13"/>
      <c r="E29" s="9"/>
      <c r="F29" s="9">
        <v>720</v>
      </c>
      <c r="G29" s="9"/>
      <c r="H29" s="9"/>
      <c r="I29" s="9"/>
      <c r="J29" s="9"/>
      <c r="K29" s="9">
        <v>525</v>
      </c>
      <c r="L29" s="9">
        <v>568</v>
      </c>
      <c r="M29" s="9"/>
      <c r="N29" s="9">
        <v>20</v>
      </c>
      <c r="O29" s="9"/>
      <c r="P29" s="9"/>
      <c r="Q29" s="9"/>
      <c r="R29" s="9"/>
      <c r="S29" s="9">
        <v>747</v>
      </c>
      <c r="T29" s="9"/>
      <c r="U29" s="9"/>
      <c r="V29" s="9"/>
      <c r="W29" s="9">
        <v>250</v>
      </c>
      <c r="X29" s="9">
        <v>612</v>
      </c>
      <c r="Y29" s="9"/>
      <c r="Z29" s="9"/>
      <c r="AA29" s="9">
        <v>2392</v>
      </c>
      <c r="AB29" s="9"/>
      <c r="AC29" s="9"/>
      <c r="AD29" s="9">
        <v>190</v>
      </c>
      <c r="AE29" s="18"/>
    </row>
    <row r="30" spans="1:31" s="2" customFormat="1" ht="30" hidden="1" customHeight="1" x14ac:dyDescent="0.25">
      <c r="A30" s="16" t="s">
        <v>5</v>
      </c>
      <c r="B30" s="28">
        <f>B28/B27</f>
        <v>4.3833674520977209E-4</v>
      </c>
      <c r="C30" s="28">
        <f>C28/C27</f>
        <v>0</v>
      </c>
      <c r="D30" s="13"/>
      <c r="E30" s="30">
        <f>E28/E27</f>
        <v>0</v>
      </c>
      <c r="F30" s="30">
        <f t="shared" ref="F30:AD30" si="10">F28/F27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0">
        <f t="shared" si="10"/>
        <v>0</v>
      </c>
      <c r="Q30" s="30"/>
      <c r="R30" s="30"/>
      <c r="S30" s="30">
        <f t="shared" si="10"/>
        <v>0</v>
      </c>
      <c r="T30" s="30">
        <f t="shared" si="10"/>
        <v>0</v>
      </c>
      <c r="U30" s="30">
        <f t="shared" si="10"/>
        <v>0</v>
      </c>
      <c r="V30" s="30">
        <f t="shared" si="10"/>
        <v>0</v>
      </c>
      <c r="W30" s="30">
        <f t="shared" si="10"/>
        <v>0</v>
      </c>
      <c r="X30" s="30">
        <f t="shared" si="10"/>
        <v>0</v>
      </c>
      <c r="Y30" s="30"/>
      <c r="Z30" s="30"/>
      <c r="AA30" s="30">
        <f t="shared" si="10"/>
        <v>0</v>
      </c>
      <c r="AB30" s="30"/>
      <c r="AC30" s="30"/>
      <c r="AD30" s="30">
        <f t="shared" si="10"/>
        <v>0</v>
      </c>
      <c r="AE30" s="19"/>
    </row>
    <row r="31" spans="1:31" s="2" customFormat="1" ht="30" hidden="1" customHeight="1" x14ac:dyDescent="0.25">
      <c r="A31" s="16" t="s">
        <v>119</v>
      </c>
      <c r="B31" s="20">
        <v>60</v>
      </c>
      <c r="C31" s="20">
        <f>SUM(E31:AD31)</f>
        <v>0</v>
      </c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19"/>
    </row>
    <row r="32" spans="1:31" s="2" customFormat="1" ht="30" hidden="1" customHeight="1" x14ac:dyDescent="0.25">
      <c r="A32" s="16" t="s">
        <v>6</v>
      </c>
      <c r="B32" s="20">
        <v>30</v>
      </c>
      <c r="C32" s="20">
        <f>SUM(E32:AD32)</f>
        <v>0</v>
      </c>
      <c r="D32" s="1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9"/>
    </row>
    <row r="33" spans="1:31" s="2" customFormat="1" ht="30" hidden="1" customHeight="1" x14ac:dyDescent="0.25">
      <c r="A33" s="16" t="s">
        <v>7</v>
      </c>
      <c r="B33" s="20"/>
      <c r="C33" s="20">
        <f>SUM(E33:AD33)</f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x14ac:dyDescent="0.25">
      <c r="A34" s="16" t="s">
        <v>8</v>
      </c>
      <c r="B34" s="20"/>
      <c r="C34" s="20">
        <f>SUM(E34:AD34)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6" t="s">
        <v>9</v>
      </c>
      <c r="B35" s="20"/>
      <c r="C35" s="20">
        <f>SUM(E35:AD35)</f>
        <v>1762</v>
      </c>
      <c r="D35" s="13"/>
      <c r="E35" s="22">
        <v>15</v>
      </c>
      <c r="F35" s="22"/>
      <c r="G35" s="22">
        <v>205</v>
      </c>
      <c r="H35" s="22">
        <v>73</v>
      </c>
      <c r="I35" s="22">
        <v>55</v>
      </c>
      <c r="J35" s="22">
        <v>220</v>
      </c>
      <c r="K35" s="22">
        <v>40</v>
      </c>
      <c r="L35" s="22">
        <v>97</v>
      </c>
      <c r="M35" s="22"/>
      <c r="N35" s="22"/>
      <c r="O35" s="22"/>
      <c r="P35" s="22">
        <v>85</v>
      </c>
      <c r="Q35" s="22"/>
      <c r="R35" s="22"/>
      <c r="S35" s="22">
        <v>200</v>
      </c>
      <c r="T35" s="22"/>
      <c r="U35" s="22">
        <v>12</v>
      </c>
      <c r="V35" s="22">
        <v>100</v>
      </c>
      <c r="W35" s="22">
        <v>30</v>
      </c>
      <c r="X35" s="22"/>
      <c r="Y35" s="22"/>
      <c r="Z35" s="22"/>
      <c r="AA35" s="22">
        <v>630</v>
      </c>
      <c r="AB35" s="22"/>
      <c r="AC35" s="22"/>
      <c r="AD35" s="22"/>
      <c r="AE35" s="19"/>
    </row>
    <row r="36" spans="1:31" s="2" customFormat="1" ht="30" hidden="1" customHeight="1" x14ac:dyDescent="0.25">
      <c r="A36" s="15" t="s">
        <v>10</v>
      </c>
      <c r="B36" s="20"/>
      <c r="C36" s="20">
        <f t="shared" ref="C36:C47" si="11">SUM(E36:AD36)</f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19"/>
    </row>
    <row r="37" spans="1:31" s="2" customFormat="1" ht="30" hidden="1" customHeight="1" outlineLevel="1" x14ac:dyDescent="0.25">
      <c r="A37" s="15" t="s">
        <v>121</v>
      </c>
      <c r="B37" s="20"/>
      <c r="C37" s="20">
        <f t="shared" si="11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9"/>
    </row>
    <row r="38" spans="1:31" s="2" customFormat="1" ht="30" hidden="1" customHeight="1" outlineLevel="1" x14ac:dyDescent="0.25">
      <c r="A38" s="15" t="s">
        <v>122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30" hidden="1" customHeight="1" x14ac:dyDescent="0.25">
      <c r="A40" s="27" t="s">
        <v>12</v>
      </c>
      <c r="B40" s="20"/>
      <c r="C40" s="20">
        <f t="shared" si="11"/>
        <v>158</v>
      </c>
      <c r="D40" s="13"/>
      <c r="E40" s="29"/>
      <c r="F40" s="29"/>
      <c r="G40" s="29">
        <v>96</v>
      </c>
      <c r="H40" s="29">
        <v>13</v>
      </c>
      <c r="I40" s="29"/>
      <c r="J40" s="29"/>
      <c r="K40" s="29">
        <v>2</v>
      </c>
      <c r="L40" s="29">
        <v>43</v>
      </c>
      <c r="M40" s="29"/>
      <c r="N40" s="29">
        <v>1</v>
      </c>
      <c r="O40" s="29"/>
      <c r="P40" s="29"/>
      <c r="Q40" s="29"/>
      <c r="R40" s="29"/>
      <c r="S40" s="29"/>
      <c r="T40" s="29"/>
      <c r="U40" s="29"/>
      <c r="V40" s="29"/>
      <c r="W40" s="29">
        <v>3</v>
      </c>
      <c r="X40" s="29"/>
      <c r="Y40" s="29"/>
      <c r="Z40" s="29"/>
      <c r="AA40" s="29"/>
      <c r="AB40" s="29"/>
      <c r="AC40" s="29"/>
      <c r="AD40" s="29"/>
      <c r="AE40" s="18"/>
    </row>
    <row r="41" spans="1:31" s="2" customFormat="1" ht="30" hidden="1" customHeight="1" x14ac:dyDescent="0.25">
      <c r="A41" s="16" t="s">
        <v>5</v>
      </c>
      <c r="B41" s="28" t="e">
        <f>B40/B39</f>
        <v>#DIV/0!</v>
      </c>
      <c r="C41" s="20" t="e">
        <f t="shared" si="11"/>
        <v>#DIV/0!</v>
      </c>
      <c r="D41" s="13"/>
      <c r="E41" s="30" t="e">
        <f t="shared" ref="E41:AD41" si="12">E40/E39</f>
        <v>#DIV/0!</v>
      </c>
      <c r="F41" s="30" t="e">
        <f t="shared" si="12"/>
        <v>#DIV/0!</v>
      </c>
      <c r="G41" s="30" t="e">
        <f t="shared" si="12"/>
        <v>#DIV/0!</v>
      </c>
      <c r="H41" s="30" t="e">
        <f t="shared" si="12"/>
        <v>#DIV/0!</v>
      </c>
      <c r="I41" s="30" t="e">
        <f t="shared" si="12"/>
        <v>#DIV/0!</v>
      </c>
      <c r="J41" s="30" t="e">
        <f t="shared" si="12"/>
        <v>#DIV/0!</v>
      </c>
      <c r="K41" s="30" t="e">
        <f t="shared" si="12"/>
        <v>#DIV/0!</v>
      </c>
      <c r="L41" s="30" t="e">
        <f t="shared" si="12"/>
        <v>#DIV/0!</v>
      </c>
      <c r="M41" s="30" t="e">
        <f t="shared" si="12"/>
        <v>#DIV/0!</v>
      </c>
      <c r="N41" s="30" t="e">
        <f t="shared" si="12"/>
        <v>#DIV/0!</v>
      </c>
      <c r="O41" s="30" t="e">
        <f t="shared" si="12"/>
        <v>#DIV/0!</v>
      </c>
      <c r="P41" s="30" t="e">
        <f t="shared" si="12"/>
        <v>#DIV/0!</v>
      </c>
      <c r="Q41" s="30"/>
      <c r="R41" s="30"/>
      <c r="S41" s="30" t="e">
        <f t="shared" si="12"/>
        <v>#DIV/0!</v>
      </c>
      <c r="T41" s="30" t="e">
        <f t="shared" si="12"/>
        <v>#DIV/0!</v>
      </c>
      <c r="U41" s="30" t="e">
        <f t="shared" si="12"/>
        <v>#DIV/0!</v>
      </c>
      <c r="V41" s="30" t="e">
        <f t="shared" si="12"/>
        <v>#DIV/0!</v>
      </c>
      <c r="W41" s="30" t="e">
        <f t="shared" si="12"/>
        <v>#DIV/0!</v>
      </c>
      <c r="X41" s="30" t="e">
        <f t="shared" si="12"/>
        <v>#DIV/0!</v>
      </c>
      <c r="Y41" s="30" t="e">
        <f t="shared" si="12"/>
        <v>#DIV/0!</v>
      </c>
      <c r="Z41" s="30"/>
      <c r="AA41" s="30" t="e">
        <f t="shared" si="12"/>
        <v>#DIV/0!</v>
      </c>
      <c r="AB41" s="30"/>
      <c r="AC41" s="30"/>
      <c r="AD41" s="30" t="e">
        <f t="shared" si="12"/>
        <v>#DIV/0!</v>
      </c>
      <c r="AE41" s="19"/>
    </row>
    <row r="42" spans="1:31" s="2" customFormat="1" ht="30" hidden="1" customHeight="1" outlineLevel="1" x14ac:dyDescent="0.25">
      <c r="A42" s="15" t="s">
        <v>13</v>
      </c>
      <c r="B42" s="20"/>
      <c r="C42" s="20">
        <f t="shared" si="11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19"/>
    </row>
    <row r="43" spans="1:31" s="2" customFormat="1" ht="30" hidden="1" customHeight="1" x14ac:dyDescent="0.25">
      <c r="A43" s="10" t="s">
        <v>113</v>
      </c>
      <c r="B43" s="20"/>
      <c r="C43" s="20">
        <f t="shared" si="11"/>
        <v>0</v>
      </c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26.45" hidden="1" customHeight="1" x14ac:dyDescent="0.25">
      <c r="A44" s="27" t="s">
        <v>114</v>
      </c>
      <c r="B44" s="23"/>
      <c r="C44" s="23">
        <f t="shared" si="11"/>
        <v>140.5</v>
      </c>
      <c r="D44" s="8"/>
      <c r="E44" s="22">
        <v>8</v>
      </c>
      <c r="F44" s="22"/>
      <c r="G44" s="22"/>
      <c r="H44" s="22"/>
      <c r="I44" s="22"/>
      <c r="J44" s="22"/>
      <c r="K44" s="22">
        <v>13.5</v>
      </c>
      <c r="L44" s="22">
        <v>55</v>
      </c>
      <c r="M44" s="22"/>
      <c r="N44" s="49"/>
      <c r="O44" s="22"/>
      <c r="P44" s="22"/>
      <c r="Q44" s="22"/>
      <c r="R44" s="22"/>
      <c r="S44" s="22"/>
      <c r="T44" s="22"/>
      <c r="U44" s="22"/>
      <c r="V44" s="22">
        <v>12</v>
      </c>
      <c r="W44" s="22"/>
      <c r="X44" s="22"/>
      <c r="Y44" s="22"/>
      <c r="Z44" s="22"/>
      <c r="AA44" s="22">
        <v>52</v>
      </c>
      <c r="AB44" s="22"/>
      <c r="AC44" s="22"/>
      <c r="AD44" s="22"/>
      <c r="AE44" s="18"/>
    </row>
    <row r="45" spans="1:31" s="2" customFormat="1" ht="30" hidden="1" customHeight="1" x14ac:dyDescent="0.25">
      <c r="A45" s="12" t="s">
        <v>148</v>
      </c>
      <c r="B45" s="23"/>
      <c r="C45" s="23">
        <f t="shared" si="11"/>
        <v>0</v>
      </c>
      <c r="D45" s="8"/>
      <c r="E45" s="22"/>
      <c r="F45" s="22"/>
      <c r="G45" s="22"/>
      <c r="H45" s="49"/>
      <c r="I45" s="22"/>
      <c r="J45" s="22"/>
      <c r="K45" s="22"/>
      <c r="L45" s="22"/>
      <c r="M45" s="49"/>
      <c r="N45" s="4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8"/>
    </row>
    <row r="46" spans="1:31" s="2" customFormat="1" ht="30" hidden="1" customHeight="1" x14ac:dyDescent="0.25">
      <c r="A46" s="12" t="s">
        <v>5</v>
      </c>
      <c r="B46" s="28"/>
      <c r="C46" s="23">
        <f t="shared" si="11"/>
        <v>0</v>
      </c>
      <c r="D46" s="8" t="e">
        <f t="shared" ref="D46:D76" si="13">C46/B46</f>
        <v>#DIV/0!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19"/>
    </row>
    <row r="47" spans="1:31" s="2" customFormat="1" ht="30" hidden="1" customHeight="1" x14ac:dyDescent="0.25">
      <c r="A47" s="16" t="s">
        <v>14</v>
      </c>
      <c r="B47" s="20"/>
      <c r="C47" s="23">
        <f t="shared" si="11"/>
        <v>255</v>
      </c>
      <c r="D47" s="13"/>
      <c r="E47" s="29"/>
      <c r="F47" s="29"/>
      <c r="G47" s="29">
        <v>170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85</v>
      </c>
      <c r="X47" s="29"/>
      <c r="Y47" s="29"/>
      <c r="Z47" s="29"/>
      <c r="AA47" s="29"/>
      <c r="AB47" s="29"/>
      <c r="AC47" s="29"/>
      <c r="AD47" s="29"/>
      <c r="AE47" s="18"/>
    </row>
    <row r="48" spans="1:31" s="2" customFormat="1" ht="30" hidden="1" customHeight="1" outlineLevel="1" x14ac:dyDescent="0.25">
      <c r="A48" s="15" t="s">
        <v>15</v>
      </c>
      <c r="B48" s="20"/>
      <c r="C48" s="20">
        <f t="shared" ref="C48:C61" si="14">SUM(E48:AD48)</f>
        <v>0</v>
      </c>
      <c r="D48" s="13" t="e">
        <f t="shared" si="13"/>
        <v>#DIV/0!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19"/>
    </row>
    <row r="49" spans="1:31" s="2" customFormat="1" ht="30" hidden="1" customHeight="1" outlineLevel="1" x14ac:dyDescent="0.25">
      <c r="A49" s="15" t="s">
        <v>16</v>
      </c>
      <c r="B49" s="20"/>
      <c r="C49" s="20">
        <f t="shared" si="14"/>
        <v>0</v>
      </c>
      <c r="D49" s="13" t="e">
        <f t="shared" si="13"/>
        <v>#DIV/0!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9"/>
    </row>
    <row r="50" spans="1:31" s="2" customFormat="1" ht="30" hidden="1" customHeight="1" x14ac:dyDescent="0.25">
      <c r="A50" s="16" t="s">
        <v>17</v>
      </c>
      <c r="B50" s="20"/>
      <c r="C50" s="20">
        <f t="shared" si="14"/>
        <v>4011</v>
      </c>
      <c r="D50" s="13"/>
      <c r="E50" s="32">
        <v>2010</v>
      </c>
      <c r="F50" s="32"/>
      <c r="G50" s="32"/>
      <c r="H50" s="32"/>
      <c r="I50" s="32"/>
      <c r="J50" s="32">
        <v>107</v>
      </c>
      <c r="K50" s="32"/>
      <c r="L50" s="32">
        <v>70</v>
      </c>
      <c r="M50" s="32">
        <v>50</v>
      </c>
      <c r="N50" s="32"/>
      <c r="O50" s="32"/>
      <c r="P50" s="32">
        <v>10</v>
      </c>
      <c r="Q50" s="32"/>
      <c r="R50" s="32"/>
      <c r="S50" s="32">
        <v>1135</v>
      </c>
      <c r="T50" s="32"/>
      <c r="U50" s="32"/>
      <c r="V50" s="32">
        <v>250</v>
      </c>
      <c r="W50" s="32"/>
      <c r="X50" s="32"/>
      <c r="Y50" s="32"/>
      <c r="Z50" s="32"/>
      <c r="AA50" s="32">
        <v>329</v>
      </c>
      <c r="AB50" s="32"/>
      <c r="AC50" s="32"/>
      <c r="AD50" s="32">
        <v>50</v>
      </c>
      <c r="AE50" s="19"/>
    </row>
    <row r="51" spans="1:31" s="2" customFormat="1" ht="30" hidden="1" customHeight="1" x14ac:dyDescent="0.25">
      <c r="A51" s="16" t="s">
        <v>18</v>
      </c>
      <c r="B51" s="20"/>
      <c r="C51" s="20">
        <f t="shared" si="14"/>
        <v>2084</v>
      </c>
      <c r="D51" s="13"/>
      <c r="E51" s="32"/>
      <c r="F51" s="32">
        <v>6</v>
      </c>
      <c r="G51" s="32"/>
      <c r="H51" s="32">
        <v>668</v>
      </c>
      <c r="I51" s="32"/>
      <c r="J51" s="32">
        <v>730</v>
      </c>
      <c r="K51" s="32">
        <v>80</v>
      </c>
      <c r="L51" s="32">
        <v>180</v>
      </c>
      <c r="M51" s="32"/>
      <c r="N51" s="32"/>
      <c r="O51" s="32"/>
      <c r="P51" s="32"/>
      <c r="Q51" s="32"/>
      <c r="R51" s="32"/>
      <c r="S51" s="32">
        <v>120</v>
      </c>
      <c r="T51" s="32"/>
      <c r="U51" s="32"/>
      <c r="V51" s="32"/>
      <c r="W51" s="32"/>
      <c r="X51" s="32"/>
      <c r="Y51" s="32"/>
      <c r="Z51" s="32"/>
      <c r="AA51" s="32">
        <v>300</v>
      </c>
      <c r="AB51" s="32"/>
      <c r="AC51" s="32"/>
      <c r="AD51" s="32"/>
      <c r="AE51" s="19"/>
    </row>
    <row r="52" spans="1:31" s="2" customFormat="1" ht="30" hidden="1" customHeight="1" x14ac:dyDescent="0.25">
      <c r="A52" s="16" t="s">
        <v>19</v>
      </c>
      <c r="B52" s="20"/>
      <c r="C52" s="20">
        <f t="shared" si="14"/>
        <v>0</v>
      </c>
      <c r="D52" s="13" t="e">
        <f t="shared" si="13"/>
        <v>#DIV/0!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20</v>
      </c>
      <c r="B53" s="20"/>
      <c r="C53" s="20">
        <f t="shared" si="14"/>
        <v>180</v>
      </c>
      <c r="D53" s="1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180</v>
      </c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21</v>
      </c>
      <c r="B54" s="20"/>
      <c r="C54" s="20">
        <f t="shared" si="14"/>
        <v>3763</v>
      </c>
      <c r="D54" s="13"/>
      <c r="E54" s="32"/>
      <c r="F54" s="32"/>
      <c r="G54" s="32">
        <v>572</v>
      </c>
      <c r="H54" s="32">
        <v>79</v>
      </c>
      <c r="I54" s="32">
        <v>91</v>
      </c>
      <c r="J54" s="32">
        <v>100</v>
      </c>
      <c r="K54" s="32"/>
      <c r="L54" s="32">
        <v>437</v>
      </c>
      <c r="M54" s="32"/>
      <c r="N54" s="32">
        <v>26</v>
      </c>
      <c r="O54" s="32">
        <v>15</v>
      </c>
      <c r="P54" s="32">
        <v>10</v>
      </c>
      <c r="Q54" s="32"/>
      <c r="R54" s="32"/>
      <c r="S54" s="32">
        <v>80</v>
      </c>
      <c r="T54" s="32"/>
      <c r="U54" s="32">
        <v>15</v>
      </c>
      <c r="V54" s="32">
        <v>90</v>
      </c>
      <c r="W54" s="32">
        <v>153</v>
      </c>
      <c r="X54" s="32"/>
      <c r="Y54" s="32">
        <v>296</v>
      </c>
      <c r="Z54" s="32"/>
      <c r="AA54" s="32">
        <v>1699</v>
      </c>
      <c r="AB54" s="32"/>
      <c r="AC54" s="32"/>
      <c r="AD54" s="32">
        <v>100</v>
      </c>
      <c r="AE54" s="19"/>
    </row>
    <row r="55" spans="1:31" s="2" customFormat="1" ht="30" hidden="1" customHeight="1" x14ac:dyDescent="0.25">
      <c r="A55" s="16" t="s">
        <v>22</v>
      </c>
      <c r="B55" s="20"/>
      <c r="C55" s="20">
        <f t="shared" si="14"/>
        <v>0</v>
      </c>
      <c r="D55" s="1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23</v>
      </c>
      <c r="B56" s="20"/>
      <c r="C56" s="20">
        <f t="shared" si="14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s="2" customFormat="1" ht="30" hidden="1" customHeight="1" x14ac:dyDescent="0.25">
      <c r="A57" s="16" t="s">
        <v>24</v>
      </c>
      <c r="B57" s="20"/>
      <c r="C57" s="20">
        <f t="shared" si="14"/>
        <v>70</v>
      </c>
      <c r="D57" s="13"/>
      <c r="E57" s="20"/>
      <c r="F57" s="20"/>
      <c r="G57" s="20"/>
      <c r="H57" s="34"/>
      <c r="I57" s="2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v>70</v>
      </c>
      <c r="V57" s="32"/>
      <c r="W57" s="32"/>
      <c r="X57" s="32"/>
      <c r="Y57" s="32"/>
      <c r="Z57" s="32"/>
      <c r="AA57" s="32"/>
      <c r="AB57" s="32"/>
      <c r="AC57" s="32"/>
      <c r="AD57" s="32"/>
      <c r="AE57" s="19"/>
    </row>
    <row r="58" spans="1:31" s="2" customFormat="1" ht="30" hidden="1" customHeight="1" x14ac:dyDescent="0.25">
      <c r="A58" s="16" t="s">
        <v>25</v>
      </c>
      <c r="B58" s="20"/>
      <c r="C58" s="20">
        <f t="shared" si="14"/>
        <v>292</v>
      </c>
      <c r="D58" s="13"/>
      <c r="E58" s="32"/>
      <c r="F58" s="32"/>
      <c r="G58" s="32"/>
      <c r="H58" s="32">
        <v>90</v>
      </c>
      <c r="I58" s="32">
        <v>202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19"/>
    </row>
    <row r="59" spans="1:31" s="2" customFormat="1" ht="30" hidden="1" customHeight="1" x14ac:dyDescent="0.25">
      <c r="A59" s="16" t="s">
        <v>26</v>
      </c>
      <c r="B59" s="20"/>
      <c r="C59" s="20">
        <f t="shared" si="14"/>
        <v>0</v>
      </c>
      <c r="D59" s="13" t="e">
        <f t="shared" si="13"/>
        <v>#DIV/0!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19"/>
    </row>
    <row r="60" spans="1:31" s="2" customFormat="1" ht="30" hidden="1" customHeight="1" x14ac:dyDescent="0.25">
      <c r="A60" s="16" t="s">
        <v>27</v>
      </c>
      <c r="B60" s="20"/>
      <c r="C60" s="17">
        <f t="shared" si="14"/>
        <v>20</v>
      </c>
      <c r="D60" s="13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>
        <v>10</v>
      </c>
      <c r="U60" s="32">
        <v>10</v>
      </c>
      <c r="V60" s="32"/>
      <c r="W60" s="32"/>
      <c r="X60" s="32"/>
      <c r="Y60" s="32"/>
      <c r="Z60" s="32"/>
      <c r="AA60" s="32"/>
      <c r="AB60" s="32"/>
      <c r="AC60" s="32"/>
      <c r="AD60" s="32"/>
      <c r="AE60" s="19"/>
    </row>
    <row r="61" spans="1:31" ht="30" hidden="1" customHeight="1" x14ac:dyDescent="0.25">
      <c r="A61" s="10" t="s">
        <v>28</v>
      </c>
      <c r="B61" s="20"/>
      <c r="C61" s="20">
        <f t="shared" si="14"/>
        <v>0</v>
      </c>
      <c r="D61" s="13" t="e">
        <f t="shared" si="13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1" ht="30" hidden="1" customHeight="1" x14ac:dyDescent="0.25">
      <c r="A62" s="27" t="s">
        <v>29</v>
      </c>
      <c r="B62" s="20"/>
      <c r="C62" s="20">
        <f>SUM(E62:AD62)</f>
        <v>0</v>
      </c>
      <c r="D62" s="13" t="e">
        <f t="shared" si="13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1" ht="30" hidden="1" customHeight="1" x14ac:dyDescent="0.25">
      <c r="A63" s="12" t="s">
        <v>5</v>
      </c>
      <c r="B63" s="28"/>
      <c r="C63" s="20">
        <f>SUM(E63:AD63)</f>
        <v>0</v>
      </c>
      <c r="D63" s="13" t="e">
        <f t="shared" si="13"/>
        <v>#DIV/0!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1" ht="30" hidden="1" customHeight="1" x14ac:dyDescent="0.25">
      <c r="A64" s="12" t="s">
        <v>30</v>
      </c>
      <c r="B64" s="28"/>
      <c r="C64" s="20">
        <f>SUM(E64:AD64)</f>
        <v>0</v>
      </c>
      <c r="D64" s="13" t="e">
        <f t="shared" si="13"/>
        <v>#DIV/0!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1" ht="30" hidden="1" customHeight="1" x14ac:dyDescent="0.25">
      <c r="A65" s="12"/>
      <c r="B65" s="28"/>
      <c r="C65" s="34"/>
      <c r="D65" s="13" t="e">
        <f t="shared" si="13"/>
        <v>#DIV/0!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1" s="4" customFormat="1" ht="30" hidden="1" customHeight="1" x14ac:dyDescent="0.25">
      <c r="A66" s="71" t="s">
        <v>31</v>
      </c>
      <c r="B66" s="35"/>
      <c r="C66" s="35">
        <f>SUM(E66:AD66)</f>
        <v>0</v>
      </c>
      <c r="D66" s="13" t="e">
        <f t="shared" si="13"/>
        <v>#DIV/0!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</row>
    <row r="67" spans="1:31" ht="30" hidden="1" customHeight="1" x14ac:dyDescent="0.25">
      <c r="A67" s="12"/>
      <c r="B67" s="28"/>
      <c r="C67" s="34"/>
      <c r="D67" s="13" t="e">
        <f t="shared" si="13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1" ht="7.9" hidden="1" customHeight="1" x14ac:dyDescent="0.25">
      <c r="A68" s="12"/>
      <c r="B68" s="28"/>
      <c r="C68" s="17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1" s="38" customFormat="1" ht="30" hidden="1" customHeight="1" x14ac:dyDescent="0.25">
      <c r="A69" s="12" t="s">
        <v>32</v>
      </c>
      <c r="B69" s="37"/>
      <c r="C69" s="37">
        <f>SUM(E69:AD69)</f>
        <v>-61929</v>
      </c>
      <c r="D69" s="13"/>
      <c r="E69" s="92">
        <f>(E28-E70)</f>
        <v>-2925</v>
      </c>
      <c r="F69" s="92">
        <f t="shared" ref="F69:AD69" si="15">(F28-F70)</f>
        <v>-2253</v>
      </c>
      <c r="G69" s="92">
        <f t="shared" si="15"/>
        <v>-8550</v>
      </c>
      <c r="H69" s="92">
        <f t="shared" si="15"/>
        <v>-3688</v>
      </c>
      <c r="I69" s="92">
        <f t="shared" si="15"/>
        <v>-2300</v>
      </c>
      <c r="J69" s="92">
        <f t="shared" si="15"/>
        <v>-3800</v>
      </c>
      <c r="K69" s="92">
        <f t="shared" si="15"/>
        <v>-2592</v>
      </c>
      <c r="L69" s="92">
        <f t="shared" si="15"/>
        <v>-5121</v>
      </c>
      <c r="M69" s="92">
        <f t="shared" si="15"/>
        <v>-2780</v>
      </c>
      <c r="N69" s="92">
        <f t="shared" si="15"/>
        <v>-1095</v>
      </c>
      <c r="O69" s="92">
        <f t="shared" si="15"/>
        <v>-660</v>
      </c>
      <c r="P69" s="92">
        <f t="shared" si="15"/>
        <v>-708</v>
      </c>
      <c r="Q69" s="92"/>
      <c r="R69" s="92"/>
      <c r="S69" s="92">
        <f t="shared" si="15"/>
        <v>-3875</v>
      </c>
      <c r="T69" s="92">
        <f t="shared" si="15"/>
        <v>-2330</v>
      </c>
      <c r="U69" s="92">
        <f t="shared" si="15"/>
        <v>-3205</v>
      </c>
      <c r="V69" s="92">
        <f t="shared" si="15"/>
        <v>-1074</v>
      </c>
      <c r="W69" s="92">
        <f t="shared" si="15"/>
        <v>-2210</v>
      </c>
      <c r="X69" s="92">
        <f t="shared" si="15"/>
        <v>-798</v>
      </c>
      <c r="Y69" s="92">
        <f t="shared" si="15"/>
        <v>-1755</v>
      </c>
      <c r="Z69" s="92"/>
      <c r="AA69" s="92">
        <f t="shared" si="15"/>
        <v>-9000</v>
      </c>
      <c r="AB69" s="92"/>
      <c r="AC69" s="92"/>
      <c r="AD69" s="92">
        <f t="shared" si="15"/>
        <v>-1210</v>
      </c>
    </row>
    <row r="70" spans="1:31" ht="30.6" hidden="1" customHeight="1" x14ac:dyDescent="0.25">
      <c r="A70" s="12" t="s">
        <v>33</v>
      </c>
      <c r="B70" s="20"/>
      <c r="C70" s="20">
        <f>SUM(E70:AD70)</f>
        <v>61929</v>
      </c>
      <c r="D70" s="13"/>
      <c r="E70" s="9">
        <v>2925</v>
      </c>
      <c r="F70" s="9">
        <v>2253</v>
      </c>
      <c r="G70" s="9">
        <v>8550</v>
      </c>
      <c r="H70" s="9">
        <v>3688</v>
      </c>
      <c r="I70" s="9">
        <v>2300</v>
      </c>
      <c r="J70" s="9">
        <v>3800</v>
      </c>
      <c r="K70" s="9">
        <v>2592</v>
      </c>
      <c r="L70" s="9">
        <v>5121</v>
      </c>
      <c r="M70" s="9">
        <v>2780</v>
      </c>
      <c r="N70" s="9">
        <v>1095</v>
      </c>
      <c r="O70" s="9">
        <v>660</v>
      </c>
      <c r="P70" s="9">
        <v>708</v>
      </c>
      <c r="Q70" s="9"/>
      <c r="R70" s="9"/>
      <c r="S70" s="9">
        <v>3875</v>
      </c>
      <c r="T70" s="9">
        <v>2330</v>
      </c>
      <c r="U70" s="9">
        <v>3205</v>
      </c>
      <c r="V70" s="9">
        <v>1074</v>
      </c>
      <c r="W70" s="9">
        <v>2210</v>
      </c>
      <c r="X70" s="9">
        <v>798</v>
      </c>
      <c r="Y70" s="9">
        <v>1755</v>
      </c>
      <c r="Z70" s="9"/>
      <c r="AA70" s="9">
        <v>9000</v>
      </c>
      <c r="AB70" s="9"/>
      <c r="AC70" s="9"/>
      <c r="AD70" s="9">
        <v>1210</v>
      </c>
      <c r="AE70" s="18"/>
    </row>
    <row r="71" spans="1:31" ht="30" hidden="1" customHeight="1" x14ac:dyDescent="0.25">
      <c r="A71" s="12"/>
      <c r="B71" s="28"/>
      <c r="C71" s="20"/>
      <c r="D71" s="13" t="e">
        <f t="shared" si="13"/>
        <v>#DIV/0!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1" s="38" customFormat="1" ht="30" hidden="1" customHeight="1" x14ac:dyDescent="0.25">
      <c r="A72" s="12" t="s">
        <v>34</v>
      </c>
      <c r="B72" s="37"/>
      <c r="C72" s="37"/>
      <c r="D72" s="1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1" ht="30" hidden="1" customHeight="1" x14ac:dyDescent="0.25">
      <c r="A73" s="12" t="s">
        <v>35</v>
      </c>
      <c r="B73" s="29"/>
      <c r="C73" s="23">
        <f>SUM(E73:AD73)</f>
        <v>0</v>
      </c>
      <c r="D73" s="13" t="e">
        <f t="shared" si="13"/>
        <v>#DIV/0!</v>
      </c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1" ht="30" hidden="1" customHeight="1" x14ac:dyDescent="0.25">
      <c r="A74" s="39" t="s">
        <v>36</v>
      </c>
      <c r="B74" s="40"/>
      <c r="C74" s="40"/>
      <c r="D74" s="13" t="e">
        <f t="shared" si="13"/>
        <v>#DIV/0!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1" ht="30" hidden="1" customHeight="1" x14ac:dyDescent="0.25">
      <c r="A75" s="12" t="s">
        <v>37</v>
      </c>
      <c r="B75" s="36"/>
      <c r="C75" s="36"/>
      <c r="D75" s="13" t="e">
        <f t="shared" si="13"/>
        <v>#DIV/0!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1" ht="30" hidden="1" customHeight="1" x14ac:dyDescent="0.25">
      <c r="A76" s="12" t="s">
        <v>38</v>
      </c>
      <c r="B76" s="24"/>
      <c r="C76" s="24" t="e">
        <f>C75/C74</f>
        <v>#DIV/0!</v>
      </c>
      <c r="D76" s="13" t="e">
        <f t="shared" si="13"/>
        <v>#DIV/0!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1" ht="30" hidden="1" customHeight="1" x14ac:dyDescent="0.25">
      <c r="A77" s="39" t="s">
        <v>130</v>
      </c>
      <c r="B77" s="75"/>
      <c r="C77" s="75"/>
      <c r="D77" s="42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1" s="11" customFormat="1" ht="30" hidden="1" customHeight="1" outlineLevel="1" x14ac:dyDescent="0.2">
      <c r="A78" s="43" t="s">
        <v>39</v>
      </c>
      <c r="B78" s="20"/>
      <c r="C78" s="23"/>
      <c r="D78" s="13" t="e">
        <f t="shared" ref="D78:D115" si="16">C78/B78</f>
        <v>#DIV/0!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11" customFormat="1" ht="30" hidden="1" customHeight="1" outlineLevel="1" x14ac:dyDescent="0.2">
      <c r="A79" s="43" t="s">
        <v>44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0" hidden="1" customHeight="1" outlineLevel="1" x14ac:dyDescent="0.2">
      <c r="A80" s="43" t="s">
        <v>106</v>
      </c>
      <c r="B80" s="34"/>
      <c r="C80" s="22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outlineLevel="1" x14ac:dyDescent="0.2">
      <c r="A81" s="43" t="s">
        <v>107</v>
      </c>
      <c r="B81" s="34"/>
      <c r="C81" s="22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45" customFormat="1" ht="34.9" hidden="1" customHeight="1" outlineLevel="1" x14ac:dyDescent="0.2">
      <c r="A82" s="12" t="s">
        <v>40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45" customFormat="1" ht="33" hidden="1" customHeight="1" outlineLevel="1" x14ac:dyDescent="0.2">
      <c r="A83" s="12" t="s">
        <v>41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34.15" hidden="1" customHeight="1" outlineLevel="1" x14ac:dyDescent="0.2">
      <c r="A84" s="10" t="s">
        <v>42</v>
      </c>
      <c r="B84" s="23"/>
      <c r="C84" s="23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27" t="s">
        <v>43</v>
      </c>
      <c r="B85" s="20"/>
      <c r="C85" s="23"/>
      <c r="D85" s="13" t="e">
        <f t="shared" si="16"/>
        <v>#DIV/0!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94"/>
      <c r="R85" s="94"/>
      <c r="S85" s="34"/>
      <c r="T85" s="34"/>
      <c r="U85" s="34"/>
      <c r="V85" s="34"/>
      <c r="W85" s="34"/>
      <c r="X85" s="34"/>
      <c r="Y85" s="34"/>
      <c r="Z85" s="94"/>
      <c r="AA85" s="34"/>
      <c r="AB85" s="94"/>
      <c r="AC85" s="94"/>
      <c r="AD85" s="34"/>
    </row>
    <row r="86" spans="1:30" s="11" customFormat="1" ht="30" hidden="1" customHeight="1" x14ac:dyDescent="0.2">
      <c r="A86" s="12" t="s">
        <v>136</v>
      </c>
      <c r="B86" s="24" t="e">
        <f>B85/B84</f>
        <v>#DIV/0!</v>
      </c>
      <c r="C86" s="24" t="e">
        <f>C85/C84</f>
        <v>#DIV/0!</v>
      </c>
      <c r="D86" s="13"/>
      <c r="E86" s="24" t="e">
        <f>E85/E84</f>
        <v>#DIV/0!</v>
      </c>
      <c r="F86" s="24" t="e">
        <f>F85/F84</f>
        <v>#DIV/0!</v>
      </c>
      <c r="G86" s="24" t="e">
        <f t="shared" ref="G86:AD86" si="17">G85/G84</f>
        <v>#DIV/0!</v>
      </c>
      <c r="H86" s="24" t="e">
        <f t="shared" si="17"/>
        <v>#DIV/0!</v>
      </c>
      <c r="I86" s="24" t="e">
        <f t="shared" si="17"/>
        <v>#DIV/0!</v>
      </c>
      <c r="J86" s="24" t="e">
        <f t="shared" si="17"/>
        <v>#DIV/0!</v>
      </c>
      <c r="K86" s="24" t="e">
        <f t="shared" si="17"/>
        <v>#DIV/0!</v>
      </c>
      <c r="L86" s="24" t="e">
        <f t="shared" si="17"/>
        <v>#DIV/0!</v>
      </c>
      <c r="M86" s="24" t="e">
        <f t="shared" si="17"/>
        <v>#DIV/0!</v>
      </c>
      <c r="N86" s="24" t="e">
        <f t="shared" si="17"/>
        <v>#DIV/0!</v>
      </c>
      <c r="O86" s="24" t="e">
        <f t="shared" si="17"/>
        <v>#DIV/0!</v>
      </c>
      <c r="P86" s="24" t="e">
        <f t="shared" si="17"/>
        <v>#DIV/0!</v>
      </c>
      <c r="Q86" s="24"/>
      <c r="R86" s="24"/>
      <c r="S86" s="24" t="e">
        <f t="shared" si="17"/>
        <v>#DIV/0!</v>
      </c>
      <c r="T86" s="24" t="e">
        <f t="shared" si="17"/>
        <v>#DIV/0!</v>
      </c>
      <c r="U86" s="24" t="e">
        <f t="shared" si="17"/>
        <v>#DIV/0!</v>
      </c>
      <c r="V86" s="24" t="e">
        <f t="shared" si="17"/>
        <v>#DIV/0!</v>
      </c>
      <c r="W86" s="24" t="e">
        <f t="shared" si="17"/>
        <v>#DIV/0!</v>
      </c>
      <c r="X86" s="24" t="e">
        <f t="shared" si="17"/>
        <v>#DIV/0!</v>
      </c>
      <c r="Y86" s="24" t="e">
        <f t="shared" si="17"/>
        <v>#DIV/0!</v>
      </c>
      <c r="Z86" s="24"/>
      <c r="AA86" s="24" t="e">
        <f t="shared" si="17"/>
        <v>#DIV/0!</v>
      </c>
      <c r="AB86" s="24"/>
      <c r="AC86" s="24"/>
      <c r="AD86" s="24" t="e">
        <f t="shared" si="17"/>
        <v>#DIV/0!</v>
      </c>
    </row>
    <row r="87" spans="1:30" s="88" customFormat="1" ht="31.9" hidden="1" customHeight="1" x14ac:dyDescent="0.2">
      <c r="A87" s="86" t="s">
        <v>48</v>
      </c>
      <c r="B87" s="89">
        <f>B84-B85</f>
        <v>0</v>
      </c>
      <c r="C87" s="89">
        <f>C84-C85</f>
        <v>0</v>
      </c>
      <c r="D87" s="89"/>
      <c r="E87" s="89">
        <f t="shared" ref="E87:AD87" si="18">E84-E85</f>
        <v>0</v>
      </c>
      <c r="F87" s="89">
        <f t="shared" si="18"/>
        <v>0</v>
      </c>
      <c r="G87" s="89">
        <f t="shared" si="18"/>
        <v>0</v>
      </c>
      <c r="H87" s="89">
        <f t="shared" si="18"/>
        <v>0</v>
      </c>
      <c r="I87" s="89">
        <f t="shared" si="18"/>
        <v>0</v>
      </c>
      <c r="J87" s="89">
        <f t="shared" si="18"/>
        <v>0</v>
      </c>
      <c r="K87" s="89">
        <f t="shared" si="18"/>
        <v>0</v>
      </c>
      <c r="L87" s="89">
        <f t="shared" si="18"/>
        <v>0</v>
      </c>
      <c r="M87" s="89">
        <f t="shared" si="18"/>
        <v>0</v>
      </c>
      <c r="N87" s="89">
        <f t="shared" si="18"/>
        <v>0</v>
      </c>
      <c r="O87" s="89">
        <f t="shared" si="18"/>
        <v>0</v>
      </c>
      <c r="P87" s="89">
        <f t="shared" si="18"/>
        <v>0</v>
      </c>
      <c r="Q87" s="89"/>
      <c r="R87" s="89"/>
      <c r="S87" s="89">
        <f t="shared" si="18"/>
        <v>0</v>
      </c>
      <c r="T87" s="89">
        <f t="shared" si="18"/>
        <v>0</v>
      </c>
      <c r="U87" s="89">
        <f t="shared" si="18"/>
        <v>0</v>
      </c>
      <c r="V87" s="89">
        <f t="shared" si="18"/>
        <v>0</v>
      </c>
      <c r="W87" s="89">
        <f t="shared" si="18"/>
        <v>0</v>
      </c>
      <c r="X87" s="89">
        <f t="shared" si="18"/>
        <v>0</v>
      </c>
      <c r="Y87" s="89">
        <f t="shared" si="18"/>
        <v>0</v>
      </c>
      <c r="Z87" s="89"/>
      <c r="AA87" s="89">
        <f t="shared" si="18"/>
        <v>0</v>
      </c>
      <c r="AB87" s="89"/>
      <c r="AC87" s="89"/>
      <c r="AD87" s="89">
        <f t="shared" si="18"/>
        <v>0</v>
      </c>
    </row>
    <row r="88" spans="1:30" s="11" customFormat="1" ht="30" hidden="1" customHeight="1" x14ac:dyDescent="0.2">
      <c r="A88" s="10" t="s">
        <v>44</v>
      </c>
      <c r="B88" s="34"/>
      <c r="C88" s="22">
        <f t="shared" ref="C88:C91" si="19">SUM(E88:AD88)</f>
        <v>0</v>
      </c>
      <c r="D88" s="13" t="e">
        <f t="shared" si="16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30" hidden="1" customHeight="1" x14ac:dyDescent="0.2">
      <c r="A89" s="10" t="s">
        <v>45</v>
      </c>
      <c r="B89" s="34"/>
      <c r="C89" s="22">
        <f t="shared" si="19"/>
        <v>0</v>
      </c>
      <c r="D89" s="13" t="e">
        <f t="shared" si="16"/>
        <v>#DIV/0!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30" hidden="1" customHeight="1" x14ac:dyDescent="0.2">
      <c r="A90" s="10" t="s">
        <v>46</v>
      </c>
      <c r="B90" s="34"/>
      <c r="C90" s="22">
        <f t="shared" si="19"/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47</v>
      </c>
      <c r="B91" s="34"/>
      <c r="C91" s="22">
        <f t="shared" si="19"/>
        <v>0</v>
      </c>
      <c r="D91" s="13" t="e">
        <f t="shared" si="16"/>
        <v>#DIV/0!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11" customFormat="1" ht="30" hidden="1" customHeight="1" x14ac:dyDescent="0.2">
      <c r="A92" s="27" t="s">
        <v>49</v>
      </c>
      <c r="B92" s="23"/>
      <c r="C92" s="23">
        <f>SUM(E92:AD92)</f>
        <v>0</v>
      </c>
      <c r="D92" s="13" t="e">
        <f t="shared" si="16"/>
        <v>#DIV/0!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94"/>
      <c r="R92" s="94"/>
      <c r="S92" s="34"/>
      <c r="T92" s="34"/>
      <c r="U92" s="34"/>
      <c r="V92" s="34"/>
      <c r="W92" s="34"/>
      <c r="X92" s="34"/>
      <c r="Y92" s="34"/>
      <c r="Z92" s="94"/>
      <c r="AA92" s="34"/>
      <c r="AB92" s="94"/>
      <c r="AC92" s="94"/>
      <c r="AD92" s="34"/>
    </row>
    <row r="93" spans="1:30" s="11" customFormat="1" ht="31.15" hidden="1" customHeight="1" x14ac:dyDescent="0.2">
      <c r="A93" s="12" t="s">
        <v>136</v>
      </c>
      <c r="B93" s="24" t="e">
        <f>B92/B84</f>
        <v>#DIV/0!</v>
      </c>
      <c r="C93" s="24" t="e">
        <f>C92/C84</f>
        <v>#DIV/0!</v>
      </c>
      <c r="D93" s="24"/>
      <c r="E93" s="24" t="e">
        <f t="shared" ref="E93:AD93" si="20">E92/E84</f>
        <v>#DIV/0!</v>
      </c>
      <c r="F93" s="24" t="e">
        <f t="shared" si="20"/>
        <v>#DIV/0!</v>
      </c>
      <c r="G93" s="24" t="e">
        <f t="shared" si="20"/>
        <v>#DIV/0!</v>
      </c>
      <c r="H93" s="24" t="e">
        <f t="shared" si="20"/>
        <v>#DIV/0!</v>
      </c>
      <c r="I93" s="24" t="e">
        <f t="shared" si="20"/>
        <v>#DIV/0!</v>
      </c>
      <c r="J93" s="24" t="e">
        <f t="shared" si="20"/>
        <v>#DIV/0!</v>
      </c>
      <c r="K93" s="24" t="e">
        <f t="shared" si="20"/>
        <v>#DIV/0!</v>
      </c>
      <c r="L93" s="24" t="e">
        <f t="shared" si="20"/>
        <v>#DIV/0!</v>
      </c>
      <c r="M93" s="24" t="e">
        <f t="shared" si="20"/>
        <v>#DIV/0!</v>
      </c>
      <c r="N93" s="24" t="e">
        <f t="shared" si="20"/>
        <v>#DIV/0!</v>
      </c>
      <c r="O93" s="24" t="e">
        <f t="shared" si="20"/>
        <v>#DIV/0!</v>
      </c>
      <c r="P93" s="24" t="e">
        <f t="shared" si="20"/>
        <v>#DIV/0!</v>
      </c>
      <c r="Q93" s="24"/>
      <c r="R93" s="24"/>
      <c r="S93" s="24" t="e">
        <f t="shared" si="20"/>
        <v>#DIV/0!</v>
      </c>
      <c r="T93" s="24" t="e">
        <f t="shared" si="20"/>
        <v>#DIV/0!</v>
      </c>
      <c r="U93" s="24" t="e">
        <f t="shared" si="20"/>
        <v>#DIV/0!</v>
      </c>
      <c r="V93" s="24" t="e">
        <f t="shared" si="20"/>
        <v>#DIV/0!</v>
      </c>
      <c r="W93" s="24" t="e">
        <f t="shared" si="20"/>
        <v>#DIV/0!</v>
      </c>
      <c r="X93" s="24" t="e">
        <f t="shared" si="20"/>
        <v>#DIV/0!</v>
      </c>
      <c r="Y93" s="24" t="e">
        <f t="shared" si="20"/>
        <v>#DIV/0!</v>
      </c>
      <c r="Z93" s="24"/>
      <c r="AA93" s="24" t="e">
        <f t="shared" si="20"/>
        <v>#DIV/0!</v>
      </c>
      <c r="AB93" s="24"/>
      <c r="AC93" s="24"/>
      <c r="AD93" s="24" t="e">
        <f t="shared" si="20"/>
        <v>#DIV/0!</v>
      </c>
    </row>
    <row r="94" spans="1:30" s="11" customFormat="1" ht="30" hidden="1" customHeight="1" x14ac:dyDescent="0.2">
      <c r="A94" s="10" t="s">
        <v>44</v>
      </c>
      <c r="B94" s="34"/>
      <c r="C94" s="22">
        <f t="shared" ref="C94:C104" si="21">SUM(E94:AD94)</f>
        <v>0</v>
      </c>
      <c r="D94" s="13" t="e">
        <f t="shared" si="16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30" hidden="1" customHeight="1" x14ac:dyDescent="0.2">
      <c r="A95" s="10" t="s">
        <v>45</v>
      </c>
      <c r="B95" s="34"/>
      <c r="C95" s="22">
        <f t="shared" si="21"/>
        <v>0</v>
      </c>
      <c r="D95" s="13" t="e">
        <f t="shared" si="16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30" hidden="1" customHeight="1" x14ac:dyDescent="0.2">
      <c r="A96" s="10" t="s">
        <v>46</v>
      </c>
      <c r="B96" s="34"/>
      <c r="C96" s="22">
        <f t="shared" si="21"/>
        <v>0</v>
      </c>
      <c r="D96" s="13" t="e">
        <f t="shared" si="16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30" hidden="1" customHeight="1" x14ac:dyDescent="0.2">
      <c r="A97" s="10" t="s">
        <v>47</v>
      </c>
      <c r="B97" s="34"/>
      <c r="C97" s="22">
        <f t="shared" si="21"/>
        <v>0</v>
      </c>
      <c r="D97" s="13" t="e">
        <f t="shared" si="16"/>
        <v>#DIV/0!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76"/>
      <c r="W97" s="21"/>
      <c r="X97" s="21"/>
      <c r="Y97" s="21"/>
      <c r="Z97" s="21"/>
      <c r="AA97" s="21"/>
      <c r="AB97" s="21"/>
      <c r="AC97" s="21"/>
      <c r="AD97" s="21"/>
    </row>
    <row r="98" spans="1:30" s="45" customFormat="1" ht="48" hidden="1" customHeight="1" x14ac:dyDescent="0.2">
      <c r="A98" s="12" t="s">
        <v>145</v>
      </c>
      <c r="B98" s="34"/>
      <c r="C98" s="22">
        <v>595200</v>
      </c>
      <c r="D98" s="14" t="e">
        <f t="shared" si="16"/>
        <v>#DIV/0!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94"/>
      <c r="R98" s="94"/>
      <c r="S98" s="34"/>
      <c r="T98" s="34"/>
      <c r="U98" s="34"/>
      <c r="V98" s="34"/>
      <c r="W98" s="34"/>
      <c r="X98" s="34"/>
      <c r="Y98" s="34"/>
      <c r="Z98" s="94"/>
      <c r="AA98" s="34"/>
      <c r="AB98" s="94"/>
      <c r="AC98" s="94"/>
      <c r="AD98" s="34"/>
    </row>
    <row r="99" spans="1:30" s="11" customFormat="1" ht="30" hidden="1" customHeight="1" x14ac:dyDescent="0.2">
      <c r="A99" s="27" t="s">
        <v>146</v>
      </c>
      <c r="B99" s="23"/>
      <c r="C99" s="23">
        <f t="shared" si="21"/>
        <v>0</v>
      </c>
      <c r="D99" s="13" t="e">
        <f t="shared" si="16"/>
        <v>#DIV/0!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94"/>
      <c r="R99" s="94"/>
      <c r="S99" s="34"/>
      <c r="T99" s="34"/>
      <c r="U99" s="34"/>
      <c r="V99" s="34"/>
      <c r="W99" s="34"/>
      <c r="X99" s="34"/>
      <c r="Y99" s="34"/>
      <c r="Z99" s="94"/>
      <c r="AA99" s="34"/>
      <c r="AB99" s="94"/>
      <c r="AC99" s="94"/>
      <c r="AD99" s="34"/>
    </row>
    <row r="100" spans="1:30" s="11" customFormat="1" ht="27" hidden="1" customHeight="1" x14ac:dyDescent="0.2">
      <c r="A100" s="12" t="s">
        <v>5</v>
      </c>
      <c r="B100" s="25" t="e">
        <f>B99/B98</f>
        <v>#DIV/0!</v>
      </c>
      <c r="C100" s="25">
        <f>C99/C98</f>
        <v>0</v>
      </c>
      <c r="D100" s="8"/>
      <c r="E100" s="25" t="e">
        <f t="shared" ref="E100:AD100" si="22">E99/E98</f>
        <v>#DIV/0!</v>
      </c>
      <c r="F100" s="25" t="e">
        <f t="shared" si="22"/>
        <v>#DIV/0!</v>
      </c>
      <c r="G100" s="25" t="e">
        <f t="shared" si="22"/>
        <v>#DIV/0!</v>
      </c>
      <c r="H100" s="25" t="e">
        <f t="shared" si="22"/>
        <v>#DIV/0!</v>
      </c>
      <c r="I100" s="25" t="e">
        <f t="shared" si="22"/>
        <v>#DIV/0!</v>
      </c>
      <c r="J100" s="25" t="e">
        <f t="shared" si="22"/>
        <v>#DIV/0!</v>
      </c>
      <c r="K100" s="25" t="e">
        <f t="shared" si="22"/>
        <v>#DIV/0!</v>
      </c>
      <c r="L100" s="25" t="e">
        <f t="shared" si="22"/>
        <v>#DIV/0!</v>
      </c>
      <c r="M100" s="25" t="e">
        <f t="shared" si="22"/>
        <v>#DIV/0!</v>
      </c>
      <c r="N100" s="25" t="e">
        <f t="shared" si="22"/>
        <v>#DIV/0!</v>
      </c>
      <c r="O100" s="25" t="e">
        <f t="shared" si="22"/>
        <v>#DIV/0!</v>
      </c>
      <c r="P100" s="25" t="e">
        <f t="shared" si="22"/>
        <v>#DIV/0!</v>
      </c>
      <c r="Q100" s="93"/>
      <c r="R100" s="93"/>
      <c r="S100" s="25" t="e">
        <f t="shared" si="22"/>
        <v>#DIV/0!</v>
      </c>
      <c r="T100" s="25" t="e">
        <f t="shared" si="22"/>
        <v>#DIV/0!</v>
      </c>
      <c r="U100" s="25" t="e">
        <f t="shared" si="22"/>
        <v>#DIV/0!</v>
      </c>
      <c r="V100" s="25" t="e">
        <f t="shared" si="22"/>
        <v>#DIV/0!</v>
      </c>
      <c r="W100" s="25" t="e">
        <f t="shared" si="22"/>
        <v>#DIV/0!</v>
      </c>
      <c r="X100" s="25" t="e">
        <f t="shared" si="22"/>
        <v>#DIV/0!</v>
      </c>
      <c r="Y100" s="25" t="e">
        <f t="shared" si="22"/>
        <v>#DIV/0!</v>
      </c>
      <c r="Z100" s="93"/>
      <c r="AA100" s="25" t="e">
        <f t="shared" si="22"/>
        <v>#DIV/0!</v>
      </c>
      <c r="AB100" s="93"/>
      <c r="AC100" s="93"/>
      <c r="AD100" s="25" t="e">
        <f t="shared" si="22"/>
        <v>#DIV/0!</v>
      </c>
    </row>
    <row r="101" spans="1:30" s="11" customFormat="1" ht="30" hidden="1" customHeight="1" x14ac:dyDescent="0.2">
      <c r="A101" s="10" t="s">
        <v>44</v>
      </c>
      <c r="B101" s="22"/>
      <c r="C101" s="22">
        <f t="shared" si="21"/>
        <v>0</v>
      </c>
      <c r="D101" s="13" t="e">
        <f t="shared" si="16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30" hidden="1" customHeight="1" x14ac:dyDescent="0.2">
      <c r="A102" s="10" t="s">
        <v>45</v>
      </c>
      <c r="B102" s="22"/>
      <c r="C102" s="22">
        <f t="shared" si="21"/>
        <v>0</v>
      </c>
      <c r="D102" s="13" t="e">
        <f t="shared" si="16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31.15" hidden="1" customHeight="1" x14ac:dyDescent="0.2">
      <c r="A103" s="10" t="s">
        <v>46</v>
      </c>
      <c r="B103" s="22"/>
      <c r="C103" s="22">
        <f t="shared" si="21"/>
        <v>0</v>
      </c>
      <c r="D103" s="13" t="e">
        <f t="shared" si="16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31.15" hidden="1" customHeight="1" x14ac:dyDescent="0.2">
      <c r="A104" s="10" t="s">
        <v>47</v>
      </c>
      <c r="B104" s="34"/>
      <c r="C104" s="22">
        <f t="shared" si="21"/>
        <v>0</v>
      </c>
      <c r="D104" s="13" t="e">
        <f t="shared" si="16"/>
        <v>#DIV/0!</v>
      </c>
      <c r="E104" s="21"/>
      <c r="F104" s="21"/>
      <c r="G104" s="46"/>
      <c r="H104" s="4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76"/>
      <c r="W104" s="21"/>
      <c r="X104" s="21"/>
      <c r="Y104" s="21"/>
      <c r="Z104" s="21"/>
      <c r="AA104" s="21"/>
      <c r="AB104" s="21"/>
      <c r="AC104" s="21"/>
      <c r="AD104" s="21"/>
    </row>
    <row r="105" spans="1:30" s="11" customFormat="1" ht="31.15" hidden="1" customHeight="1" x14ac:dyDescent="0.2">
      <c r="A105" s="27" t="s">
        <v>50</v>
      </c>
      <c r="B105" s="48" t="e">
        <f>B99/B92*10</f>
        <v>#DIV/0!</v>
      </c>
      <c r="C105" s="48" t="e">
        <f>C99/C92*10</f>
        <v>#DIV/0!</v>
      </c>
      <c r="D105" s="13" t="e">
        <f t="shared" si="16"/>
        <v>#DIV/0!</v>
      </c>
      <c r="E105" s="49" t="e">
        <f t="shared" ref="E105:AD105" si="23">E99/E92*10</f>
        <v>#DIV/0!</v>
      </c>
      <c r="F105" s="49" t="e">
        <f t="shared" si="23"/>
        <v>#DIV/0!</v>
      </c>
      <c r="G105" s="49" t="e">
        <f t="shared" si="23"/>
        <v>#DIV/0!</v>
      </c>
      <c r="H105" s="49" t="e">
        <f t="shared" si="23"/>
        <v>#DIV/0!</v>
      </c>
      <c r="I105" s="49" t="e">
        <f t="shared" si="23"/>
        <v>#DIV/0!</v>
      </c>
      <c r="J105" s="49" t="e">
        <f t="shared" si="23"/>
        <v>#DIV/0!</v>
      </c>
      <c r="K105" s="49" t="e">
        <f t="shared" si="23"/>
        <v>#DIV/0!</v>
      </c>
      <c r="L105" s="49" t="e">
        <f t="shared" si="23"/>
        <v>#DIV/0!</v>
      </c>
      <c r="M105" s="49" t="e">
        <f t="shared" si="23"/>
        <v>#DIV/0!</v>
      </c>
      <c r="N105" s="49" t="e">
        <f t="shared" si="23"/>
        <v>#DIV/0!</v>
      </c>
      <c r="O105" s="49" t="e">
        <f t="shared" si="23"/>
        <v>#DIV/0!</v>
      </c>
      <c r="P105" s="49" t="e">
        <f t="shared" si="23"/>
        <v>#DIV/0!</v>
      </c>
      <c r="Q105" s="49"/>
      <c r="R105" s="49"/>
      <c r="S105" s="49" t="e">
        <f t="shared" si="23"/>
        <v>#DIV/0!</v>
      </c>
      <c r="T105" s="49" t="e">
        <f t="shared" si="23"/>
        <v>#DIV/0!</v>
      </c>
      <c r="U105" s="49" t="e">
        <f t="shared" si="23"/>
        <v>#DIV/0!</v>
      </c>
      <c r="V105" s="49" t="e">
        <f t="shared" si="23"/>
        <v>#DIV/0!</v>
      </c>
      <c r="W105" s="49" t="e">
        <f t="shared" si="23"/>
        <v>#DIV/0!</v>
      </c>
      <c r="X105" s="49" t="e">
        <f t="shared" si="23"/>
        <v>#DIV/0!</v>
      </c>
      <c r="Y105" s="49" t="e">
        <f t="shared" si="23"/>
        <v>#DIV/0!</v>
      </c>
      <c r="Z105" s="49"/>
      <c r="AA105" s="49" t="e">
        <f t="shared" si="23"/>
        <v>#DIV/0!</v>
      </c>
      <c r="AB105" s="49"/>
      <c r="AC105" s="49"/>
      <c r="AD105" s="49" t="e">
        <f t="shared" si="23"/>
        <v>#DIV/0!</v>
      </c>
    </row>
    <row r="106" spans="1:30" s="11" customFormat="1" ht="30" hidden="1" customHeight="1" x14ac:dyDescent="0.2">
      <c r="A106" s="10" t="s">
        <v>44</v>
      </c>
      <c r="B106" s="49" t="e">
        <f t="shared" ref="B106:E109" si="24">B101/B94*10</f>
        <v>#DIV/0!</v>
      </c>
      <c r="C106" s="49" t="e">
        <f t="shared" si="24"/>
        <v>#DIV/0!</v>
      </c>
      <c r="D106" s="13" t="e">
        <f t="shared" si="16"/>
        <v>#DIV/0!</v>
      </c>
      <c r="E106" s="49" t="e">
        <f t="shared" ref="E106:AD106" si="25">E101/E94*10</f>
        <v>#DIV/0!</v>
      </c>
      <c r="F106" s="49" t="e">
        <f t="shared" si="25"/>
        <v>#DIV/0!</v>
      </c>
      <c r="G106" s="49" t="e">
        <f t="shared" si="25"/>
        <v>#DIV/0!</v>
      </c>
      <c r="H106" s="49" t="e">
        <f t="shared" si="25"/>
        <v>#DIV/0!</v>
      </c>
      <c r="I106" s="49" t="e">
        <f t="shared" si="25"/>
        <v>#DIV/0!</v>
      </c>
      <c r="J106" s="49" t="e">
        <f t="shared" si="25"/>
        <v>#DIV/0!</v>
      </c>
      <c r="K106" s="49" t="e">
        <f t="shared" si="25"/>
        <v>#DIV/0!</v>
      </c>
      <c r="L106" s="49" t="e">
        <f t="shared" si="25"/>
        <v>#DIV/0!</v>
      </c>
      <c r="M106" s="49" t="e">
        <f t="shared" si="25"/>
        <v>#DIV/0!</v>
      </c>
      <c r="N106" s="49" t="e">
        <f t="shared" si="25"/>
        <v>#DIV/0!</v>
      </c>
      <c r="O106" s="49" t="e">
        <f t="shared" si="25"/>
        <v>#DIV/0!</v>
      </c>
      <c r="P106" s="49" t="e">
        <f t="shared" si="25"/>
        <v>#DIV/0!</v>
      </c>
      <c r="Q106" s="49"/>
      <c r="R106" s="49"/>
      <c r="S106" s="49" t="e">
        <f t="shared" si="25"/>
        <v>#DIV/0!</v>
      </c>
      <c r="T106" s="49" t="e">
        <f t="shared" si="25"/>
        <v>#DIV/0!</v>
      </c>
      <c r="U106" s="49" t="e">
        <f t="shared" si="25"/>
        <v>#DIV/0!</v>
      </c>
      <c r="V106" s="49" t="e">
        <f t="shared" si="25"/>
        <v>#DIV/0!</v>
      </c>
      <c r="W106" s="49" t="e">
        <f t="shared" si="25"/>
        <v>#DIV/0!</v>
      </c>
      <c r="X106" s="49" t="e">
        <f t="shared" si="25"/>
        <v>#DIV/0!</v>
      </c>
      <c r="Y106" s="49" t="e">
        <f t="shared" si="25"/>
        <v>#DIV/0!</v>
      </c>
      <c r="Z106" s="49"/>
      <c r="AA106" s="49" t="e">
        <f t="shared" si="25"/>
        <v>#DIV/0!</v>
      </c>
      <c r="AB106" s="49"/>
      <c r="AC106" s="49"/>
      <c r="AD106" s="49" t="e">
        <f t="shared" si="25"/>
        <v>#DIV/0!</v>
      </c>
    </row>
    <row r="107" spans="1:30" s="11" customFormat="1" ht="30" hidden="1" customHeight="1" x14ac:dyDescent="0.2">
      <c r="A107" s="10" t="s">
        <v>45</v>
      </c>
      <c r="B107" s="49" t="e">
        <f t="shared" si="24"/>
        <v>#DIV/0!</v>
      </c>
      <c r="C107" s="49" t="e">
        <f t="shared" si="24"/>
        <v>#DIV/0!</v>
      </c>
      <c r="D107" s="13" t="e">
        <f t="shared" si="16"/>
        <v>#DIV/0!</v>
      </c>
      <c r="E107" s="49"/>
      <c r="F107" s="49" t="e">
        <f t="shared" ref="F107:M108" si="26">F102/F95*10</f>
        <v>#DIV/0!</v>
      </c>
      <c r="G107" s="49" t="e">
        <f t="shared" si="26"/>
        <v>#DIV/0!</v>
      </c>
      <c r="H107" s="49" t="e">
        <f t="shared" si="26"/>
        <v>#DIV/0!</v>
      </c>
      <c r="I107" s="49" t="e">
        <f t="shared" si="26"/>
        <v>#DIV/0!</v>
      </c>
      <c r="J107" s="49" t="e">
        <f t="shared" si="26"/>
        <v>#DIV/0!</v>
      </c>
      <c r="K107" s="49" t="e">
        <f t="shared" si="26"/>
        <v>#DIV/0!</v>
      </c>
      <c r="L107" s="49" t="e">
        <f t="shared" si="26"/>
        <v>#DIV/0!</v>
      </c>
      <c r="M107" s="49" t="e">
        <f t="shared" si="26"/>
        <v>#DIV/0!</v>
      </c>
      <c r="N107" s="49"/>
      <c r="O107" s="49" t="e">
        <f>O102/O95*10</f>
        <v>#DIV/0!</v>
      </c>
      <c r="P107" s="49" t="e">
        <f>P102/P95*10</f>
        <v>#DIV/0!</v>
      </c>
      <c r="Q107" s="49"/>
      <c r="R107" s="49"/>
      <c r="S107" s="49"/>
      <c r="T107" s="49" t="e">
        <f t="shared" ref="T107:W108" si="27">T102/T95*10</f>
        <v>#DIV/0!</v>
      </c>
      <c r="U107" s="49" t="e">
        <f t="shared" si="27"/>
        <v>#DIV/0!</v>
      </c>
      <c r="V107" s="49" t="e">
        <f t="shared" si="27"/>
        <v>#DIV/0!</v>
      </c>
      <c r="W107" s="49" t="e">
        <f t="shared" si="27"/>
        <v>#DIV/0!</v>
      </c>
      <c r="X107" s="49"/>
      <c r="Y107" s="49"/>
      <c r="Z107" s="49"/>
      <c r="AA107" s="49" t="e">
        <f>AA102/AA95*10</f>
        <v>#DIV/0!</v>
      </c>
      <c r="AB107" s="49"/>
      <c r="AC107" s="49"/>
      <c r="AD107" s="49" t="e">
        <f>AD102/AD95*10</f>
        <v>#DIV/0!</v>
      </c>
    </row>
    <row r="108" spans="1:30" s="11" customFormat="1" ht="30" hidden="1" customHeight="1" x14ac:dyDescent="0.2">
      <c r="A108" s="10" t="s">
        <v>46</v>
      </c>
      <c r="B108" s="49" t="e">
        <f t="shared" si="24"/>
        <v>#DIV/0!</v>
      </c>
      <c r="C108" s="49" t="e">
        <f t="shared" si="24"/>
        <v>#DIV/0!</v>
      </c>
      <c r="D108" s="13" t="e">
        <f t="shared" si="16"/>
        <v>#DIV/0!</v>
      </c>
      <c r="E108" s="49" t="e">
        <f>E103/E96*10</f>
        <v>#DIV/0!</v>
      </c>
      <c r="F108" s="49" t="e">
        <f t="shared" si="26"/>
        <v>#DIV/0!</v>
      </c>
      <c r="G108" s="49" t="e">
        <f t="shared" si="26"/>
        <v>#DIV/0!</v>
      </c>
      <c r="H108" s="49" t="e">
        <f t="shared" si="26"/>
        <v>#DIV/0!</v>
      </c>
      <c r="I108" s="49" t="e">
        <f t="shared" si="26"/>
        <v>#DIV/0!</v>
      </c>
      <c r="J108" s="49" t="e">
        <f t="shared" si="26"/>
        <v>#DIV/0!</v>
      </c>
      <c r="K108" s="49" t="e">
        <f t="shared" si="26"/>
        <v>#DIV/0!</v>
      </c>
      <c r="L108" s="49" t="e">
        <f t="shared" si="26"/>
        <v>#DIV/0!</v>
      </c>
      <c r="M108" s="49" t="e">
        <f t="shared" si="26"/>
        <v>#DIV/0!</v>
      </c>
      <c r="N108" s="49" t="e">
        <f>N103/N96*10</f>
        <v>#DIV/0!</v>
      </c>
      <c r="O108" s="49" t="e">
        <f>O103/O96*10</f>
        <v>#DIV/0!</v>
      </c>
      <c r="P108" s="49" t="e">
        <f>P103/P96*10</f>
        <v>#DIV/0!</v>
      </c>
      <c r="Q108" s="49"/>
      <c r="R108" s="49"/>
      <c r="S108" s="49" t="e">
        <f>S103/S96*10</f>
        <v>#DIV/0!</v>
      </c>
      <c r="T108" s="49" t="e">
        <f t="shared" si="27"/>
        <v>#DIV/0!</v>
      </c>
      <c r="U108" s="49" t="e">
        <f t="shared" si="27"/>
        <v>#DIV/0!</v>
      </c>
      <c r="V108" s="49" t="e">
        <f t="shared" si="27"/>
        <v>#DIV/0!</v>
      </c>
      <c r="W108" s="49" t="e">
        <f t="shared" si="27"/>
        <v>#DIV/0!</v>
      </c>
      <c r="X108" s="49" t="e">
        <f>X103/X96*10</f>
        <v>#DIV/0!</v>
      </c>
      <c r="Y108" s="49" t="e">
        <f>Y103/Y96*10</f>
        <v>#DIV/0!</v>
      </c>
      <c r="Z108" s="49"/>
      <c r="AA108" s="49" t="e">
        <f>AA103/AA96*10</f>
        <v>#DIV/0!</v>
      </c>
      <c r="AB108" s="49"/>
      <c r="AC108" s="49"/>
      <c r="AD108" s="49" t="e">
        <f>AD103/AD96*10</f>
        <v>#DIV/0!</v>
      </c>
    </row>
    <row r="109" spans="1:30" s="11" customFormat="1" ht="30" hidden="1" customHeight="1" x14ac:dyDescent="0.2">
      <c r="A109" s="10" t="s">
        <v>47</v>
      </c>
      <c r="B109" s="49" t="e">
        <f t="shared" si="24"/>
        <v>#DIV/0!</v>
      </c>
      <c r="C109" s="49" t="e">
        <f t="shared" si="24"/>
        <v>#DIV/0!</v>
      </c>
      <c r="D109" s="13" t="e">
        <f t="shared" si="16"/>
        <v>#DIV/0!</v>
      </c>
      <c r="E109" s="49" t="e">
        <f t="shared" si="24"/>
        <v>#DIV/0!</v>
      </c>
      <c r="F109" s="49"/>
      <c r="G109" s="49">
        <v>10</v>
      </c>
      <c r="H109" s="49"/>
      <c r="I109" s="49" t="e">
        <f>I104/I97*10</f>
        <v>#DIV/0!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 t="e">
        <f>S104/S97*10</f>
        <v>#DIV/0!</v>
      </c>
      <c r="T109" s="49" t="e">
        <f>T104/T97*10</f>
        <v>#DIV/0!</v>
      </c>
      <c r="U109" s="49"/>
      <c r="V109" s="49"/>
      <c r="W109" s="49" t="e">
        <f>W104/W97*10</f>
        <v>#DIV/0!</v>
      </c>
      <c r="X109" s="49"/>
      <c r="Y109" s="49" t="e">
        <f>Y104/Y97*10</f>
        <v>#DIV/0!</v>
      </c>
      <c r="Z109" s="49"/>
      <c r="AA109" s="49"/>
      <c r="AB109" s="49"/>
      <c r="AC109" s="49"/>
      <c r="AD109" s="49"/>
    </row>
    <row r="110" spans="1:30" s="11" customFormat="1" ht="30" hidden="1" customHeight="1" outlineLevel="1" x14ac:dyDescent="0.2">
      <c r="A110" s="50" t="s">
        <v>110</v>
      </c>
      <c r="B110" s="20"/>
      <c r="C110" s="22">
        <f>SUM(E110:AD110)</f>
        <v>0</v>
      </c>
      <c r="D110" s="13"/>
      <c r="E110" s="33"/>
      <c r="F110" s="32"/>
      <c r="G110" s="53"/>
      <c r="H110" s="32"/>
      <c r="I110" s="32"/>
      <c r="J110" s="32"/>
      <c r="K110" s="32"/>
      <c r="L110" s="49"/>
      <c r="M110" s="32"/>
      <c r="N110" s="32"/>
      <c r="O110" s="32"/>
      <c r="P110" s="32"/>
      <c r="Q110" s="32"/>
      <c r="R110" s="32"/>
      <c r="S110" s="32"/>
      <c r="T110" s="32"/>
      <c r="U110" s="49"/>
      <c r="V110" s="22"/>
      <c r="W110" s="90"/>
      <c r="X110" s="90"/>
      <c r="Y110" s="90"/>
      <c r="Z110" s="90"/>
      <c r="AA110" s="22"/>
      <c r="AB110" s="22"/>
      <c r="AC110" s="22"/>
      <c r="AD110" s="32"/>
    </row>
    <row r="111" spans="1:30" s="11" customFormat="1" ht="30" hidden="1" customHeight="1" x14ac:dyDescent="0.2">
      <c r="A111" s="27" t="s">
        <v>111</v>
      </c>
      <c r="B111" s="20"/>
      <c r="C111" s="22">
        <f>SUM(E111:AD111)</f>
        <v>0</v>
      </c>
      <c r="D111" s="13"/>
      <c r="E111" s="33"/>
      <c r="F111" s="32"/>
      <c r="G111" s="32"/>
      <c r="H111" s="32"/>
      <c r="I111" s="32"/>
      <c r="J111" s="32"/>
      <c r="K111" s="32"/>
      <c r="L111" s="49"/>
      <c r="M111" s="32"/>
      <c r="N111" s="32"/>
      <c r="O111" s="32"/>
      <c r="P111" s="32"/>
      <c r="Q111" s="32"/>
      <c r="R111" s="32"/>
      <c r="S111" s="32"/>
      <c r="T111" s="32"/>
      <c r="U111" s="49"/>
      <c r="V111" s="22"/>
      <c r="W111" s="90"/>
      <c r="X111" s="90"/>
      <c r="Y111" s="90"/>
      <c r="Z111" s="90"/>
      <c r="AA111" s="22"/>
      <c r="AB111" s="22"/>
      <c r="AC111" s="22"/>
      <c r="AD111" s="32"/>
    </row>
    <row r="112" spans="1:30" s="11" customFormat="1" ht="30" hidden="1" customHeight="1" x14ac:dyDescent="0.2">
      <c r="A112" s="27" t="s">
        <v>50</v>
      </c>
      <c r="B112" s="55"/>
      <c r="C112" s="55" t="e">
        <f>C111/C110*10</f>
        <v>#DIV/0!</v>
      </c>
      <c r="D112" s="53"/>
      <c r="E112" s="53"/>
      <c r="F112" s="53"/>
      <c r="G112" s="53"/>
      <c r="H112" s="53" t="e">
        <f>H111/H110*10</f>
        <v>#DIV/0!</v>
      </c>
      <c r="I112" s="53"/>
      <c r="J112" s="53"/>
      <c r="K112" s="53"/>
      <c r="L112" s="53"/>
      <c r="M112" s="53" t="e">
        <f>M111/M110*10</f>
        <v>#DIV/0!</v>
      </c>
      <c r="N112" s="53"/>
      <c r="O112" s="53"/>
      <c r="P112" s="53" t="e">
        <f>P111/P110*10</f>
        <v>#DIV/0!</v>
      </c>
      <c r="Q112" s="53"/>
      <c r="R112" s="53"/>
      <c r="S112" s="53"/>
      <c r="T112" s="49" t="e">
        <f>T111/T110*10</f>
        <v>#DIV/0!</v>
      </c>
      <c r="U112" s="49"/>
      <c r="V112" s="49" t="e">
        <f>V111/V110*10</f>
        <v>#DIV/0!</v>
      </c>
      <c r="W112" s="53"/>
      <c r="X112" s="53"/>
      <c r="Y112" s="53"/>
      <c r="Z112" s="53"/>
      <c r="AA112" s="49" t="e">
        <f>AA111/AA110*10</f>
        <v>#DIV/0!</v>
      </c>
      <c r="AB112" s="49"/>
      <c r="AC112" s="49"/>
      <c r="AD112" s="33"/>
    </row>
    <row r="113" spans="1:31" s="11" customFormat="1" ht="30" hidden="1" customHeight="1" x14ac:dyDescent="0.2">
      <c r="A113" s="50" t="s">
        <v>51</v>
      </c>
      <c r="B113" s="51"/>
      <c r="C113" s="51">
        <f>SUM(E113:AD113)</f>
        <v>0</v>
      </c>
      <c r="D113" s="13" t="e">
        <f t="shared" si="16"/>
        <v>#DIV/0!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0" hidden="1" customHeight="1" x14ac:dyDescent="0.2">
      <c r="A114" s="27" t="s">
        <v>52</v>
      </c>
      <c r="B114" s="23"/>
      <c r="C114" s="23">
        <f>SUM(E114:AD114)</f>
        <v>0</v>
      </c>
      <c r="D114" s="13" t="e">
        <f t="shared" si="16"/>
        <v>#DIV/0!</v>
      </c>
      <c r="E114" s="21"/>
      <c r="F114" s="21"/>
      <c r="G114" s="21"/>
      <c r="H114" s="21"/>
      <c r="I114" s="21"/>
      <c r="J114" s="21"/>
      <c r="K114" s="22"/>
      <c r="L114" s="22"/>
      <c r="M114" s="22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1" s="11" customFormat="1" ht="30" hidden="1" customHeight="1" x14ac:dyDescent="0.2">
      <c r="A115" s="27" t="s">
        <v>53</v>
      </c>
      <c r="B115" s="49"/>
      <c r="C115" s="49" t="e">
        <f>C113/C114</f>
        <v>#DIV/0!</v>
      </c>
      <c r="D115" s="13" t="e">
        <f t="shared" si="16"/>
        <v>#DIV/0!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1:31" s="11" customFormat="1" ht="30" hidden="1" customHeight="1" x14ac:dyDescent="0.2">
      <c r="A116" s="10" t="s">
        <v>54</v>
      </c>
      <c r="B116" s="23"/>
      <c r="C116" s="23"/>
      <c r="D116" s="13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1" s="11" customFormat="1" ht="27" hidden="1" customHeight="1" x14ac:dyDescent="0.2">
      <c r="A117" s="12" t="s">
        <v>55</v>
      </c>
      <c r="B117" s="20"/>
      <c r="C117" s="23">
        <f>SUM(E117:AD117)</f>
        <v>0</v>
      </c>
      <c r="D117" s="13"/>
      <c r="E117" s="46"/>
      <c r="F117" s="46"/>
      <c r="G117" s="46"/>
      <c r="H117" s="46"/>
      <c r="I117" s="46"/>
      <c r="J117" s="46"/>
      <c r="K117" s="46"/>
      <c r="L117" s="22"/>
      <c r="M117" s="46"/>
      <c r="N117" s="46"/>
      <c r="O117" s="46"/>
      <c r="P117" s="46"/>
      <c r="Q117" s="46"/>
      <c r="R117" s="46"/>
      <c r="S117" s="46"/>
      <c r="T117" s="46"/>
      <c r="U117" s="46"/>
      <c r="V117" s="49"/>
      <c r="W117" s="46"/>
      <c r="X117" s="46"/>
      <c r="Y117" s="46"/>
      <c r="Z117" s="46"/>
      <c r="AA117" s="46"/>
      <c r="AB117" s="46"/>
      <c r="AC117" s="46"/>
      <c r="AD117" s="46"/>
    </row>
    <row r="118" spans="1:31" s="11" customFormat="1" ht="31.9" hidden="1" customHeight="1" outlineLevel="1" x14ac:dyDescent="0.2">
      <c r="A118" s="12" t="s">
        <v>56</v>
      </c>
      <c r="B118" s="23"/>
      <c r="C118" s="23"/>
      <c r="D118" s="13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69"/>
    </row>
    <row r="119" spans="1:31" s="11" customFormat="1" ht="30" hidden="1" customHeight="1" outlineLevel="1" x14ac:dyDescent="0.2">
      <c r="A119" s="50" t="s">
        <v>57</v>
      </c>
      <c r="B119" s="20"/>
      <c r="C119" s="23">
        <f>SUM(E119:AD119)</f>
        <v>0</v>
      </c>
      <c r="D119" s="13" t="e">
        <f t="shared" ref="D119:D159" si="28">C119/B119</f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19.149999999999999" hidden="1" customHeight="1" x14ac:dyDescent="0.2">
      <c r="A120" s="12" t="s">
        <v>140</v>
      </c>
      <c r="B120" s="28" t="e">
        <f>B119/B118</f>
        <v>#DIV/0!</v>
      </c>
      <c r="C120" s="28" t="e">
        <f>C119/C118</f>
        <v>#DIV/0!</v>
      </c>
      <c r="D120" s="13"/>
      <c r="E120" s="30" t="e">
        <f t="shared" ref="E120:AD120" si="29">E119/E118</f>
        <v>#DIV/0!</v>
      </c>
      <c r="F120" s="30" t="e">
        <f t="shared" si="29"/>
        <v>#DIV/0!</v>
      </c>
      <c r="G120" s="30" t="e">
        <f t="shared" si="29"/>
        <v>#DIV/0!</v>
      </c>
      <c r="H120" s="30" t="e">
        <f t="shared" si="29"/>
        <v>#DIV/0!</v>
      </c>
      <c r="I120" s="30" t="e">
        <f t="shared" si="29"/>
        <v>#DIV/0!</v>
      </c>
      <c r="J120" s="30" t="e">
        <f t="shared" si="29"/>
        <v>#DIV/0!</v>
      </c>
      <c r="K120" s="30" t="e">
        <f t="shared" si="29"/>
        <v>#DIV/0!</v>
      </c>
      <c r="L120" s="30" t="e">
        <f t="shared" si="29"/>
        <v>#DIV/0!</v>
      </c>
      <c r="M120" s="30" t="e">
        <f t="shared" si="29"/>
        <v>#DIV/0!</v>
      </c>
      <c r="N120" s="30" t="e">
        <f t="shared" si="29"/>
        <v>#DIV/0!</v>
      </c>
      <c r="O120" s="30" t="e">
        <f t="shared" si="29"/>
        <v>#DIV/0!</v>
      </c>
      <c r="P120" s="30" t="e">
        <f t="shared" si="29"/>
        <v>#DIV/0!</v>
      </c>
      <c r="Q120" s="30"/>
      <c r="R120" s="30"/>
      <c r="S120" s="30" t="e">
        <f t="shared" si="29"/>
        <v>#DIV/0!</v>
      </c>
      <c r="T120" s="30" t="e">
        <f t="shared" si="29"/>
        <v>#DIV/0!</v>
      </c>
      <c r="U120" s="30" t="e">
        <f t="shared" si="29"/>
        <v>#DIV/0!</v>
      </c>
      <c r="V120" s="30" t="e">
        <f t="shared" si="29"/>
        <v>#DIV/0!</v>
      </c>
      <c r="W120" s="30" t="e">
        <f t="shared" si="29"/>
        <v>#DIV/0!</v>
      </c>
      <c r="X120" s="30" t="e">
        <f t="shared" si="29"/>
        <v>#DIV/0!</v>
      </c>
      <c r="Y120" s="30" t="e">
        <f t="shared" si="29"/>
        <v>#DIV/0!</v>
      </c>
      <c r="Z120" s="30"/>
      <c r="AA120" s="30" t="e">
        <f t="shared" si="29"/>
        <v>#DIV/0!</v>
      </c>
      <c r="AB120" s="30"/>
      <c r="AC120" s="30"/>
      <c r="AD120" s="30" t="e">
        <f t="shared" si="29"/>
        <v>#DIV/0!</v>
      </c>
    </row>
    <row r="121" spans="1:31" s="88" customFormat="1" ht="21" hidden="1" customHeight="1" x14ac:dyDescent="0.2">
      <c r="A121" s="86" t="s">
        <v>48</v>
      </c>
      <c r="B121" s="87">
        <f>B118-B119</f>
        <v>0</v>
      </c>
      <c r="C121" s="87">
        <f>C118-C119</f>
        <v>0</v>
      </c>
      <c r="D121" s="87"/>
      <c r="E121" s="87">
        <f t="shared" ref="E121:AD121" si="30">E118-E119</f>
        <v>0</v>
      </c>
      <c r="F121" s="87">
        <f t="shared" si="30"/>
        <v>0</v>
      </c>
      <c r="G121" s="87">
        <f t="shared" si="30"/>
        <v>0</v>
      </c>
      <c r="H121" s="87">
        <f t="shared" si="30"/>
        <v>0</v>
      </c>
      <c r="I121" s="87">
        <f t="shared" si="30"/>
        <v>0</v>
      </c>
      <c r="J121" s="87">
        <f t="shared" si="30"/>
        <v>0</v>
      </c>
      <c r="K121" s="87">
        <f t="shared" si="30"/>
        <v>0</v>
      </c>
      <c r="L121" s="87">
        <f t="shared" si="30"/>
        <v>0</v>
      </c>
      <c r="M121" s="87">
        <f t="shared" si="30"/>
        <v>0</v>
      </c>
      <c r="N121" s="87">
        <f t="shared" si="30"/>
        <v>0</v>
      </c>
      <c r="O121" s="87">
        <f t="shared" si="30"/>
        <v>0</v>
      </c>
      <c r="P121" s="87">
        <f t="shared" si="30"/>
        <v>0</v>
      </c>
      <c r="Q121" s="87"/>
      <c r="R121" s="87"/>
      <c r="S121" s="87">
        <f t="shared" si="30"/>
        <v>0</v>
      </c>
      <c r="T121" s="87">
        <f t="shared" si="30"/>
        <v>0</v>
      </c>
      <c r="U121" s="87">
        <f t="shared" si="30"/>
        <v>0</v>
      </c>
      <c r="V121" s="87">
        <f t="shared" si="30"/>
        <v>0</v>
      </c>
      <c r="W121" s="87">
        <f t="shared" si="30"/>
        <v>0</v>
      </c>
      <c r="X121" s="87">
        <f t="shared" si="30"/>
        <v>0</v>
      </c>
      <c r="Y121" s="87">
        <f t="shared" si="30"/>
        <v>0</v>
      </c>
      <c r="Z121" s="87"/>
      <c r="AA121" s="87">
        <f t="shared" si="30"/>
        <v>0</v>
      </c>
      <c r="AB121" s="87"/>
      <c r="AC121" s="87"/>
      <c r="AD121" s="87">
        <f t="shared" si="30"/>
        <v>0</v>
      </c>
    </row>
    <row r="122" spans="1:31" s="11" customFormat="1" ht="22.9" hidden="1" customHeight="1" x14ac:dyDescent="0.2">
      <c r="A122" s="12" t="s">
        <v>143</v>
      </c>
      <c r="B122" s="34"/>
      <c r="C122" s="22"/>
      <c r="D122" s="14" t="e">
        <f t="shared" si="28"/>
        <v>#DIV/0!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94"/>
      <c r="R122" s="94"/>
      <c r="S122" s="34"/>
      <c r="T122" s="34"/>
      <c r="U122" s="34"/>
      <c r="V122" s="34"/>
      <c r="W122" s="34"/>
      <c r="X122" s="34"/>
      <c r="Y122" s="34"/>
      <c r="Z122" s="94"/>
      <c r="AA122" s="34"/>
      <c r="AB122" s="94"/>
      <c r="AC122" s="94"/>
      <c r="AD122" s="34"/>
    </row>
    <row r="123" spans="1:31" s="11" customFormat="1" ht="30" hidden="1" customHeight="1" x14ac:dyDescent="0.2">
      <c r="A123" s="27" t="s">
        <v>58</v>
      </c>
      <c r="B123" s="20"/>
      <c r="C123" s="23">
        <f>SUM(E123:AD123)</f>
        <v>0</v>
      </c>
      <c r="D123" s="13" t="e">
        <f t="shared" si="28"/>
        <v>#DIV/0!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94"/>
      <c r="R123" s="94"/>
      <c r="S123" s="34"/>
      <c r="T123" s="34"/>
      <c r="U123" s="34"/>
      <c r="V123" s="34"/>
      <c r="W123" s="34"/>
      <c r="X123" s="34"/>
      <c r="Y123" s="34"/>
      <c r="Z123" s="94"/>
      <c r="AA123" s="34"/>
      <c r="AB123" s="94"/>
      <c r="AC123" s="94"/>
      <c r="AD123" s="34"/>
    </row>
    <row r="124" spans="1:31" s="11" customFormat="1" ht="31.15" hidden="1" customHeight="1" x14ac:dyDescent="0.2">
      <c r="A124" s="12" t="s">
        <v>5</v>
      </c>
      <c r="B124" s="13" t="e">
        <f>B123/B122</f>
        <v>#DIV/0!</v>
      </c>
      <c r="C124" s="8" t="e">
        <f>C123/C122</f>
        <v>#DIV/0!</v>
      </c>
      <c r="D124" s="13"/>
      <c r="E124" s="24" t="e">
        <f t="shared" ref="E124:AD124" si="31">E123/E122</f>
        <v>#DIV/0!</v>
      </c>
      <c r="F124" s="24" t="e">
        <f t="shared" si="31"/>
        <v>#DIV/0!</v>
      </c>
      <c r="G124" s="24" t="e">
        <f t="shared" si="31"/>
        <v>#DIV/0!</v>
      </c>
      <c r="H124" s="24" t="e">
        <f t="shared" si="31"/>
        <v>#DIV/0!</v>
      </c>
      <c r="I124" s="24" t="e">
        <f t="shared" si="31"/>
        <v>#DIV/0!</v>
      </c>
      <c r="J124" s="24" t="e">
        <f t="shared" si="31"/>
        <v>#DIV/0!</v>
      </c>
      <c r="K124" s="24" t="e">
        <f t="shared" si="31"/>
        <v>#DIV/0!</v>
      </c>
      <c r="L124" s="24" t="e">
        <f t="shared" si="31"/>
        <v>#DIV/0!</v>
      </c>
      <c r="M124" s="24" t="e">
        <f t="shared" si="31"/>
        <v>#DIV/0!</v>
      </c>
      <c r="N124" s="24" t="e">
        <f t="shared" si="31"/>
        <v>#DIV/0!</v>
      </c>
      <c r="O124" s="24" t="e">
        <f t="shared" si="31"/>
        <v>#DIV/0!</v>
      </c>
      <c r="P124" s="24" t="e">
        <f t="shared" si="31"/>
        <v>#DIV/0!</v>
      </c>
      <c r="Q124" s="24"/>
      <c r="R124" s="24"/>
      <c r="S124" s="24" t="e">
        <f t="shared" si="31"/>
        <v>#DIV/0!</v>
      </c>
      <c r="T124" s="24" t="e">
        <f t="shared" si="31"/>
        <v>#DIV/0!</v>
      </c>
      <c r="U124" s="24" t="e">
        <f t="shared" si="31"/>
        <v>#DIV/0!</v>
      </c>
      <c r="V124" s="24" t="e">
        <f t="shared" si="31"/>
        <v>#DIV/0!</v>
      </c>
      <c r="W124" s="24" t="e">
        <f t="shared" si="31"/>
        <v>#DIV/0!</v>
      </c>
      <c r="X124" s="24" t="e">
        <f t="shared" si="31"/>
        <v>#DIV/0!</v>
      </c>
      <c r="Y124" s="24" t="e">
        <f t="shared" si="31"/>
        <v>#DIV/0!</v>
      </c>
      <c r="Z124" s="24"/>
      <c r="AA124" s="24" t="e">
        <f t="shared" si="31"/>
        <v>#DIV/0!</v>
      </c>
      <c r="AB124" s="24"/>
      <c r="AC124" s="24"/>
      <c r="AD124" s="24" t="e">
        <f t="shared" si="31"/>
        <v>#DIV/0!</v>
      </c>
    </row>
    <row r="125" spans="1:31" s="11" customFormat="1" ht="30" hidden="1" customHeight="1" x14ac:dyDescent="0.2">
      <c r="A125" s="27" t="s">
        <v>50</v>
      </c>
      <c r="B125" s="55" t="e">
        <f>B123/B119*10</f>
        <v>#DIV/0!</v>
      </c>
      <c r="C125" s="55" t="e">
        <f>C123/C119*10</f>
        <v>#DIV/0!</v>
      </c>
      <c r="D125" s="13" t="e">
        <f t="shared" si="28"/>
        <v>#DIV/0!</v>
      </c>
      <c r="E125" s="53" t="e">
        <f t="shared" ref="E125:P125" si="32">E123/E119*10</f>
        <v>#DIV/0!</v>
      </c>
      <c r="F125" s="53" t="e">
        <f t="shared" si="32"/>
        <v>#DIV/0!</v>
      </c>
      <c r="G125" s="53" t="e">
        <f t="shared" si="32"/>
        <v>#DIV/0!</v>
      </c>
      <c r="H125" s="53" t="e">
        <f t="shared" si="32"/>
        <v>#DIV/0!</v>
      </c>
      <c r="I125" s="53" t="e">
        <f t="shared" si="32"/>
        <v>#DIV/0!</v>
      </c>
      <c r="J125" s="53" t="e">
        <f t="shared" si="32"/>
        <v>#DIV/0!</v>
      </c>
      <c r="K125" s="53" t="e">
        <f t="shared" si="32"/>
        <v>#DIV/0!</v>
      </c>
      <c r="L125" s="53" t="e">
        <f t="shared" si="32"/>
        <v>#DIV/0!</v>
      </c>
      <c r="M125" s="53" t="e">
        <f t="shared" si="32"/>
        <v>#DIV/0!</v>
      </c>
      <c r="N125" s="53" t="e">
        <f t="shared" si="32"/>
        <v>#DIV/0!</v>
      </c>
      <c r="O125" s="53" t="e">
        <f t="shared" si="32"/>
        <v>#DIV/0!</v>
      </c>
      <c r="P125" s="53" t="e">
        <f t="shared" si="32"/>
        <v>#DIV/0!</v>
      </c>
      <c r="Q125" s="53"/>
      <c r="R125" s="53"/>
      <c r="S125" s="53" t="e">
        <f t="shared" ref="S125:X125" si="33">S123/S119*10</f>
        <v>#DIV/0!</v>
      </c>
      <c r="T125" s="53" t="e">
        <f t="shared" si="33"/>
        <v>#DIV/0!</v>
      </c>
      <c r="U125" s="53" t="e">
        <f t="shared" si="33"/>
        <v>#DIV/0!</v>
      </c>
      <c r="V125" s="53" t="e">
        <f t="shared" si="33"/>
        <v>#DIV/0!</v>
      </c>
      <c r="W125" s="53" t="e">
        <f t="shared" si="33"/>
        <v>#DIV/0!</v>
      </c>
      <c r="X125" s="53" t="e">
        <f t="shared" si="33"/>
        <v>#DIV/0!</v>
      </c>
      <c r="Y125" s="53" t="e">
        <f>Y123/Y119*10</f>
        <v>#DIV/0!</v>
      </c>
      <c r="Z125" s="53"/>
      <c r="AA125" s="53" t="e">
        <f>AA123/AA119*10</f>
        <v>#DIV/0!</v>
      </c>
      <c r="AB125" s="53"/>
      <c r="AC125" s="53"/>
      <c r="AD125" s="53" t="e">
        <f>AD123/AD119*10</f>
        <v>#DIV/0!</v>
      </c>
    </row>
    <row r="126" spans="1:31" s="11" customFormat="1" ht="30" hidden="1" customHeight="1" outlineLevel="1" x14ac:dyDescent="0.2">
      <c r="A126" s="10" t="s">
        <v>59</v>
      </c>
      <c r="B126" s="7"/>
      <c r="C126" s="23">
        <f>E126+F126+G126+H126+I126+J126+K126+L126+M126+N126+O126+P126+S126+T126+U126+V126+W126+X126+Y126+AA126+AD126</f>
        <v>0</v>
      </c>
      <c r="D126" s="13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1:31" s="11" customFormat="1" ht="30" hidden="1" customHeight="1" x14ac:dyDescent="0.2">
      <c r="A127" s="10" t="s">
        <v>60</v>
      </c>
      <c r="B127" s="52"/>
      <c r="C127" s="23">
        <f>SUM(E127:AD127)</f>
        <v>0</v>
      </c>
      <c r="D127" s="13"/>
      <c r="E127" s="53"/>
      <c r="F127" s="53"/>
      <c r="G127" s="54"/>
      <c r="H127" s="53"/>
      <c r="I127" s="53"/>
      <c r="J127" s="53"/>
      <c r="K127" s="53"/>
      <c r="L127" s="22"/>
      <c r="M127" s="53"/>
      <c r="N127" s="53"/>
      <c r="O127" s="53"/>
      <c r="P127" s="53"/>
      <c r="Q127" s="53"/>
      <c r="R127" s="53"/>
      <c r="S127" s="53"/>
      <c r="T127" s="53"/>
      <c r="U127" s="53"/>
      <c r="V127" s="49"/>
      <c r="W127" s="53"/>
      <c r="X127" s="53"/>
      <c r="Y127" s="53"/>
      <c r="Z127" s="53"/>
      <c r="AA127" s="52"/>
      <c r="AB127" s="52"/>
      <c r="AC127" s="52"/>
      <c r="AD127" s="53"/>
    </row>
    <row r="128" spans="1:31" s="11" customFormat="1" ht="30" hidden="1" customHeight="1" outlineLevel="1" x14ac:dyDescent="0.2">
      <c r="A128" s="10" t="s">
        <v>61</v>
      </c>
      <c r="B128" s="51"/>
      <c r="C128" s="51">
        <f>C126-C127</f>
        <v>0</v>
      </c>
      <c r="D128" s="13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s="11" customFormat="1" ht="30" hidden="1" customHeight="1" outlineLevel="1" x14ac:dyDescent="0.2">
      <c r="A129" s="50" t="s">
        <v>131</v>
      </c>
      <c r="B129" s="20"/>
      <c r="C129" s="23">
        <f>SUM(E129:AD129)</f>
        <v>0</v>
      </c>
      <c r="D129" s="13" t="e">
        <f t="shared" si="28"/>
        <v>#DIV/0!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94"/>
      <c r="R129" s="94"/>
      <c r="S129" s="34"/>
      <c r="T129" s="34"/>
      <c r="U129" s="34"/>
      <c r="V129" s="34"/>
      <c r="W129" s="34"/>
      <c r="X129" s="34"/>
      <c r="Y129" s="34"/>
      <c r="Z129" s="94"/>
      <c r="AA129" s="34"/>
      <c r="AB129" s="94"/>
      <c r="AC129" s="94"/>
      <c r="AD129" s="34"/>
    </row>
    <row r="130" spans="1:30" s="11" customFormat="1" ht="27" hidden="1" customHeight="1" x14ac:dyDescent="0.2">
      <c r="A130" s="12" t="s">
        <v>140</v>
      </c>
      <c r="B130" s="28" t="e">
        <f>B129/B128</f>
        <v>#DIV/0!</v>
      </c>
      <c r="C130" s="28" t="e">
        <f>C129/C128</f>
        <v>#DIV/0!</v>
      </c>
      <c r="D130" s="13"/>
      <c r="E130" s="24" t="e">
        <f>E129/E128</f>
        <v>#DIV/0!</v>
      </c>
      <c r="F130" s="24" t="e">
        <f t="shared" ref="F130:AD130" si="34">F129/F128</f>
        <v>#DIV/0!</v>
      </c>
      <c r="G130" s="24" t="e">
        <f t="shared" si="34"/>
        <v>#DIV/0!</v>
      </c>
      <c r="H130" s="24" t="e">
        <f t="shared" si="34"/>
        <v>#DIV/0!</v>
      </c>
      <c r="I130" s="24" t="e">
        <f t="shared" si="34"/>
        <v>#DIV/0!</v>
      </c>
      <c r="J130" s="24" t="e">
        <f t="shared" si="34"/>
        <v>#DIV/0!</v>
      </c>
      <c r="K130" s="24" t="e">
        <f t="shared" si="34"/>
        <v>#DIV/0!</v>
      </c>
      <c r="L130" s="24" t="e">
        <f t="shared" si="34"/>
        <v>#DIV/0!</v>
      </c>
      <c r="M130" s="24" t="e">
        <f t="shared" si="34"/>
        <v>#DIV/0!</v>
      </c>
      <c r="N130" s="24" t="e">
        <f t="shared" si="34"/>
        <v>#DIV/0!</v>
      </c>
      <c r="O130" s="24" t="e">
        <f t="shared" si="34"/>
        <v>#DIV/0!</v>
      </c>
      <c r="P130" s="24" t="e">
        <f t="shared" si="34"/>
        <v>#DIV/0!</v>
      </c>
      <c r="Q130" s="24"/>
      <c r="R130" s="24"/>
      <c r="S130" s="24"/>
      <c r="T130" s="24" t="e">
        <f t="shared" si="34"/>
        <v>#DIV/0!</v>
      </c>
      <c r="U130" s="24" t="e">
        <f t="shared" si="34"/>
        <v>#DIV/0!</v>
      </c>
      <c r="V130" s="24" t="e">
        <f t="shared" si="34"/>
        <v>#DIV/0!</v>
      </c>
      <c r="W130" s="24" t="e">
        <f t="shared" si="34"/>
        <v>#DIV/0!</v>
      </c>
      <c r="X130" s="24" t="e">
        <f t="shared" si="34"/>
        <v>#DIV/0!</v>
      </c>
      <c r="Y130" s="24" t="e">
        <f t="shared" si="34"/>
        <v>#DIV/0!</v>
      </c>
      <c r="Z130" s="24"/>
      <c r="AA130" s="24" t="e">
        <f t="shared" si="34"/>
        <v>#DIV/0!</v>
      </c>
      <c r="AB130" s="24"/>
      <c r="AC130" s="24"/>
      <c r="AD130" s="24" t="e">
        <f t="shared" si="34"/>
        <v>#DIV/0!</v>
      </c>
    </row>
    <row r="131" spans="1:30" s="11" customFormat="1" ht="31.15" hidden="1" customHeight="1" x14ac:dyDescent="0.2">
      <c r="A131" s="12" t="s">
        <v>144</v>
      </c>
      <c r="B131" s="34"/>
      <c r="C131" s="34"/>
      <c r="D131" s="14" t="e">
        <f t="shared" si="28"/>
        <v>#DIV/0!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94"/>
      <c r="R131" s="94"/>
      <c r="S131" s="34"/>
      <c r="T131" s="34"/>
      <c r="U131" s="34"/>
      <c r="V131" s="34"/>
      <c r="W131" s="34"/>
      <c r="X131" s="34"/>
      <c r="Y131" s="34"/>
      <c r="Z131" s="94"/>
      <c r="AA131" s="34"/>
      <c r="AB131" s="94"/>
      <c r="AC131" s="94"/>
      <c r="AD131" s="34"/>
    </row>
    <row r="132" spans="1:30" s="11" customFormat="1" ht="30" hidden="1" customHeight="1" x14ac:dyDescent="0.2">
      <c r="A132" s="27" t="s">
        <v>62</v>
      </c>
      <c r="B132" s="20"/>
      <c r="C132" s="23">
        <f>SUM(E132:AD132)</f>
        <v>0</v>
      </c>
      <c r="D132" s="13" t="e">
        <f t="shared" si="28"/>
        <v>#DIV/0!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94"/>
      <c r="R132" s="94"/>
      <c r="S132" s="34"/>
      <c r="T132" s="34"/>
      <c r="U132" s="34"/>
      <c r="V132" s="34"/>
      <c r="W132" s="34"/>
      <c r="X132" s="34"/>
      <c r="Y132" s="34"/>
      <c r="Z132" s="94"/>
      <c r="AA132" s="34"/>
      <c r="AB132" s="94"/>
      <c r="AC132" s="94"/>
      <c r="AD132" s="34"/>
    </row>
    <row r="133" spans="1:30" s="11" customFormat="1" ht="30" hidden="1" customHeight="1" x14ac:dyDescent="0.2">
      <c r="A133" s="12" t="s">
        <v>5</v>
      </c>
      <c r="B133" s="25" t="e">
        <f>B132/B131</f>
        <v>#DIV/0!</v>
      </c>
      <c r="C133" s="25" t="e">
        <f>C132/C131</f>
        <v>#DIV/0!</v>
      </c>
      <c r="D133" s="8"/>
      <c r="E133" s="25" t="e">
        <f t="shared" ref="E133:M133" si="35">E132/E131</f>
        <v>#DIV/0!</v>
      </c>
      <c r="F133" s="25" t="e">
        <f t="shared" si="35"/>
        <v>#DIV/0!</v>
      </c>
      <c r="G133" s="25" t="e">
        <f t="shared" si="35"/>
        <v>#DIV/0!</v>
      </c>
      <c r="H133" s="25" t="e">
        <f t="shared" si="35"/>
        <v>#DIV/0!</v>
      </c>
      <c r="I133" s="25" t="e">
        <f t="shared" si="35"/>
        <v>#DIV/0!</v>
      </c>
      <c r="J133" s="25" t="e">
        <f t="shared" si="35"/>
        <v>#DIV/0!</v>
      </c>
      <c r="K133" s="25" t="e">
        <f t="shared" si="35"/>
        <v>#DIV/0!</v>
      </c>
      <c r="L133" s="25" t="e">
        <f t="shared" si="35"/>
        <v>#DIV/0!</v>
      </c>
      <c r="M133" s="25" t="e">
        <f t="shared" si="35"/>
        <v>#DIV/0!</v>
      </c>
      <c r="N133" s="25"/>
      <c r="O133" s="25" t="e">
        <f>O132/O131</f>
        <v>#DIV/0!</v>
      </c>
      <c r="P133" s="25" t="e">
        <f>P132/P131</f>
        <v>#DIV/0!</v>
      </c>
      <c r="Q133" s="93"/>
      <c r="R133" s="93"/>
      <c r="S133" s="25"/>
      <c r="T133" s="25" t="e">
        <f>T132/T131</f>
        <v>#DIV/0!</v>
      </c>
      <c r="U133" s="25" t="e">
        <f>U132/U131</f>
        <v>#DIV/0!</v>
      </c>
      <c r="V133" s="25" t="e">
        <f>V132/V131</f>
        <v>#DIV/0!</v>
      </c>
      <c r="W133" s="25" t="e">
        <f>W132/W131</f>
        <v>#DIV/0!</v>
      </c>
      <c r="X133" s="25"/>
      <c r="Y133" s="25" t="e">
        <f>Y132/Y131</f>
        <v>#DIV/0!</v>
      </c>
      <c r="Z133" s="93"/>
      <c r="AA133" s="25" t="e">
        <f>AA132/AA131</f>
        <v>#DIV/0!</v>
      </c>
      <c r="AB133" s="93"/>
      <c r="AC133" s="93"/>
      <c r="AD133" s="25" t="e">
        <f>AD132/AD131</f>
        <v>#DIV/0!</v>
      </c>
    </row>
    <row r="134" spans="1:30" s="11" customFormat="1" ht="30" hidden="1" customHeight="1" x14ac:dyDescent="0.2">
      <c r="A134" s="27" t="s">
        <v>50</v>
      </c>
      <c r="B134" s="55" t="e">
        <f>B132/B129*10</f>
        <v>#DIV/0!</v>
      </c>
      <c r="C134" s="55" t="e">
        <f>C132/C129*10</f>
        <v>#DIV/0!</v>
      </c>
      <c r="D134" s="13" t="e">
        <f t="shared" si="28"/>
        <v>#DIV/0!</v>
      </c>
      <c r="E134" s="53" t="e">
        <f>E132/E129*10</f>
        <v>#DIV/0!</v>
      </c>
      <c r="F134" s="53" t="e">
        <f>F132/F129*10</f>
        <v>#DIV/0!</v>
      </c>
      <c r="G134" s="53" t="e">
        <f>G132/G129*10</f>
        <v>#DIV/0!</v>
      </c>
      <c r="H134" s="53" t="e">
        <f t="shared" ref="H134:N134" si="36">H132/H129*10</f>
        <v>#DIV/0!</v>
      </c>
      <c r="I134" s="53" t="e">
        <f t="shared" si="36"/>
        <v>#DIV/0!</v>
      </c>
      <c r="J134" s="53" t="e">
        <f t="shared" si="36"/>
        <v>#DIV/0!</v>
      </c>
      <c r="K134" s="53" t="e">
        <f t="shared" si="36"/>
        <v>#DIV/0!</v>
      </c>
      <c r="L134" s="53" t="e">
        <f t="shared" si="36"/>
        <v>#DIV/0!</v>
      </c>
      <c r="M134" s="53" t="e">
        <f t="shared" si="36"/>
        <v>#DIV/0!</v>
      </c>
      <c r="N134" s="53" t="e">
        <f t="shared" si="36"/>
        <v>#DIV/0!</v>
      </c>
      <c r="O134" s="53" t="e">
        <f>O132/O129*10</f>
        <v>#DIV/0!</v>
      </c>
      <c r="P134" s="53" t="e">
        <f>P132/P129*10</f>
        <v>#DIV/0!</v>
      </c>
      <c r="Q134" s="53"/>
      <c r="R134" s="53"/>
      <c r="S134" s="53"/>
      <c r="T134" s="53" t="e">
        <f t="shared" ref="T134:AD134" si="37">T132/T129*10</f>
        <v>#DIV/0!</v>
      </c>
      <c r="U134" s="53" t="e">
        <f t="shared" si="37"/>
        <v>#DIV/0!</v>
      </c>
      <c r="V134" s="53" t="e">
        <f t="shared" si="37"/>
        <v>#DIV/0!</v>
      </c>
      <c r="W134" s="53" t="e">
        <f t="shared" si="37"/>
        <v>#DIV/0!</v>
      </c>
      <c r="X134" s="53" t="e">
        <f t="shared" si="37"/>
        <v>#DIV/0!</v>
      </c>
      <c r="Y134" s="53" t="e">
        <f t="shared" si="37"/>
        <v>#DIV/0!</v>
      </c>
      <c r="Z134" s="53"/>
      <c r="AA134" s="53" t="e">
        <f t="shared" si="37"/>
        <v>#DIV/0!</v>
      </c>
      <c r="AB134" s="53"/>
      <c r="AC134" s="53"/>
      <c r="AD134" s="53" t="e">
        <f t="shared" si="37"/>
        <v>#DIV/0!</v>
      </c>
    </row>
    <row r="135" spans="1:30" s="11" customFormat="1" ht="30" hidden="1" customHeight="1" outlineLevel="1" x14ac:dyDescent="0.2">
      <c r="A135" s="50" t="s">
        <v>132</v>
      </c>
      <c r="B135" s="20"/>
      <c r="C135" s="23">
        <f>SUM(E135:AD135)</f>
        <v>0</v>
      </c>
      <c r="D135" s="13" t="e">
        <f t="shared" si="28"/>
        <v>#DIV/0!</v>
      </c>
      <c r="E135" s="33"/>
      <c r="F135" s="32"/>
      <c r="G135" s="5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133</v>
      </c>
      <c r="B136" s="20"/>
      <c r="C136" s="23">
        <f>SUM(E136:AD136)</f>
        <v>0</v>
      </c>
      <c r="D136" s="13" t="e">
        <f t="shared" si="28"/>
        <v>#DIV/0!</v>
      </c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56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s="11" customFormat="1" ht="30" hidden="1" customHeight="1" x14ac:dyDescent="0.2">
      <c r="A137" s="27" t="s">
        <v>50</v>
      </c>
      <c r="B137" s="55" t="e">
        <f>B136/B135*10</f>
        <v>#DIV/0!</v>
      </c>
      <c r="C137" s="55" t="e">
        <f>C136/C135*10</f>
        <v>#DIV/0!</v>
      </c>
      <c r="D137" s="13" t="e">
        <f t="shared" si="28"/>
        <v>#DIV/0!</v>
      </c>
      <c r="E137" s="33"/>
      <c r="F137" s="53"/>
      <c r="G137" s="53" t="e">
        <f>G136/G135*10</f>
        <v>#DIV/0!</v>
      </c>
      <c r="H137" s="53"/>
      <c r="I137" s="53"/>
      <c r="J137" s="53"/>
      <c r="K137" s="53"/>
      <c r="L137" s="53" t="e">
        <f>L136/L135*10</f>
        <v>#DIV/0!</v>
      </c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33"/>
      <c r="Y137" s="53"/>
      <c r="Z137" s="53"/>
      <c r="AA137" s="33"/>
      <c r="AB137" s="33"/>
      <c r="AC137" s="33"/>
      <c r="AD137" s="53" t="e">
        <f>AD136/AD135*10</f>
        <v>#DIV/0!</v>
      </c>
    </row>
    <row r="138" spans="1:30" s="11" customFormat="1" ht="30" hidden="1" customHeight="1" outlineLevel="1" x14ac:dyDescent="0.2">
      <c r="A138" s="50" t="s">
        <v>63</v>
      </c>
      <c r="B138" s="17"/>
      <c r="C138" s="48">
        <f>SUM(E138:AD138)</f>
        <v>0</v>
      </c>
      <c r="D138" s="13" t="e">
        <f t="shared" si="28"/>
        <v>#DIV/0!</v>
      </c>
      <c r="E138" s="33"/>
      <c r="F138" s="32"/>
      <c r="G138" s="5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56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s="11" customFormat="1" ht="30" hidden="1" customHeight="1" x14ac:dyDescent="0.2">
      <c r="A139" s="27" t="s">
        <v>64</v>
      </c>
      <c r="B139" s="17"/>
      <c r="C139" s="48">
        <f>SUM(E139:AD139)</f>
        <v>0</v>
      </c>
      <c r="D139" s="13" t="e">
        <f t="shared" si="28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56"/>
      <c r="V139" s="32"/>
      <c r="W139" s="32"/>
      <c r="X139" s="32"/>
      <c r="Y139" s="56"/>
      <c r="Z139" s="56"/>
      <c r="AA139" s="32"/>
      <c r="AB139" s="32"/>
      <c r="AC139" s="32"/>
      <c r="AD139" s="32"/>
    </row>
    <row r="140" spans="1:30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8"/>
        <v>#DIV/0!</v>
      </c>
      <c r="E140" s="33"/>
      <c r="F140" s="53"/>
      <c r="G140" s="53"/>
      <c r="H140" s="53" t="e">
        <f>H139/H138*10</f>
        <v>#DIV/0!</v>
      </c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 t="e">
        <f>T139/T138*10</f>
        <v>#DIV/0!</v>
      </c>
      <c r="U140" s="53" t="e">
        <f>U139/U138*10</f>
        <v>#DIV/0!</v>
      </c>
      <c r="V140" s="53"/>
      <c r="W140" s="53"/>
      <c r="X140" s="53"/>
      <c r="Y140" s="53" t="e">
        <f>Y139/Y138*10</f>
        <v>#DIV/0!</v>
      </c>
      <c r="Z140" s="53"/>
      <c r="AA140" s="33"/>
      <c r="AB140" s="33"/>
      <c r="AC140" s="33"/>
      <c r="AD140" s="33"/>
    </row>
    <row r="141" spans="1:30" s="11" customFormat="1" ht="30" hidden="1" customHeight="1" x14ac:dyDescent="0.2">
      <c r="A141" s="50" t="s">
        <v>108</v>
      </c>
      <c r="B141" s="55"/>
      <c r="C141" s="48">
        <f>SUM(E141:AD141)</f>
        <v>0</v>
      </c>
      <c r="D141" s="13" t="e">
        <f t="shared" si="28"/>
        <v>#DIV/0!</v>
      </c>
      <c r="E141" s="3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2"/>
      <c r="X141" s="33"/>
      <c r="Y141" s="53"/>
      <c r="Z141" s="53"/>
      <c r="AA141" s="33"/>
      <c r="AB141" s="33"/>
      <c r="AC141" s="33"/>
      <c r="AD141" s="33"/>
    </row>
    <row r="142" spans="1:30" s="11" customFormat="1" ht="30" hidden="1" customHeight="1" x14ac:dyDescent="0.2">
      <c r="A142" s="27" t="s">
        <v>109</v>
      </c>
      <c r="B142" s="55"/>
      <c r="C142" s="48">
        <f>SUM(E142:AD142)</f>
        <v>0</v>
      </c>
      <c r="D142" s="13" t="e">
        <f t="shared" si="28"/>
        <v>#DIV/0!</v>
      </c>
      <c r="E142" s="3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2"/>
      <c r="X142" s="33"/>
      <c r="Y142" s="53"/>
      <c r="Z142" s="53"/>
      <c r="AA142" s="33"/>
      <c r="AB142" s="33"/>
      <c r="AC142" s="33"/>
      <c r="AD142" s="33"/>
    </row>
    <row r="143" spans="1:30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8"/>
        <v>#DIV/0!</v>
      </c>
      <c r="E143" s="33"/>
      <c r="F143" s="53"/>
      <c r="G143" s="53"/>
      <c r="H143" s="53"/>
      <c r="I143" s="53"/>
      <c r="J143" s="53"/>
      <c r="K143" s="53"/>
      <c r="L143" s="53"/>
      <c r="M143" s="53" t="e">
        <f>M142/M141*10</f>
        <v>#DIV/0!</v>
      </c>
      <c r="N143" s="53"/>
      <c r="O143" s="53"/>
      <c r="P143" s="53"/>
      <c r="Q143" s="53"/>
      <c r="R143" s="53"/>
      <c r="S143" s="53"/>
      <c r="T143" s="53"/>
      <c r="U143" s="53"/>
      <c r="V143" s="53" t="e">
        <f>V142/V141*10</f>
        <v>#DIV/0!</v>
      </c>
      <c r="W143" s="53" t="e">
        <f>W142/W141*10</f>
        <v>#DIV/0!</v>
      </c>
      <c r="X143" s="33"/>
      <c r="Y143" s="53"/>
      <c r="Z143" s="53"/>
      <c r="AA143" s="33"/>
      <c r="AB143" s="33"/>
      <c r="AC143" s="33"/>
      <c r="AD143" s="33"/>
    </row>
    <row r="144" spans="1:30" s="11" customFormat="1" ht="30" hidden="1" customHeight="1" x14ac:dyDescent="0.2">
      <c r="A144" s="50" t="s">
        <v>65</v>
      </c>
      <c r="B144" s="23"/>
      <c r="C144" s="23">
        <f>SUM(E144:AD144)</f>
        <v>0</v>
      </c>
      <c r="D144" s="13" t="e">
        <f t="shared" si="28"/>
        <v>#DIV/0!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s="11" customFormat="1" ht="30" hidden="1" customHeight="1" x14ac:dyDescent="0.2">
      <c r="A145" s="27" t="s">
        <v>66</v>
      </c>
      <c r="B145" s="23"/>
      <c r="C145" s="23">
        <f>SUM(E145:AD145)</f>
        <v>0</v>
      </c>
      <c r="D145" s="13" t="e">
        <f t="shared" si="28"/>
        <v>#DIV/0!</v>
      </c>
      <c r="E145" s="32"/>
      <c r="F145" s="30"/>
      <c r="G145" s="53"/>
      <c r="H145" s="22"/>
      <c r="I145" s="22"/>
      <c r="J145" s="22"/>
      <c r="K145" s="22"/>
      <c r="L145" s="33"/>
      <c r="M145" s="33"/>
      <c r="N145" s="30"/>
      <c r="O145" s="30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0"/>
    </row>
    <row r="146" spans="1:30" s="11" customFormat="1" ht="30" hidden="1" customHeight="1" x14ac:dyDescent="0.2">
      <c r="A146" s="27" t="s">
        <v>50</v>
      </c>
      <c r="B146" s="48" t="e">
        <f>B145/B144*10</f>
        <v>#DIV/0!</v>
      </c>
      <c r="C146" s="48" t="e">
        <f>C145/C144*10</f>
        <v>#DIV/0!</v>
      </c>
      <c r="D146" s="13" t="e">
        <f t="shared" si="28"/>
        <v>#DIV/0!</v>
      </c>
      <c r="E146" s="49" t="e">
        <f>E145/E144*10</f>
        <v>#DIV/0!</v>
      </c>
      <c r="F146" s="49"/>
      <c r="G146" s="49"/>
      <c r="H146" s="49" t="e">
        <f t="shared" ref="H146:M146" si="38">H145/H144*10</f>
        <v>#DIV/0!</v>
      </c>
      <c r="I146" s="49" t="e">
        <f t="shared" si="38"/>
        <v>#DIV/0!</v>
      </c>
      <c r="J146" s="49" t="e">
        <f t="shared" si="38"/>
        <v>#DIV/0!</v>
      </c>
      <c r="K146" s="49" t="e">
        <f t="shared" si="38"/>
        <v>#DIV/0!</v>
      </c>
      <c r="L146" s="49" t="e">
        <f t="shared" si="38"/>
        <v>#DIV/0!</v>
      </c>
      <c r="M146" s="49" t="e">
        <f t="shared" si="38"/>
        <v>#DIV/0!</v>
      </c>
      <c r="N146" s="22"/>
      <c r="O146" s="22"/>
      <c r="P146" s="49" t="e">
        <f>P145/P144*10</f>
        <v>#DIV/0!</v>
      </c>
      <c r="Q146" s="49"/>
      <c r="R146" s="49"/>
      <c r="S146" s="49" t="e">
        <f>S145/S144*10</f>
        <v>#DIV/0!</v>
      </c>
      <c r="T146" s="49"/>
      <c r="U146" s="49" t="e">
        <f t="shared" ref="U146:AA146" si="39">U145/U144*10</f>
        <v>#DIV/0!</v>
      </c>
      <c r="V146" s="49" t="e">
        <f t="shared" si="39"/>
        <v>#DIV/0!</v>
      </c>
      <c r="W146" s="49" t="e">
        <f t="shared" si="39"/>
        <v>#DIV/0!</v>
      </c>
      <c r="X146" s="49" t="e">
        <f t="shared" si="39"/>
        <v>#DIV/0!</v>
      </c>
      <c r="Y146" s="49" t="e">
        <f t="shared" si="39"/>
        <v>#DIV/0!</v>
      </c>
      <c r="Z146" s="49"/>
      <c r="AA146" s="49" t="e">
        <f t="shared" si="39"/>
        <v>#DIV/0!</v>
      </c>
      <c r="AB146" s="49"/>
      <c r="AC146" s="49"/>
      <c r="AD146" s="22"/>
    </row>
    <row r="147" spans="1:30" s="11" customFormat="1" ht="30" hidden="1" customHeight="1" x14ac:dyDescent="0.2">
      <c r="A147" s="50" t="s">
        <v>138</v>
      </c>
      <c r="B147" s="23"/>
      <c r="C147" s="23">
        <f>SUM(E147:AD147)</f>
        <v>0</v>
      </c>
      <c r="D147" s="13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s="11" customFormat="1" ht="30" hidden="1" customHeight="1" x14ac:dyDescent="0.2">
      <c r="A148" s="27" t="s">
        <v>139</v>
      </c>
      <c r="B148" s="23"/>
      <c r="C148" s="23">
        <f>SUM(E148:AD148)</f>
        <v>0</v>
      </c>
      <c r="D148" s="13"/>
      <c r="E148" s="32"/>
      <c r="F148" s="30"/>
      <c r="G148" s="53"/>
      <c r="H148" s="22"/>
      <c r="I148" s="22"/>
      <c r="J148" s="22"/>
      <c r="K148" s="22"/>
      <c r="L148" s="33"/>
      <c r="M148" s="33"/>
      <c r="N148" s="22"/>
      <c r="O148" s="30"/>
      <c r="P148" s="30"/>
      <c r="Q148" s="30"/>
      <c r="R148" s="30"/>
      <c r="S148" s="33"/>
      <c r="T148" s="33"/>
      <c r="U148" s="33"/>
      <c r="V148" s="30"/>
      <c r="W148" s="30"/>
      <c r="X148" s="33"/>
      <c r="Y148" s="30"/>
      <c r="Z148" s="30"/>
      <c r="AA148" s="33"/>
      <c r="AB148" s="33"/>
      <c r="AC148" s="33"/>
      <c r="AD148" s="30"/>
    </row>
    <row r="149" spans="1:30" s="11" customFormat="1" ht="30" hidden="1" customHeight="1" x14ac:dyDescent="0.2">
      <c r="A149" s="27" t="s">
        <v>50</v>
      </c>
      <c r="B149" s="48"/>
      <c r="C149" s="48" t="e">
        <f>C148/C147*10</f>
        <v>#DIV/0!</v>
      </c>
      <c r="D149" s="13"/>
      <c r="E149" s="49"/>
      <c r="F149" s="49"/>
      <c r="G149" s="49"/>
      <c r="H149" s="49" t="e">
        <f>H148/H147*10</f>
        <v>#DIV/0!</v>
      </c>
      <c r="I149" s="49" t="e">
        <f>I148/I147*10</f>
        <v>#DIV/0!</v>
      </c>
      <c r="J149" s="49" t="e">
        <f>J148/J147*10</f>
        <v>#DIV/0!</v>
      </c>
      <c r="K149" s="49" t="e">
        <f>K148/K147*10</f>
        <v>#DIV/0!</v>
      </c>
      <c r="L149" s="49"/>
      <c r="M149" s="49" t="e">
        <f>M148/M147*10</f>
        <v>#DIV/0!</v>
      </c>
      <c r="N149" s="49"/>
      <c r="O149" s="22"/>
      <c r="P149" s="22"/>
      <c r="Q149" s="22"/>
      <c r="R149" s="22"/>
      <c r="S149" s="49" t="e">
        <f>S148/S147*10</f>
        <v>#DIV/0!</v>
      </c>
      <c r="T149" s="49" t="e">
        <f>T148/T147*10</f>
        <v>#DIV/0!</v>
      </c>
      <c r="U149" s="49"/>
      <c r="V149" s="22"/>
      <c r="W149" s="22"/>
      <c r="X149" s="49" t="e">
        <f>X148/X147*10</f>
        <v>#DIV/0!</v>
      </c>
      <c r="Y149" s="49"/>
      <c r="Z149" s="49"/>
      <c r="AA149" s="49" t="e">
        <f>AA148/AA147*10</f>
        <v>#DIV/0!</v>
      </c>
      <c r="AB149" s="49"/>
      <c r="AC149" s="49"/>
      <c r="AD149" s="22"/>
    </row>
    <row r="150" spans="1:30" s="11" customFormat="1" ht="30" hidden="1" customHeight="1" x14ac:dyDescent="0.2">
      <c r="A150" s="50" t="s">
        <v>134</v>
      </c>
      <c r="B150" s="23">
        <v>75</v>
      </c>
      <c r="C150" s="23">
        <f>SUM(E150:AD150)</f>
        <v>165</v>
      </c>
      <c r="D150" s="13">
        <f>C150/B150</f>
        <v>2.2000000000000002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>
        <v>50</v>
      </c>
      <c r="T150" s="32"/>
      <c r="U150" s="32"/>
      <c r="V150" s="32">
        <v>115</v>
      </c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135</v>
      </c>
      <c r="B151" s="23">
        <v>83</v>
      </c>
      <c r="C151" s="23">
        <f>SUM(E151:AD151)</f>
        <v>104</v>
      </c>
      <c r="D151" s="13">
        <f t="shared" si="28"/>
        <v>1.2530120481927711</v>
      </c>
      <c r="E151" s="32"/>
      <c r="F151" s="30"/>
      <c r="G151" s="53"/>
      <c r="H151" s="30"/>
      <c r="I151" s="30"/>
      <c r="J151" s="30"/>
      <c r="K151" s="33"/>
      <c r="L151" s="33"/>
      <c r="M151" s="33"/>
      <c r="N151" s="30"/>
      <c r="O151" s="30"/>
      <c r="P151" s="30"/>
      <c r="Q151" s="30"/>
      <c r="R151" s="30"/>
      <c r="S151" s="33">
        <v>20</v>
      </c>
      <c r="T151" s="33"/>
      <c r="U151" s="33"/>
      <c r="V151" s="33">
        <v>84</v>
      </c>
      <c r="W151" s="30"/>
      <c r="X151" s="33"/>
      <c r="Y151" s="30"/>
      <c r="Z151" s="30"/>
      <c r="AA151" s="33"/>
      <c r="AB151" s="33"/>
      <c r="AC151" s="33"/>
      <c r="AD151" s="30"/>
    </row>
    <row r="152" spans="1:30" s="11" customFormat="1" ht="30" hidden="1" customHeight="1" x14ac:dyDescent="0.2">
      <c r="A152" s="27" t="s">
        <v>50</v>
      </c>
      <c r="B152" s="48">
        <f>B151/B150*10</f>
        <v>11.066666666666666</v>
      </c>
      <c r="C152" s="48">
        <f>C151/C150*10</f>
        <v>6.3030303030303028</v>
      </c>
      <c r="D152" s="13">
        <f t="shared" si="28"/>
        <v>0.56955093099671417</v>
      </c>
      <c r="E152" s="49"/>
      <c r="F152" s="49"/>
      <c r="G152" s="49"/>
      <c r="H152" s="22"/>
      <c r="I152" s="22"/>
      <c r="J152" s="22"/>
      <c r="K152" s="49"/>
      <c r="L152" s="49"/>
      <c r="M152" s="49"/>
      <c r="N152" s="22"/>
      <c r="O152" s="22"/>
      <c r="P152" s="22"/>
      <c r="Q152" s="22"/>
      <c r="R152" s="22"/>
      <c r="S152" s="49">
        <f>S151/S150*10</f>
        <v>4</v>
      </c>
      <c r="T152" s="49"/>
      <c r="U152" s="49"/>
      <c r="V152" s="49">
        <f>V151/V150*10</f>
        <v>7.304347826086957</v>
      </c>
      <c r="W152" s="22"/>
      <c r="X152" s="49"/>
      <c r="Y152" s="49"/>
      <c r="Z152" s="49"/>
      <c r="AA152" s="49"/>
      <c r="AB152" s="49"/>
      <c r="AC152" s="49"/>
      <c r="AD152" s="22"/>
    </row>
    <row r="153" spans="1:30" s="11" customFormat="1" ht="30" hidden="1" customHeight="1" outlineLevel="1" x14ac:dyDescent="0.2">
      <c r="A153" s="50" t="s">
        <v>67</v>
      </c>
      <c r="B153" s="23"/>
      <c r="C153" s="23">
        <f>SUM(E153:AD153)</f>
        <v>0</v>
      </c>
      <c r="D153" s="13" t="e">
        <f t="shared" si="28"/>
        <v>#DIV/0!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outlineLevel="1" x14ac:dyDescent="0.2">
      <c r="A154" s="27" t="s">
        <v>68</v>
      </c>
      <c r="B154" s="23"/>
      <c r="C154" s="23">
        <f>SUM(E154:AD154)</f>
        <v>0</v>
      </c>
      <c r="D154" s="13" t="e">
        <f t="shared" si="28"/>
        <v>#DIV/0!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28"/>
        <v>#DIV/0!</v>
      </c>
      <c r="E155" s="53"/>
      <c r="F155" s="53"/>
      <c r="G155" s="53" t="e">
        <f>G154/G153*10</f>
        <v>#DIV/0!</v>
      </c>
      <c r="H155" s="53"/>
      <c r="I155" s="53"/>
      <c r="J155" s="53"/>
      <c r="K155" s="53"/>
      <c r="L155" s="53" t="e">
        <f>L154/L153*10</f>
        <v>#DIV/0!</v>
      </c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 t="e">
        <f>W154/W153*10</f>
        <v>#DIV/0!</v>
      </c>
      <c r="X155" s="53"/>
      <c r="Y155" s="53"/>
      <c r="Z155" s="53"/>
      <c r="AA155" s="53"/>
      <c r="AB155" s="53"/>
      <c r="AC155" s="53"/>
      <c r="AD155" s="53"/>
    </row>
    <row r="156" spans="1:30" s="11" customFormat="1" ht="30" hidden="1" customHeight="1" outlineLevel="1" x14ac:dyDescent="0.2">
      <c r="A156" s="50" t="s">
        <v>69</v>
      </c>
      <c r="B156" s="23"/>
      <c r="C156" s="23">
        <f>SUM(E156:AD156)</f>
        <v>0</v>
      </c>
      <c r="D156" s="13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outlineLevel="1" x14ac:dyDescent="0.2">
      <c r="A157" s="27" t="s">
        <v>70</v>
      </c>
      <c r="B157" s="23"/>
      <c r="C157" s="23">
        <f>SUM(E157:AD157)</f>
        <v>0</v>
      </c>
      <c r="D157" s="13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8"/>
        <v>#DIV/0!</v>
      </c>
      <c r="E158" s="55"/>
      <c r="F158" s="55"/>
      <c r="G158" s="53" t="e">
        <f>G157/G156*10</f>
        <v>#DIV/0!</v>
      </c>
      <c r="H158" s="55"/>
      <c r="I158" s="55"/>
      <c r="J158" s="53" t="e">
        <f>J157/J156*10</f>
        <v>#DIV/0!</v>
      </c>
      <c r="K158" s="53" t="e">
        <f>K157/K156*10</f>
        <v>#DIV/0!</v>
      </c>
      <c r="L158" s="53" t="e">
        <f>L157/L156*10</f>
        <v>#DIV/0!</v>
      </c>
      <c r="M158" s="53"/>
      <c r="N158" s="53"/>
      <c r="O158" s="53"/>
      <c r="P158" s="53"/>
      <c r="Q158" s="53"/>
      <c r="R158" s="53"/>
      <c r="S158" s="53"/>
      <c r="T158" s="53" t="e">
        <f>T157/T156*10</f>
        <v>#DIV/0!</v>
      </c>
      <c r="U158" s="53"/>
      <c r="V158" s="53"/>
      <c r="W158" s="53" t="e">
        <f>W157/W156*10</f>
        <v>#DIV/0!</v>
      </c>
      <c r="X158" s="53"/>
      <c r="Y158" s="53"/>
      <c r="Z158" s="53"/>
      <c r="AA158" s="53" t="e">
        <f>AA157/AA156*10</f>
        <v>#DIV/0!</v>
      </c>
      <c r="AB158" s="53"/>
      <c r="AC158" s="53"/>
      <c r="AD158" s="53"/>
    </row>
    <row r="159" spans="1:30" s="11" customFormat="1" ht="30" hidden="1" customHeight="1" x14ac:dyDescent="0.2">
      <c r="A159" s="50" t="s">
        <v>71</v>
      </c>
      <c r="B159" s="20"/>
      <c r="C159" s="23">
        <f>SUM(E159:AD159)</f>
        <v>0</v>
      </c>
      <c r="D159" s="13" t="e">
        <f t="shared" si="28"/>
        <v>#DIV/0!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52"/>
      <c r="Q159" s="52"/>
      <c r="R159" s="5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s="11" customFormat="1" ht="30" hidden="1" customHeight="1" x14ac:dyDescent="0.2">
      <c r="A160" s="50" t="s">
        <v>72</v>
      </c>
      <c r="B160" s="20"/>
      <c r="C160" s="23"/>
      <c r="D160" s="13" t="e">
        <f>C160/B160</f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s="11" customFormat="1" ht="30" hidden="1" customHeight="1" x14ac:dyDescent="0.2">
      <c r="A161" s="50" t="s">
        <v>73</v>
      </c>
      <c r="B161" s="20"/>
      <c r="C161" s="23"/>
      <c r="D161" s="13" t="e">
        <f>C161/B161</f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s="45" customFormat="1" ht="30" hidden="1" customHeight="1" x14ac:dyDescent="0.2">
      <c r="A162" s="27" t="s">
        <v>74</v>
      </c>
      <c r="B162" s="20"/>
      <c r="C162" s="23">
        <f>SUM(E162:AD162)</f>
        <v>0</v>
      </c>
      <c r="D162" s="13" t="e">
        <f>C162/B162</f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30" s="45" customFormat="1" ht="30" hidden="1" customHeight="1" x14ac:dyDescent="0.2">
      <c r="A163" s="12" t="s">
        <v>75</v>
      </c>
      <c r="B163" s="83"/>
      <c r="C163" s="83" t="e">
        <f>C162/C165</f>
        <v>#DIV/0!</v>
      </c>
      <c r="D163" s="8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93"/>
      <c r="R163" s="93"/>
      <c r="S163" s="25"/>
      <c r="T163" s="25"/>
      <c r="U163" s="25"/>
      <c r="V163" s="25"/>
      <c r="W163" s="25"/>
      <c r="X163" s="25"/>
      <c r="Y163" s="25"/>
      <c r="Z163" s="93"/>
      <c r="AA163" s="25"/>
      <c r="AB163" s="93"/>
      <c r="AC163" s="93"/>
      <c r="AD163" s="25"/>
    </row>
    <row r="164" spans="1:30" s="11" customFormat="1" ht="30" hidden="1" customHeight="1" x14ac:dyDescent="0.2">
      <c r="A164" s="27" t="s">
        <v>76</v>
      </c>
      <c r="B164" s="20"/>
      <c r="C164" s="23">
        <f>SUM(E164:AD164)</f>
        <v>0</v>
      </c>
      <c r="D164" s="13" t="e">
        <f t="shared" ref="D164:D176" si="40">C164/B164</f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30" hidden="1" customHeight="1" outlineLevel="1" x14ac:dyDescent="0.2">
      <c r="A165" s="27" t="s">
        <v>77</v>
      </c>
      <c r="B165" s="20"/>
      <c r="C165" s="20"/>
      <c r="D165" s="13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30" hidden="1" customHeight="1" outlineLevel="1" x14ac:dyDescent="0.2">
      <c r="A166" s="27" t="s">
        <v>78</v>
      </c>
      <c r="B166" s="20"/>
      <c r="C166" s="23">
        <f>SUM(E166:AD166)</f>
        <v>0</v>
      </c>
      <c r="D166" s="13" t="e">
        <f t="shared" si="40"/>
        <v>#DIV/0!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94"/>
      <c r="R166" s="94"/>
      <c r="S166" s="34"/>
      <c r="T166" s="34"/>
      <c r="U166" s="34"/>
      <c r="V166" s="34"/>
      <c r="W166" s="34"/>
      <c r="X166" s="34"/>
      <c r="Y166" s="34"/>
      <c r="Z166" s="94"/>
      <c r="AA166" s="34"/>
      <c r="AB166" s="94"/>
      <c r="AC166" s="94"/>
      <c r="AD166" s="34"/>
    </row>
    <row r="167" spans="1:30" s="11" customFormat="1" ht="30" hidden="1" customHeight="1" x14ac:dyDescent="0.2">
      <c r="A167" s="12" t="s">
        <v>5</v>
      </c>
      <c r="B167" s="84" t="e">
        <f>B166/B165</f>
        <v>#DIV/0!</v>
      </c>
      <c r="C167" s="84" t="e">
        <f>C166/C165</f>
        <v>#DIV/0!</v>
      </c>
      <c r="D167" s="13"/>
      <c r="E167" s="14" t="e">
        <f>E166/E165</f>
        <v>#DIV/0!</v>
      </c>
      <c r="F167" s="14" t="e">
        <f t="shared" ref="F167:AD167" si="41">F166/F165</f>
        <v>#DIV/0!</v>
      </c>
      <c r="G167" s="14" t="e">
        <f t="shared" si="41"/>
        <v>#DIV/0!</v>
      </c>
      <c r="H167" s="14" t="e">
        <f t="shared" si="41"/>
        <v>#DIV/0!</v>
      </c>
      <c r="I167" s="14" t="e">
        <f t="shared" si="41"/>
        <v>#DIV/0!</v>
      </c>
      <c r="J167" s="14" t="e">
        <f t="shared" si="41"/>
        <v>#DIV/0!</v>
      </c>
      <c r="K167" s="14" t="e">
        <f t="shared" si="41"/>
        <v>#DIV/0!</v>
      </c>
      <c r="L167" s="14" t="e">
        <f t="shared" si="41"/>
        <v>#DIV/0!</v>
      </c>
      <c r="M167" s="14" t="e">
        <f t="shared" si="41"/>
        <v>#DIV/0!</v>
      </c>
      <c r="N167" s="14" t="e">
        <f t="shared" si="41"/>
        <v>#DIV/0!</v>
      </c>
      <c r="O167" s="14" t="e">
        <f t="shared" si="41"/>
        <v>#DIV/0!</v>
      </c>
      <c r="P167" s="14" t="e">
        <f t="shared" si="41"/>
        <v>#DIV/0!</v>
      </c>
      <c r="Q167" s="14"/>
      <c r="R167" s="14"/>
      <c r="S167" s="14" t="e">
        <f t="shared" si="41"/>
        <v>#DIV/0!</v>
      </c>
      <c r="T167" s="14" t="e">
        <f t="shared" si="41"/>
        <v>#DIV/0!</v>
      </c>
      <c r="U167" s="14" t="e">
        <f t="shared" si="41"/>
        <v>#DIV/0!</v>
      </c>
      <c r="V167" s="14" t="e">
        <f t="shared" si="41"/>
        <v>#DIV/0!</v>
      </c>
      <c r="W167" s="14" t="e">
        <f t="shared" si="41"/>
        <v>#DIV/0!</v>
      </c>
      <c r="X167" s="14" t="e">
        <f t="shared" si="41"/>
        <v>#DIV/0!</v>
      </c>
      <c r="Y167" s="14" t="e">
        <f t="shared" si="41"/>
        <v>#DIV/0!</v>
      </c>
      <c r="Z167" s="14"/>
      <c r="AA167" s="14" t="e">
        <f t="shared" si="41"/>
        <v>#DIV/0!</v>
      </c>
      <c r="AB167" s="14"/>
      <c r="AC167" s="14"/>
      <c r="AD167" s="14" t="e">
        <f t="shared" si="41"/>
        <v>#DIV/0!</v>
      </c>
    </row>
    <row r="168" spans="1:30" s="11" customFormat="1" ht="30" hidden="1" customHeight="1" x14ac:dyDescent="0.2">
      <c r="A168" s="10" t="s">
        <v>79</v>
      </c>
      <c r="B168" s="22"/>
      <c r="C168" s="22">
        <f>SUM(E168:AD168)</f>
        <v>0</v>
      </c>
      <c r="D168" s="13" t="e">
        <f t="shared" si="40"/>
        <v>#DIV/0!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30" hidden="1" customHeight="1" x14ac:dyDescent="0.2">
      <c r="A169" s="10" t="s">
        <v>80</v>
      </c>
      <c r="B169" s="22"/>
      <c r="C169" s="22">
        <f>SUM(E169:AD169)</f>
        <v>0</v>
      </c>
      <c r="D169" s="13" t="e">
        <f t="shared" si="40"/>
        <v>#DIV/0!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30" hidden="1" customHeight="1" x14ac:dyDescent="0.2">
      <c r="A170" s="27" t="s">
        <v>103</v>
      </c>
      <c r="B170" s="20"/>
      <c r="C170" s="23">
        <f>SUM(E170:AD170)</f>
        <v>0</v>
      </c>
      <c r="D170" s="13" t="e">
        <f t="shared" si="40"/>
        <v>#DIV/0!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</row>
    <row r="171" spans="1:30" s="45" customFormat="1" ht="30" hidden="1" customHeight="1" outlineLevel="1" x14ac:dyDescent="0.2">
      <c r="A171" s="10" t="s">
        <v>124</v>
      </c>
      <c r="B171" s="23"/>
      <c r="C171" s="23">
        <f>SUM(E171:AD171)</f>
        <v>101088</v>
      </c>
      <c r="D171" s="13" t="e">
        <f t="shared" si="40"/>
        <v>#DIV/0!</v>
      </c>
      <c r="E171" s="26">
        <v>1366</v>
      </c>
      <c r="F171" s="26">
        <v>2847</v>
      </c>
      <c r="G171" s="26">
        <v>5196</v>
      </c>
      <c r="H171" s="26">
        <v>6543</v>
      </c>
      <c r="I171" s="26">
        <v>7357</v>
      </c>
      <c r="J171" s="26">
        <v>5788</v>
      </c>
      <c r="K171" s="26">
        <v>3545</v>
      </c>
      <c r="L171" s="26">
        <v>5170</v>
      </c>
      <c r="M171" s="26">
        <v>3029</v>
      </c>
      <c r="N171" s="26">
        <v>3517</v>
      </c>
      <c r="O171" s="26">
        <v>3888</v>
      </c>
      <c r="P171" s="26">
        <v>6744</v>
      </c>
      <c r="Q171" s="26"/>
      <c r="R171" s="26"/>
      <c r="S171" s="26">
        <v>6037</v>
      </c>
      <c r="T171" s="26">
        <v>3845</v>
      </c>
      <c r="U171" s="26">
        <v>3946</v>
      </c>
      <c r="V171" s="26">
        <v>5043</v>
      </c>
      <c r="W171" s="26">
        <v>2005</v>
      </c>
      <c r="X171" s="26">
        <v>1351</v>
      </c>
      <c r="Y171" s="26">
        <v>8708</v>
      </c>
      <c r="Z171" s="26"/>
      <c r="AA171" s="26">
        <v>9901</v>
      </c>
      <c r="AB171" s="26"/>
      <c r="AC171" s="26"/>
      <c r="AD171" s="26">
        <v>5262</v>
      </c>
    </row>
    <row r="172" spans="1:30" s="58" customFormat="1" ht="30" hidden="1" customHeight="1" outlineLevel="1" x14ac:dyDescent="0.2">
      <c r="A172" s="27" t="s">
        <v>81</v>
      </c>
      <c r="B172" s="23"/>
      <c r="C172" s="23">
        <f>SUM(E172:AD172)</f>
        <v>99561</v>
      </c>
      <c r="D172" s="13" t="e">
        <f t="shared" si="40"/>
        <v>#DIV/0!</v>
      </c>
      <c r="E172" s="32">
        <v>1366</v>
      </c>
      <c r="F172" s="32">
        <v>2847</v>
      </c>
      <c r="G172" s="32">
        <v>5196</v>
      </c>
      <c r="H172" s="32">
        <v>6543</v>
      </c>
      <c r="I172" s="32">
        <v>7250</v>
      </c>
      <c r="J172" s="32">
        <v>5539</v>
      </c>
      <c r="K172" s="32">
        <v>3467</v>
      </c>
      <c r="L172" s="32">
        <v>5170</v>
      </c>
      <c r="M172" s="32">
        <v>3029</v>
      </c>
      <c r="N172" s="32">
        <v>3517</v>
      </c>
      <c r="O172" s="32">
        <v>3752</v>
      </c>
      <c r="P172" s="32">
        <v>6565</v>
      </c>
      <c r="Q172" s="32"/>
      <c r="R172" s="32"/>
      <c r="S172" s="32">
        <v>6037</v>
      </c>
      <c r="T172" s="32">
        <v>3845</v>
      </c>
      <c r="U172" s="32">
        <v>3946</v>
      </c>
      <c r="V172" s="32">
        <v>5043</v>
      </c>
      <c r="W172" s="32">
        <v>1980</v>
      </c>
      <c r="X172" s="32">
        <v>1351</v>
      </c>
      <c r="Y172" s="32">
        <v>8708</v>
      </c>
      <c r="Z172" s="32"/>
      <c r="AA172" s="32">
        <v>9350</v>
      </c>
      <c r="AB172" s="32"/>
      <c r="AC172" s="32"/>
      <c r="AD172" s="32">
        <v>5060</v>
      </c>
    </row>
    <row r="173" spans="1:30" s="45" customFormat="1" ht="30" hidden="1" customHeight="1" x14ac:dyDescent="0.2">
      <c r="A173" s="10" t="s">
        <v>82</v>
      </c>
      <c r="B173" s="47"/>
      <c r="C173" s="47">
        <f>C172/C171</f>
        <v>0.98489434947768284</v>
      </c>
      <c r="D173" s="13" t="e">
        <f t="shared" si="40"/>
        <v>#DIV/0!</v>
      </c>
      <c r="E173" s="68">
        <f t="shared" ref="E173:AD173" si="42">E172/E171</f>
        <v>1</v>
      </c>
      <c r="F173" s="68">
        <f t="shared" si="42"/>
        <v>1</v>
      </c>
      <c r="G173" s="68">
        <f t="shared" si="42"/>
        <v>1</v>
      </c>
      <c r="H173" s="68">
        <f t="shared" si="42"/>
        <v>1</v>
      </c>
      <c r="I173" s="68">
        <f t="shared" si="42"/>
        <v>0.98545602827239365</v>
      </c>
      <c r="J173" s="68">
        <f t="shared" si="42"/>
        <v>0.95697995853489981</v>
      </c>
      <c r="K173" s="68">
        <f t="shared" si="42"/>
        <v>0.97799717912552886</v>
      </c>
      <c r="L173" s="68">
        <f t="shared" si="42"/>
        <v>1</v>
      </c>
      <c r="M173" s="68">
        <f t="shared" si="42"/>
        <v>1</v>
      </c>
      <c r="N173" s="68">
        <f t="shared" si="42"/>
        <v>1</v>
      </c>
      <c r="O173" s="68">
        <f t="shared" si="42"/>
        <v>0.96502057613168724</v>
      </c>
      <c r="P173" s="68">
        <f t="shared" si="42"/>
        <v>0.9734578884934757</v>
      </c>
      <c r="Q173" s="68"/>
      <c r="R173" s="68"/>
      <c r="S173" s="68">
        <f t="shared" si="42"/>
        <v>1</v>
      </c>
      <c r="T173" s="68">
        <f t="shared" si="42"/>
        <v>1</v>
      </c>
      <c r="U173" s="68">
        <f t="shared" si="42"/>
        <v>1</v>
      </c>
      <c r="V173" s="68">
        <f t="shared" si="42"/>
        <v>1</v>
      </c>
      <c r="W173" s="68">
        <f t="shared" si="42"/>
        <v>0.98753117206982544</v>
      </c>
      <c r="X173" s="68">
        <f t="shared" si="42"/>
        <v>1</v>
      </c>
      <c r="Y173" s="68">
        <f t="shared" si="42"/>
        <v>1</v>
      </c>
      <c r="Z173" s="68"/>
      <c r="AA173" s="68">
        <f t="shared" si="42"/>
        <v>0.9443490556509444</v>
      </c>
      <c r="AB173" s="68"/>
      <c r="AC173" s="68"/>
      <c r="AD173" s="68">
        <f t="shared" si="42"/>
        <v>0.9616115545419992</v>
      </c>
    </row>
    <row r="174" spans="1:30" s="45" customFormat="1" ht="30" hidden="1" customHeight="1" outlineLevel="1" x14ac:dyDescent="0.2">
      <c r="A174" s="10" t="s">
        <v>83</v>
      </c>
      <c r="B174" s="23"/>
      <c r="C174" s="23">
        <f>SUM(E174:AD174)</f>
        <v>0</v>
      </c>
      <c r="D174" s="13" t="e">
        <f t="shared" si="40"/>
        <v>#DIV/0!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</row>
    <row r="175" spans="1:30" s="58" customFormat="1" ht="30" hidden="1" customHeight="1" outlineLevel="1" x14ac:dyDescent="0.2">
      <c r="A175" s="27" t="s">
        <v>84</v>
      </c>
      <c r="B175" s="20"/>
      <c r="C175" s="23">
        <f>SUM(E175:AD175)</f>
        <v>15599</v>
      </c>
      <c r="D175" s="13" t="e">
        <f t="shared" si="40"/>
        <v>#DIV/0!</v>
      </c>
      <c r="E175" s="44">
        <v>17</v>
      </c>
      <c r="F175" s="32">
        <v>360</v>
      </c>
      <c r="G175" s="32">
        <v>2381</v>
      </c>
      <c r="H175" s="32">
        <v>435</v>
      </c>
      <c r="I175" s="32">
        <v>387</v>
      </c>
      <c r="J175" s="32">
        <v>1130</v>
      </c>
      <c r="K175" s="32"/>
      <c r="L175" s="32">
        <v>1360</v>
      </c>
      <c r="M175" s="32">
        <v>202</v>
      </c>
      <c r="N175" s="32">
        <v>581</v>
      </c>
      <c r="O175" s="44">
        <v>217</v>
      </c>
      <c r="P175" s="32">
        <v>663</v>
      </c>
      <c r="Q175" s="32"/>
      <c r="R175" s="32"/>
      <c r="S175" s="32">
        <v>1813</v>
      </c>
      <c r="T175" s="32">
        <v>170</v>
      </c>
      <c r="U175" s="32">
        <v>630</v>
      </c>
      <c r="V175" s="32"/>
      <c r="W175" s="32">
        <v>110</v>
      </c>
      <c r="X175" s="32"/>
      <c r="Y175" s="32">
        <v>1225</v>
      </c>
      <c r="Z175" s="32"/>
      <c r="AA175" s="32">
        <v>3778</v>
      </c>
      <c r="AB175" s="32"/>
      <c r="AC175" s="32"/>
      <c r="AD175" s="32">
        <v>140</v>
      </c>
    </row>
    <row r="176" spans="1:30" s="45" customFormat="1" ht="30" hidden="1" customHeight="1" x14ac:dyDescent="0.2">
      <c r="A176" s="10" t="s">
        <v>85</v>
      </c>
      <c r="B176" s="13"/>
      <c r="C176" s="13" t="e">
        <f>C175/C174</f>
        <v>#DIV/0!</v>
      </c>
      <c r="D176" s="13" t="e">
        <f t="shared" si="40"/>
        <v>#DIV/0!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40" s="45" customFormat="1" ht="30" hidden="1" customHeight="1" x14ac:dyDescent="0.2">
      <c r="A177" s="12" t="s">
        <v>86</v>
      </c>
      <c r="B177" s="20"/>
      <c r="C177" s="23"/>
      <c r="D177" s="2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40" s="58" customFormat="1" ht="30" hidden="1" customHeight="1" outlineLevel="1" x14ac:dyDescent="0.2">
      <c r="A178" s="50" t="s">
        <v>87</v>
      </c>
      <c r="B178" s="20"/>
      <c r="C178" s="23">
        <f>SUM(E178:AD178)</f>
        <v>0</v>
      </c>
      <c r="D178" s="8" t="e">
        <f t="shared" ref="D178:D197" si="43">C178/B178</f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40" s="45" customFormat="1" ht="30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N179" s="45" t="s">
        <v>0</v>
      </c>
    </row>
    <row r="180" spans="1:40" s="45" customFormat="1" ht="30" hidden="1" customHeight="1" outlineLevel="1" x14ac:dyDescent="0.2">
      <c r="A180" s="12" t="s">
        <v>89</v>
      </c>
      <c r="B180" s="23">
        <f>B178*0.45</f>
        <v>0</v>
      </c>
      <c r="C180" s="23">
        <f>C178*0.45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59"/>
    </row>
    <row r="181" spans="1:40" s="45" customFormat="1" ht="30" hidden="1" customHeight="1" x14ac:dyDescent="0.2">
      <c r="A181" s="12" t="s">
        <v>90</v>
      </c>
      <c r="B181" s="47" t="e">
        <f>B178/B179</f>
        <v>#DIV/0!</v>
      </c>
      <c r="C181" s="47" t="e">
        <f>C178/C179</f>
        <v>#DIV/0!</v>
      </c>
      <c r="D181" s="8"/>
      <c r="E181" s="68" t="e">
        <f t="shared" ref="E181:AD181" si="44">E178/E179</f>
        <v>#DIV/0!</v>
      </c>
      <c r="F181" s="68" t="e">
        <f t="shared" si="44"/>
        <v>#DIV/0!</v>
      </c>
      <c r="G181" s="68" t="e">
        <f t="shared" si="44"/>
        <v>#DIV/0!</v>
      </c>
      <c r="H181" s="68" t="e">
        <f t="shared" si="44"/>
        <v>#DIV/0!</v>
      </c>
      <c r="I181" s="68" t="e">
        <f t="shared" si="44"/>
        <v>#DIV/0!</v>
      </c>
      <c r="J181" s="68" t="e">
        <f t="shared" si="44"/>
        <v>#DIV/0!</v>
      </c>
      <c r="K181" s="68" t="e">
        <f t="shared" si="44"/>
        <v>#DIV/0!</v>
      </c>
      <c r="L181" s="68" t="e">
        <f t="shared" si="44"/>
        <v>#DIV/0!</v>
      </c>
      <c r="M181" s="68" t="e">
        <f t="shared" si="44"/>
        <v>#DIV/0!</v>
      </c>
      <c r="N181" s="68" t="e">
        <f t="shared" si="44"/>
        <v>#DIV/0!</v>
      </c>
      <c r="O181" s="68" t="e">
        <f t="shared" si="44"/>
        <v>#DIV/0!</v>
      </c>
      <c r="P181" s="68" t="e">
        <f t="shared" si="44"/>
        <v>#DIV/0!</v>
      </c>
      <c r="Q181" s="68"/>
      <c r="R181" s="68"/>
      <c r="S181" s="68" t="e">
        <f t="shared" si="44"/>
        <v>#DIV/0!</v>
      </c>
      <c r="T181" s="68" t="e">
        <f t="shared" si="44"/>
        <v>#DIV/0!</v>
      </c>
      <c r="U181" s="68" t="e">
        <f t="shared" si="44"/>
        <v>#DIV/0!</v>
      </c>
      <c r="V181" s="68" t="e">
        <f t="shared" si="44"/>
        <v>#DIV/0!</v>
      </c>
      <c r="W181" s="68" t="e">
        <f t="shared" si="44"/>
        <v>#DIV/0!</v>
      </c>
      <c r="X181" s="68" t="e">
        <f t="shared" si="44"/>
        <v>#DIV/0!</v>
      </c>
      <c r="Y181" s="68" t="e">
        <f t="shared" si="44"/>
        <v>#DIV/0!</v>
      </c>
      <c r="Z181" s="68"/>
      <c r="AA181" s="68" t="e">
        <f t="shared" si="44"/>
        <v>#DIV/0!</v>
      </c>
      <c r="AB181" s="68"/>
      <c r="AC181" s="68"/>
      <c r="AD181" s="68" t="e">
        <f t="shared" si="44"/>
        <v>#DIV/0!</v>
      </c>
    </row>
    <row r="182" spans="1:40" s="58" customFormat="1" ht="30" hidden="1" customHeight="1" outlineLevel="1" x14ac:dyDescent="0.2">
      <c r="A182" s="50" t="s">
        <v>91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40" s="45" customFormat="1" ht="28.15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40" s="45" customFormat="1" ht="27" hidden="1" customHeight="1" outlineLevel="1" x14ac:dyDescent="0.2">
      <c r="A184" s="12" t="s">
        <v>89</v>
      </c>
      <c r="B184" s="23">
        <f>B182*0.3</f>
        <v>0</v>
      </c>
      <c r="C184" s="23">
        <f>C182*0.3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40" s="58" customFormat="1" ht="30" hidden="1" customHeight="1" x14ac:dyDescent="0.2">
      <c r="A185" s="12" t="s">
        <v>90</v>
      </c>
      <c r="B185" s="8" t="e">
        <f>B182/B183</f>
        <v>#DIV/0!</v>
      </c>
      <c r="C185" s="8" t="e">
        <f>C182/C183</f>
        <v>#DIV/0!</v>
      </c>
      <c r="D185" s="8"/>
      <c r="E185" s="25" t="e">
        <f t="shared" ref="E185:AD185" si="45">E182/E183</f>
        <v>#DIV/0!</v>
      </c>
      <c r="F185" s="25" t="e">
        <f t="shared" si="45"/>
        <v>#DIV/0!</v>
      </c>
      <c r="G185" s="25" t="e">
        <f t="shared" si="45"/>
        <v>#DIV/0!</v>
      </c>
      <c r="H185" s="25" t="e">
        <f t="shared" si="45"/>
        <v>#DIV/0!</v>
      </c>
      <c r="I185" s="25" t="e">
        <f t="shared" si="45"/>
        <v>#DIV/0!</v>
      </c>
      <c r="J185" s="25" t="e">
        <f t="shared" si="45"/>
        <v>#DIV/0!</v>
      </c>
      <c r="K185" s="25" t="e">
        <f t="shared" si="45"/>
        <v>#DIV/0!</v>
      </c>
      <c r="L185" s="25" t="e">
        <f t="shared" si="45"/>
        <v>#DIV/0!</v>
      </c>
      <c r="M185" s="25" t="e">
        <f t="shared" si="45"/>
        <v>#DIV/0!</v>
      </c>
      <c r="N185" s="25" t="e">
        <f t="shared" si="45"/>
        <v>#DIV/0!</v>
      </c>
      <c r="O185" s="25" t="e">
        <f t="shared" si="45"/>
        <v>#DIV/0!</v>
      </c>
      <c r="P185" s="25" t="e">
        <f t="shared" si="45"/>
        <v>#DIV/0!</v>
      </c>
      <c r="Q185" s="93"/>
      <c r="R185" s="93"/>
      <c r="S185" s="25" t="e">
        <f t="shared" si="45"/>
        <v>#DIV/0!</v>
      </c>
      <c r="T185" s="25" t="e">
        <f t="shared" si="45"/>
        <v>#DIV/0!</v>
      </c>
      <c r="U185" s="25" t="e">
        <f t="shared" si="45"/>
        <v>#DIV/0!</v>
      </c>
      <c r="V185" s="25" t="e">
        <f t="shared" si="45"/>
        <v>#DIV/0!</v>
      </c>
      <c r="W185" s="25" t="e">
        <f t="shared" si="45"/>
        <v>#DIV/0!</v>
      </c>
      <c r="X185" s="25" t="e">
        <f t="shared" si="45"/>
        <v>#DIV/0!</v>
      </c>
      <c r="Y185" s="25" t="e">
        <f t="shared" si="45"/>
        <v>#DIV/0!</v>
      </c>
      <c r="Z185" s="93"/>
      <c r="AA185" s="25" t="e">
        <f t="shared" si="45"/>
        <v>#DIV/0!</v>
      </c>
      <c r="AB185" s="93"/>
      <c r="AC185" s="93"/>
      <c r="AD185" s="25" t="e">
        <f t="shared" si="45"/>
        <v>#DIV/0!</v>
      </c>
    </row>
    <row r="186" spans="1:40" s="58" customFormat="1" ht="30" hidden="1" customHeight="1" outlineLevel="1" x14ac:dyDescent="0.2">
      <c r="A186" s="50" t="s">
        <v>92</v>
      </c>
      <c r="B186" s="20"/>
      <c r="C186" s="23">
        <f>SUM(E186:AD186)</f>
        <v>0</v>
      </c>
      <c r="D186" s="8" t="e">
        <f t="shared" si="43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40" s="45" customFormat="1" ht="30" hidden="1" customHeight="1" outlineLevel="1" x14ac:dyDescent="0.2">
      <c r="A187" s="12" t="s">
        <v>88</v>
      </c>
      <c r="B187" s="20"/>
      <c r="C187" s="23">
        <f>SUM(E187:AD187)</f>
        <v>0</v>
      </c>
      <c r="D187" s="8" t="e">
        <f t="shared" si="43"/>
        <v>#DIV/0!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</row>
    <row r="188" spans="1:40" s="45" customFormat="1" ht="30" hidden="1" customHeight="1" outlineLevel="1" x14ac:dyDescent="0.2">
      <c r="A188" s="12" t="s">
        <v>93</v>
      </c>
      <c r="B188" s="23">
        <f>B186*0.19</f>
        <v>0</v>
      </c>
      <c r="C188" s="23">
        <f>C186*0.19</f>
        <v>0</v>
      </c>
      <c r="D188" s="8" t="e">
        <f t="shared" si="43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40" s="58" customFormat="1" ht="30" hidden="1" customHeight="1" x14ac:dyDescent="0.2">
      <c r="A189" s="12" t="s">
        <v>94</v>
      </c>
      <c r="B189" s="8" t="e">
        <f>B186/B187</f>
        <v>#DIV/0!</v>
      </c>
      <c r="C189" s="8" t="e">
        <f>C186/C187</f>
        <v>#DIV/0!</v>
      </c>
      <c r="D189" s="8"/>
      <c r="E189" s="25" t="e">
        <f>E186/E187</f>
        <v>#DIV/0!</v>
      </c>
      <c r="F189" s="25" t="e">
        <f>F186/F187</f>
        <v>#DIV/0!</v>
      </c>
      <c r="G189" s="25" t="e">
        <f t="shared" ref="G189:AD189" si="46">G186/G187</f>
        <v>#DIV/0!</v>
      </c>
      <c r="H189" s="25" t="e">
        <f t="shared" si="46"/>
        <v>#DIV/0!</v>
      </c>
      <c r="I189" s="25" t="e">
        <f t="shared" si="46"/>
        <v>#DIV/0!</v>
      </c>
      <c r="J189" s="25" t="e">
        <f t="shared" si="46"/>
        <v>#DIV/0!</v>
      </c>
      <c r="K189" s="25" t="e">
        <f t="shared" si="46"/>
        <v>#DIV/0!</v>
      </c>
      <c r="L189" s="25" t="e">
        <f t="shared" si="46"/>
        <v>#DIV/0!</v>
      </c>
      <c r="M189" s="25" t="e">
        <f t="shared" si="46"/>
        <v>#DIV/0!</v>
      </c>
      <c r="N189" s="25" t="e">
        <f t="shared" si="46"/>
        <v>#DIV/0!</v>
      </c>
      <c r="O189" s="25" t="e">
        <f t="shared" si="46"/>
        <v>#DIV/0!</v>
      </c>
      <c r="P189" s="25" t="e">
        <f t="shared" si="46"/>
        <v>#DIV/0!</v>
      </c>
      <c r="Q189" s="93"/>
      <c r="R189" s="93"/>
      <c r="S189" s="25" t="e">
        <f t="shared" si="46"/>
        <v>#DIV/0!</v>
      </c>
      <c r="T189" s="25" t="e">
        <f t="shared" si="46"/>
        <v>#DIV/0!</v>
      </c>
      <c r="U189" s="25" t="e">
        <f t="shared" si="46"/>
        <v>#DIV/0!</v>
      </c>
      <c r="V189" s="25" t="e">
        <f t="shared" si="46"/>
        <v>#DIV/0!</v>
      </c>
      <c r="W189" s="25" t="e">
        <f t="shared" si="46"/>
        <v>#DIV/0!</v>
      </c>
      <c r="X189" s="25" t="e">
        <f t="shared" si="46"/>
        <v>#DIV/0!</v>
      </c>
      <c r="Y189" s="25" t="e">
        <f t="shared" si="46"/>
        <v>#DIV/0!</v>
      </c>
      <c r="Z189" s="93"/>
      <c r="AA189" s="25" t="e">
        <f t="shared" si="46"/>
        <v>#DIV/0!</v>
      </c>
      <c r="AB189" s="93"/>
      <c r="AC189" s="93"/>
      <c r="AD189" s="25" t="e">
        <f t="shared" si="46"/>
        <v>#DIV/0!</v>
      </c>
    </row>
    <row r="190" spans="1:40" s="45" customFormat="1" ht="30" hidden="1" customHeight="1" x14ac:dyDescent="0.2">
      <c r="A190" s="50" t="s">
        <v>95</v>
      </c>
      <c r="B190" s="23"/>
      <c r="C190" s="23">
        <f>SUM(E190:AD190)</f>
        <v>0</v>
      </c>
      <c r="D190" s="8" t="e">
        <f t="shared" si="43"/>
        <v>#DIV/0!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40" s="45" customFormat="1" ht="30" hidden="1" customHeight="1" x14ac:dyDescent="0.2">
      <c r="A191" s="12" t="s">
        <v>93</v>
      </c>
      <c r="B191" s="23"/>
      <c r="C191" s="23">
        <f>C190*0.7</f>
        <v>0</v>
      </c>
      <c r="D191" s="8" t="e">
        <f t="shared" si="43"/>
        <v>#DIV/0!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40" s="45" customFormat="1" ht="30" hidden="1" customHeight="1" x14ac:dyDescent="0.2">
      <c r="A192" s="27" t="s">
        <v>96</v>
      </c>
      <c r="B192" s="23"/>
      <c r="C192" s="23">
        <f>SUM(E192:AD192)</f>
        <v>0</v>
      </c>
      <c r="D192" s="8" t="e">
        <f t="shared" si="43"/>
        <v>#DIV/0!</v>
      </c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</row>
    <row r="193" spans="1:30" s="45" customFormat="1" ht="30" hidden="1" customHeight="1" x14ac:dyDescent="0.2">
      <c r="A193" s="12" t="s">
        <v>93</v>
      </c>
      <c r="B193" s="23">
        <f>B192*0.2</f>
        <v>0</v>
      </c>
      <c r="C193" s="23">
        <f>C192*0.2</f>
        <v>0</v>
      </c>
      <c r="D193" s="8" t="e">
        <f t="shared" si="43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s="45" customFormat="1" ht="30" hidden="1" customHeight="1" x14ac:dyDescent="0.2">
      <c r="A194" s="27" t="s">
        <v>117</v>
      </c>
      <c r="B194" s="23"/>
      <c r="C194" s="23">
        <f>SUM(E194:AD194)</f>
        <v>0</v>
      </c>
      <c r="D194" s="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</row>
    <row r="195" spans="1:30" s="45" customFormat="1" ht="30" hidden="1" customHeight="1" x14ac:dyDescent="0.2">
      <c r="A195" s="27" t="s">
        <v>97</v>
      </c>
      <c r="B195" s="23">
        <f>B193+B191+B188+B184+B180</f>
        <v>0</v>
      </c>
      <c r="C195" s="23">
        <f>C193+C191+C188+C184+C180</f>
        <v>0</v>
      </c>
      <c r="D195" s="8" t="e">
        <f t="shared" si="43"/>
        <v>#DIV/0!</v>
      </c>
      <c r="E195" s="22">
        <f>E193+E191+E188+E184+E180</f>
        <v>0</v>
      </c>
      <c r="F195" s="22">
        <f t="shared" ref="F195:AD195" si="47">F193+F191+F188+F184+F180</f>
        <v>0</v>
      </c>
      <c r="G195" s="22">
        <f t="shared" si="47"/>
        <v>0</v>
      </c>
      <c r="H195" s="22">
        <f t="shared" si="47"/>
        <v>0</v>
      </c>
      <c r="I195" s="22">
        <f t="shared" si="47"/>
        <v>0</v>
      </c>
      <c r="J195" s="22">
        <f t="shared" si="47"/>
        <v>0</v>
      </c>
      <c r="K195" s="22">
        <f t="shared" si="47"/>
        <v>0</v>
      </c>
      <c r="L195" s="22">
        <f t="shared" si="47"/>
        <v>0</v>
      </c>
      <c r="M195" s="22">
        <f t="shared" si="47"/>
        <v>0</v>
      </c>
      <c r="N195" s="22">
        <f t="shared" si="47"/>
        <v>0</v>
      </c>
      <c r="O195" s="22">
        <f t="shared" si="47"/>
        <v>0</v>
      </c>
      <c r="P195" s="22">
        <f t="shared" si="47"/>
        <v>0</v>
      </c>
      <c r="Q195" s="22"/>
      <c r="R195" s="22"/>
      <c r="S195" s="22">
        <f t="shared" si="47"/>
        <v>0</v>
      </c>
      <c r="T195" s="22">
        <f t="shared" si="47"/>
        <v>0</v>
      </c>
      <c r="U195" s="22">
        <f t="shared" si="47"/>
        <v>0</v>
      </c>
      <c r="V195" s="22">
        <f t="shared" si="47"/>
        <v>0</v>
      </c>
      <c r="W195" s="22">
        <f t="shared" si="47"/>
        <v>0</v>
      </c>
      <c r="X195" s="22">
        <f t="shared" si="47"/>
        <v>0</v>
      </c>
      <c r="Y195" s="22">
        <f t="shared" si="47"/>
        <v>0</v>
      </c>
      <c r="Z195" s="22"/>
      <c r="AA195" s="22">
        <f t="shared" si="47"/>
        <v>0</v>
      </c>
      <c r="AB195" s="22"/>
      <c r="AC195" s="22"/>
      <c r="AD195" s="22">
        <f t="shared" si="47"/>
        <v>0</v>
      </c>
    </row>
    <row r="196" spans="1:30" s="45" customFormat="1" ht="6" hidden="1" customHeight="1" x14ac:dyDescent="0.2">
      <c r="A196" s="12" t="s">
        <v>123</v>
      </c>
      <c r="B196" s="22"/>
      <c r="C196" s="22">
        <f>SUM(E196:AD196)</f>
        <v>0</v>
      </c>
      <c r="D196" s="8" t="e">
        <f t="shared" si="43"/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s="45" customFormat="1" ht="0.6" hidden="1" customHeight="1" x14ac:dyDescent="0.2">
      <c r="A197" s="50" t="s">
        <v>116</v>
      </c>
      <c r="B197" s="48" t="e">
        <f>B195/B196*10</f>
        <v>#DIV/0!</v>
      </c>
      <c r="C197" s="48" t="e">
        <f>C195/C196*10</f>
        <v>#DIV/0!</v>
      </c>
      <c r="D197" s="8" t="e">
        <f t="shared" si="43"/>
        <v>#DIV/0!</v>
      </c>
      <c r="E197" s="49" t="e">
        <f>E195/E196*10</f>
        <v>#DIV/0!</v>
      </c>
      <c r="F197" s="49" t="e">
        <f t="shared" ref="F197:AD197" si="48">F195/F196*10</f>
        <v>#DIV/0!</v>
      </c>
      <c r="G197" s="49" t="e">
        <f t="shared" si="48"/>
        <v>#DIV/0!</v>
      </c>
      <c r="H197" s="49" t="e">
        <f t="shared" si="48"/>
        <v>#DIV/0!</v>
      </c>
      <c r="I197" s="49" t="e">
        <f t="shared" si="48"/>
        <v>#DIV/0!</v>
      </c>
      <c r="J197" s="49" t="e">
        <f t="shared" si="48"/>
        <v>#DIV/0!</v>
      </c>
      <c r="K197" s="49" t="e">
        <f t="shared" si="48"/>
        <v>#DIV/0!</v>
      </c>
      <c r="L197" s="49" t="e">
        <f t="shared" si="48"/>
        <v>#DIV/0!</v>
      </c>
      <c r="M197" s="49" t="e">
        <f t="shared" si="48"/>
        <v>#DIV/0!</v>
      </c>
      <c r="N197" s="49" t="e">
        <f t="shared" si="48"/>
        <v>#DIV/0!</v>
      </c>
      <c r="O197" s="49" t="e">
        <f t="shared" si="48"/>
        <v>#DIV/0!</v>
      </c>
      <c r="P197" s="49" t="e">
        <f t="shared" si="48"/>
        <v>#DIV/0!</v>
      </c>
      <c r="Q197" s="49"/>
      <c r="R197" s="49"/>
      <c r="S197" s="49" t="e">
        <f t="shared" si="48"/>
        <v>#DIV/0!</v>
      </c>
      <c r="T197" s="49" t="e">
        <f t="shared" si="48"/>
        <v>#DIV/0!</v>
      </c>
      <c r="U197" s="49" t="e">
        <f t="shared" si="48"/>
        <v>#DIV/0!</v>
      </c>
      <c r="V197" s="49" t="e">
        <f t="shared" si="48"/>
        <v>#DIV/0!</v>
      </c>
      <c r="W197" s="49" t="e">
        <f t="shared" si="48"/>
        <v>#DIV/0!</v>
      </c>
      <c r="X197" s="49" t="e">
        <f t="shared" si="48"/>
        <v>#DIV/0!</v>
      </c>
      <c r="Y197" s="49" t="e">
        <f t="shared" si="48"/>
        <v>#DIV/0!</v>
      </c>
      <c r="Z197" s="49"/>
      <c r="AA197" s="49" t="e">
        <f t="shared" si="48"/>
        <v>#DIV/0!</v>
      </c>
      <c r="AB197" s="49"/>
      <c r="AC197" s="49"/>
      <c r="AD197" s="49" t="e">
        <f t="shared" si="48"/>
        <v>#DIV/0!</v>
      </c>
    </row>
    <row r="198" spans="1:30" ht="18" hidden="1" customHeight="1" x14ac:dyDescent="0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</row>
    <row r="199" spans="1:30" ht="27" hidden="1" customHeight="1" x14ac:dyDescent="0.25">
      <c r="A199" s="12" t="s">
        <v>137</v>
      </c>
      <c r="B199" s="77"/>
      <c r="C199" s="77">
        <f>SUM(E199:AD199)</f>
        <v>273</v>
      </c>
      <c r="D199" s="77"/>
      <c r="E199" s="77">
        <v>11</v>
      </c>
      <c r="F199" s="77">
        <v>12</v>
      </c>
      <c r="G199" s="77">
        <v>15</v>
      </c>
      <c r="H199" s="77">
        <v>20</v>
      </c>
      <c r="I199" s="77">
        <v>12</v>
      </c>
      <c r="J199" s="77">
        <v>36</v>
      </c>
      <c r="K199" s="77">
        <v>18</v>
      </c>
      <c r="L199" s="77">
        <v>20</v>
      </c>
      <c r="M199" s="77">
        <v>5</v>
      </c>
      <c r="N199" s="77">
        <v>4</v>
      </c>
      <c r="O199" s="77">
        <v>5</v>
      </c>
      <c r="P199" s="77">
        <v>16</v>
      </c>
      <c r="Q199" s="77"/>
      <c r="R199" s="77"/>
      <c r="S199" s="77">
        <v>16</v>
      </c>
      <c r="T199" s="77">
        <v>13</v>
      </c>
      <c r="U199" s="77">
        <v>18</v>
      </c>
      <c r="V199" s="77">
        <v>10</v>
      </c>
      <c r="W199" s="77">
        <v>3</v>
      </c>
      <c r="X199" s="77">
        <v>4</v>
      </c>
      <c r="Y199" s="77">
        <v>3</v>
      </c>
      <c r="Z199" s="77"/>
      <c r="AA199" s="77">
        <v>23</v>
      </c>
      <c r="AB199" s="77"/>
      <c r="AC199" s="77"/>
      <c r="AD199" s="77">
        <v>9</v>
      </c>
    </row>
    <row r="200" spans="1:30" ht="18" hidden="1" customHeight="1" x14ac:dyDescent="0.25">
      <c r="A200" s="12" t="s">
        <v>141</v>
      </c>
      <c r="B200" s="77">
        <v>108</v>
      </c>
      <c r="C200" s="77">
        <f>SUM(E200:AD200)</f>
        <v>450</v>
      </c>
      <c r="D200" s="77"/>
      <c r="E200" s="77">
        <v>20</v>
      </c>
      <c r="F200" s="77">
        <v>5</v>
      </c>
      <c r="G200" s="77">
        <v>59</v>
      </c>
      <c r="H200" s="77">
        <v>16</v>
      </c>
      <c r="I200" s="77">
        <v>21</v>
      </c>
      <c r="J200" s="77">
        <v>28</v>
      </c>
      <c r="K200" s="77">
        <v>9</v>
      </c>
      <c r="L200" s="77">
        <v>20</v>
      </c>
      <c r="M200" s="77">
        <v>22</v>
      </c>
      <c r="N200" s="77">
        <v>5</v>
      </c>
      <c r="O200" s="77">
        <v>5</v>
      </c>
      <c r="P200" s="77">
        <v>28</v>
      </c>
      <c r="Q200" s="77"/>
      <c r="R200" s="77"/>
      <c r="S200" s="77">
        <v>25</v>
      </c>
      <c r="T200" s="77">
        <v>57</v>
      </c>
      <c r="U200" s="77">
        <v>7</v>
      </c>
      <c r="V200" s="77">
        <v>17</v>
      </c>
      <c r="W200" s="77">
        <v>25</v>
      </c>
      <c r="X200" s="77">
        <v>11</v>
      </c>
      <c r="Y200" s="77">
        <v>5</v>
      </c>
      <c r="Z200" s="77"/>
      <c r="AA200" s="77">
        <v>50</v>
      </c>
      <c r="AB200" s="77"/>
      <c r="AC200" s="77"/>
      <c r="AD200" s="77">
        <v>15</v>
      </c>
    </row>
    <row r="201" spans="1:30" ht="24.6" hidden="1" customHeight="1" x14ac:dyDescent="0.35">
      <c r="A201" s="78" t="s">
        <v>98</v>
      </c>
      <c r="B201" s="61"/>
      <c r="C201" s="61">
        <f>SUM(E201:AD201)</f>
        <v>0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spans="1:30" s="63" customFormat="1" ht="21.6" hidden="1" customHeight="1" x14ac:dyDescent="0.35">
      <c r="A202" s="62" t="s">
        <v>99</v>
      </c>
      <c r="B202" s="62"/>
      <c r="C202" s="62">
        <f>SUM(E202:AD202)</f>
        <v>0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:30" s="63" customFormat="1" ht="21.6" hidden="1" customHeight="1" x14ac:dyDescent="0.35">
      <c r="A203" s="62" t="s">
        <v>100</v>
      </c>
      <c r="B203" s="62"/>
      <c r="C203" s="62">
        <f>SUM(E203:AD203)</f>
        <v>0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:30" s="63" customFormat="1" ht="21.6" hidden="1" customHeight="1" x14ac:dyDescent="0.3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1:30" s="63" customFormat="1" ht="21.6" hidden="1" customHeight="1" x14ac:dyDescent="0.35">
      <c r="A205" s="64" t="s">
        <v>101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1:30" ht="16.899999999999999" hidden="1" customHeight="1" x14ac:dyDescent="0.25">
      <c r="A206" s="79"/>
      <c r="B206" s="80"/>
      <c r="C206" s="80"/>
      <c r="D206" s="80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41.45" hidden="1" customHeight="1" x14ac:dyDescent="0.3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</row>
    <row r="208" spans="1:30" ht="20.45" hidden="1" customHeight="1" x14ac:dyDescent="0.25">
      <c r="A208" s="102"/>
      <c r="B208" s="103"/>
      <c r="C208" s="103"/>
      <c r="D208" s="103"/>
      <c r="E208" s="103"/>
      <c r="F208" s="103"/>
      <c r="G208" s="103"/>
      <c r="H208" s="103"/>
      <c r="I208" s="103"/>
      <c r="J208" s="10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6.899999999999999" hidden="1" customHeight="1" x14ac:dyDescent="0.25">
      <c r="A209" s="81"/>
      <c r="B209" s="6"/>
      <c r="C209" s="6"/>
      <c r="D209" s="6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9" hidden="1" customHeight="1" x14ac:dyDescent="0.2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</row>
    <row r="211" spans="1:30" s="11" customFormat="1" ht="49.15" hidden="1" customHeight="1" x14ac:dyDescent="0.2">
      <c r="A211" s="27" t="s">
        <v>102</v>
      </c>
      <c r="B211" s="23"/>
      <c r="C211" s="23">
        <f>SUM(E211:AD211)</f>
        <v>259083</v>
      </c>
      <c r="D211" s="23"/>
      <c r="E211" s="34">
        <v>9345</v>
      </c>
      <c r="F211" s="34">
        <v>9100</v>
      </c>
      <c r="G211" s="34">
        <v>16579</v>
      </c>
      <c r="H211" s="34">
        <v>16195</v>
      </c>
      <c r="I211" s="34">
        <v>7250</v>
      </c>
      <c r="J211" s="34">
        <v>17539</v>
      </c>
      <c r="K211" s="34">
        <v>12001</v>
      </c>
      <c r="L211" s="34">
        <v>14609</v>
      </c>
      <c r="M211" s="34">
        <v>13004</v>
      </c>
      <c r="N211" s="34">
        <v>3780</v>
      </c>
      <c r="O211" s="34">
        <v>8536</v>
      </c>
      <c r="P211" s="34">
        <v>11438</v>
      </c>
      <c r="Q211" s="94"/>
      <c r="R211" s="94"/>
      <c r="S211" s="34">
        <v>16561</v>
      </c>
      <c r="T211" s="34">
        <v>15418</v>
      </c>
      <c r="U211" s="34">
        <v>18986</v>
      </c>
      <c r="V211" s="34">
        <v>13238</v>
      </c>
      <c r="W211" s="34">
        <v>7143</v>
      </c>
      <c r="X211" s="34">
        <v>4504</v>
      </c>
      <c r="Y211" s="34">
        <v>11688</v>
      </c>
      <c r="Z211" s="94"/>
      <c r="AA211" s="34">
        <v>21385</v>
      </c>
      <c r="AB211" s="94"/>
      <c r="AC211" s="94"/>
      <c r="AD211" s="34">
        <v>10784</v>
      </c>
    </row>
    <row r="212" spans="1:30" ht="21" hidden="1" customHeight="1" x14ac:dyDescent="0.25">
      <c r="A212" s="60" t="s">
        <v>104</v>
      </c>
      <c r="B212" s="67"/>
      <c r="C212" s="23">
        <f>SUM(E212:AD212)</f>
        <v>380</v>
      </c>
      <c r="D212" s="23"/>
      <c r="E212" s="60">
        <v>16</v>
      </c>
      <c r="F212" s="60">
        <v>21</v>
      </c>
      <c r="G212" s="60">
        <v>32</v>
      </c>
      <c r="H212" s="60">
        <v>25</v>
      </c>
      <c r="I212" s="60">
        <v>16</v>
      </c>
      <c r="J212" s="60">
        <v>31</v>
      </c>
      <c r="K212" s="60">
        <v>14</v>
      </c>
      <c r="L212" s="60">
        <v>29</v>
      </c>
      <c r="M212" s="60">
        <v>18</v>
      </c>
      <c r="N212" s="60">
        <v>8</v>
      </c>
      <c r="O212" s="60">
        <v>7</v>
      </c>
      <c r="P212" s="60">
        <v>15</v>
      </c>
      <c r="Q212" s="60"/>
      <c r="R212" s="60"/>
      <c r="S212" s="60">
        <v>25</v>
      </c>
      <c r="T212" s="60">
        <v>31</v>
      </c>
      <c r="U212" s="60">
        <v>10</v>
      </c>
      <c r="V212" s="60">
        <v>8</v>
      </c>
      <c r="W212" s="60">
        <v>8</v>
      </c>
      <c r="X212" s="60">
        <v>6</v>
      </c>
      <c r="Y212" s="60">
        <v>12</v>
      </c>
      <c r="Z212" s="60"/>
      <c r="AA212" s="60">
        <v>35</v>
      </c>
      <c r="AB212" s="60"/>
      <c r="AC212" s="60"/>
      <c r="AD212" s="60">
        <v>13</v>
      </c>
    </row>
    <row r="213" spans="1:30" ht="0.6" hidden="1" customHeight="1" x14ac:dyDescent="0.25">
      <c r="A213" s="60" t="s">
        <v>105</v>
      </c>
      <c r="B213" s="67"/>
      <c r="C213" s="23">
        <f>SUM(E213:AD213)</f>
        <v>208</v>
      </c>
      <c r="D213" s="23"/>
      <c r="E213" s="60">
        <v>10</v>
      </c>
      <c r="F213" s="60">
        <v>2</v>
      </c>
      <c r="G213" s="60">
        <v>42</v>
      </c>
      <c r="H213" s="60">
        <v>11</v>
      </c>
      <c r="I213" s="60">
        <v>9</v>
      </c>
      <c r="J213" s="60">
        <v>30</v>
      </c>
      <c r="K213" s="60">
        <v>9</v>
      </c>
      <c r="L213" s="60">
        <v>15</v>
      </c>
      <c r="M213" s="60">
        <v>1</v>
      </c>
      <c r="N213" s="60">
        <v>2</v>
      </c>
      <c r="O213" s="60">
        <v>5</v>
      </c>
      <c r="P213" s="60">
        <v>1</v>
      </c>
      <c r="Q213" s="60"/>
      <c r="R213" s="60"/>
      <c r="S213" s="60">
        <v>4</v>
      </c>
      <c r="T213" s="60">
        <v>8</v>
      </c>
      <c r="U213" s="60">
        <v>14</v>
      </c>
      <c r="V213" s="60">
        <v>2</v>
      </c>
      <c r="W213" s="60">
        <v>1</v>
      </c>
      <c r="X213" s="60">
        <v>2</v>
      </c>
      <c r="Y213" s="60">
        <v>16</v>
      </c>
      <c r="Z213" s="60"/>
      <c r="AA213" s="60">
        <v>16</v>
      </c>
      <c r="AB213" s="60"/>
      <c r="AC213" s="60"/>
      <c r="AD213" s="60">
        <v>8</v>
      </c>
    </row>
    <row r="214" spans="1:30" ht="2.4500000000000002" hidden="1" customHeight="1" x14ac:dyDescent="0.25">
      <c r="A214" s="60" t="s">
        <v>105</v>
      </c>
      <c r="B214" s="67"/>
      <c r="C214" s="23">
        <f>SUM(E214:AD214)</f>
        <v>194</v>
      </c>
      <c r="D214" s="23"/>
      <c r="E214" s="60">
        <v>10</v>
      </c>
      <c r="F214" s="60">
        <v>2</v>
      </c>
      <c r="G214" s="60">
        <v>42</v>
      </c>
      <c r="H214" s="60">
        <v>11</v>
      </c>
      <c r="I214" s="60">
        <v>2</v>
      </c>
      <c r="J214" s="60">
        <v>30</v>
      </c>
      <c r="K214" s="60">
        <v>9</v>
      </c>
      <c r="L214" s="60">
        <v>15</v>
      </c>
      <c r="M214" s="60">
        <v>1</v>
      </c>
      <c r="N214" s="60">
        <v>2</v>
      </c>
      <c r="O214" s="60">
        <v>5</v>
      </c>
      <c r="P214" s="60">
        <v>1</v>
      </c>
      <c r="Q214" s="60"/>
      <c r="R214" s="60"/>
      <c r="S214" s="60">
        <v>4</v>
      </c>
      <c r="T214" s="60">
        <v>1</v>
      </c>
      <c r="U214" s="60">
        <v>14</v>
      </c>
      <c r="V214" s="60">
        <v>2</v>
      </c>
      <c r="W214" s="60">
        <v>1</v>
      </c>
      <c r="X214" s="60">
        <v>2</v>
      </c>
      <c r="Y214" s="60">
        <v>16</v>
      </c>
      <c r="Z214" s="60"/>
      <c r="AA214" s="60">
        <v>16</v>
      </c>
      <c r="AB214" s="60"/>
      <c r="AC214" s="60"/>
      <c r="AD214" s="60">
        <v>8</v>
      </c>
    </row>
    <row r="215" spans="1:30" ht="24" hidden="1" customHeight="1" x14ac:dyDescent="0.25">
      <c r="A215" s="60" t="s">
        <v>30</v>
      </c>
      <c r="B215" s="23">
        <v>554</v>
      </c>
      <c r="C215" s="23">
        <f>SUM(E215:AD215)</f>
        <v>574</v>
      </c>
      <c r="D215" s="23"/>
      <c r="E215" s="74">
        <v>11</v>
      </c>
      <c r="F215" s="74">
        <v>15</v>
      </c>
      <c r="G215" s="74">
        <v>93</v>
      </c>
      <c r="H215" s="74">
        <v>30</v>
      </c>
      <c r="I215" s="74">
        <v>15</v>
      </c>
      <c r="J215" s="74">
        <v>55</v>
      </c>
      <c r="K215" s="74">
        <v>16</v>
      </c>
      <c r="L215" s="74">
        <v>18</v>
      </c>
      <c r="M215" s="74">
        <v>16</v>
      </c>
      <c r="N215" s="74">
        <v>10</v>
      </c>
      <c r="O215" s="74">
        <v>11</v>
      </c>
      <c r="P215" s="74">
        <v>40</v>
      </c>
      <c r="Q215" s="74"/>
      <c r="R215" s="74"/>
      <c r="S215" s="74">
        <v>22</v>
      </c>
      <c r="T215" s="74">
        <v>55</v>
      </c>
      <c r="U215" s="74">
        <v>14</v>
      </c>
      <c r="V215" s="74">
        <v>29</v>
      </c>
      <c r="W215" s="74">
        <v>22</v>
      </c>
      <c r="X215" s="74">
        <v>9</v>
      </c>
      <c r="Y215" s="74">
        <v>7</v>
      </c>
      <c r="Z215" s="74"/>
      <c r="AA215" s="74">
        <v>60</v>
      </c>
      <c r="AB215" s="74"/>
      <c r="AC215" s="74"/>
      <c r="AD215" s="74">
        <v>26</v>
      </c>
    </row>
    <row r="216" spans="1:30" hidden="1" x14ac:dyDescent="0.25"/>
    <row r="217" spans="1:30" s="60" customFormat="1" hidden="1" x14ac:dyDescent="0.25">
      <c r="A217" s="60" t="s">
        <v>112</v>
      </c>
      <c r="B217" s="67"/>
      <c r="C217" s="60">
        <f>SUM(E217:AD217)</f>
        <v>40</v>
      </c>
      <c r="E217" s="60">
        <v>3</v>
      </c>
      <c r="G217" s="60">
        <v>1</v>
      </c>
      <c r="H217" s="60">
        <v>6</v>
      </c>
      <c r="J217" s="60">
        <v>1</v>
      </c>
      <c r="M217" s="60">
        <v>1</v>
      </c>
      <c r="O217" s="60">
        <v>2</v>
      </c>
      <c r="P217" s="60">
        <v>1</v>
      </c>
      <c r="S217" s="60">
        <v>3</v>
      </c>
      <c r="T217" s="60">
        <v>1</v>
      </c>
      <c r="U217" s="60">
        <v>3</v>
      </c>
      <c r="V217" s="60">
        <v>7</v>
      </c>
      <c r="W217" s="60">
        <v>1</v>
      </c>
      <c r="X217" s="60">
        <v>1</v>
      </c>
      <c r="Y217" s="60">
        <v>1</v>
      </c>
      <c r="AA217" s="60">
        <v>4</v>
      </c>
      <c r="AD217" s="60">
        <v>4</v>
      </c>
    </row>
    <row r="218" spans="1:30" hidden="1" x14ac:dyDescent="0.25"/>
    <row r="219" spans="1:30" ht="21.6" hidden="1" customHeight="1" x14ac:dyDescent="0.25">
      <c r="A219" s="60" t="s">
        <v>115</v>
      </c>
      <c r="B219" s="23">
        <v>45</v>
      </c>
      <c r="C219" s="23">
        <f>SUM(E219:AD219)</f>
        <v>58</v>
      </c>
      <c r="D219" s="23"/>
      <c r="E219" s="74">
        <v>5</v>
      </c>
      <c r="F219" s="74">
        <v>3</v>
      </c>
      <c r="G219" s="74"/>
      <c r="H219" s="74">
        <v>5</v>
      </c>
      <c r="I219" s="74">
        <v>2</v>
      </c>
      <c r="J219" s="74"/>
      <c r="K219" s="74">
        <v>2</v>
      </c>
      <c r="L219" s="74">
        <v>0</v>
      </c>
      <c r="M219" s="74">
        <v>3</v>
      </c>
      <c r="N219" s="74">
        <v>3</v>
      </c>
      <c r="O219" s="74">
        <v>3</v>
      </c>
      <c r="P219" s="74">
        <v>2</v>
      </c>
      <c r="Q219" s="74"/>
      <c r="R219" s="74"/>
      <c r="S219" s="74">
        <v>2</v>
      </c>
      <c r="T219" s="74">
        <v>10</v>
      </c>
      <c r="U219" s="74">
        <v>6</v>
      </c>
      <c r="V219" s="74">
        <v>6</v>
      </c>
      <c r="W219" s="74">
        <v>1</v>
      </c>
      <c r="X219" s="74">
        <v>1</v>
      </c>
      <c r="Y219" s="74">
        <v>4</v>
      </c>
      <c r="Z219" s="74"/>
      <c r="AA219" s="74"/>
      <c r="AB219" s="74"/>
      <c r="AC219" s="74"/>
      <c r="AD219" s="74"/>
    </row>
    <row r="220" spans="1:30" hidden="1" x14ac:dyDescent="0.25"/>
    <row r="221" spans="1:30" hidden="1" x14ac:dyDescent="0.25"/>
    <row r="222" spans="1:30" ht="13.9" hidden="1" customHeight="1" x14ac:dyDescent="0.25"/>
    <row r="223" spans="1:30" hidden="1" x14ac:dyDescent="0.25">
      <c r="J223" s="1" t="s">
        <v>126</v>
      </c>
      <c r="U223" s="1" t="s">
        <v>129</v>
      </c>
      <c r="W223" s="1" t="s">
        <v>127</v>
      </c>
      <c r="AA223" s="1" t="s">
        <v>128</v>
      </c>
      <c r="AD223" s="1" t="s">
        <v>125</v>
      </c>
    </row>
    <row r="224" spans="1:30" hidden="1" x14ac:dyDescent="0.25"/>
    <row r="225" spans="1:30" ht="22.5" hidden="1" x14ac:dyDescent="0.25">
      <c r="A225" s="12" t="s">
        <v>142</v>
      </c>
      <c r="B225" s="67"/>
      <c r="C225" s="77">
        <f>SUM(E225:AD225)</f>
        <v>49</v>
      </c>
      <c r="D225" s="67"/>
      <c r="E225" s="60">
        <v>1</v>
      </c>
      <c r="F225" s="60">
        <v>2</v>
      </c>
      <c r="G225" s="60"/>
      <c r="H225" s="60">
        <v>2</v>
      </c>
      <c r="I225" s="60"/>
      <c r="J225" s="60">
        <v>3</v>
      </c>
      <c r="K225" s="60">
        <v>1</v>
      </c>
      <c r="L225" s="60">
        <v>1</v>
      </c>
      <c r="M225" s="60">
        <v>8</v>
      </c>
      <c r="N225" s="60">
        <v>6</v>
      </c>
      <c r="O225" s="60">
        <v>1</v>
      </c>
      <c r="P225" s="60">
        <v>0</v>
      </c>
      <c r="Q225" s="60"/>
      <c r="R225" s="60"/>
      <c r="S225" s="60">
        <v>1</v>
      </c>
      <c r="T225" s="60">
        <v>4</v>
      </c>
      <c r="U225" s="60">
        <v>3</v>
      </c>
      <c r="V225" s="60">
        <v>2</v>
      </c>
      <c r="W225" s="60">
        <v>1</v>
      </c>
      <c r="X225" s="60">
        <v>1</v>
      </c>
      <c r="Y225" s="60">
        <v>7</v>
      </c>
      <c r="Z225" s="60"/>
      <c r="AA225" s="60"/>
      <c r="AB225" s="60"/>
      <c r="AC225" s="60"/>
      <c r="AD225" s="60">
        <v>5</v>
      </c>
    </row>
  </sheetData>
  <dataConsolidate/>
  <mergeCells count="34"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A208:J208"/>
    <mergeCell ref="A207:AD207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D4:D6"/>
    <mergeCell ref="Z5:Z6"/>
    <mergeCell ref="AB5:AB6"/>
    <mergeCell ref="AC5:AC6"/>
    <mergeCell ref="O5:O6"/>
    <mergeCell ref="P5:P6"/>
    <mergeCell ref="S5:S6"/>
    <mergeCell ref="T5:T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2021-06-09T05:03:16Z</cp:lastPrinted>
  <dcterms:created xsi:type="dcterms:W3CDTF">2017-06-08T05:54:08Z</dcterms:created>
  <dcterms:modified xsi:type="dcterms:W3CDTF">2021-06-17T05:57:21Z</dcterms:modified>
</cp:coreProperties>
</file>