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оперативка!$A$2:$AB$149</definedName>
  </definedNames>
  <calcPr calcId="152511"/>
</workbook>
</file>

<file path=xl/calcChain.xml><?xml version="1.0" encoding="utf-8"?>
<calcChain xmlns="http://schemas.openxmlformats.org/spreadsheetml/2006/main">
  <c r="D16" i="1" l="1"/>
  <c r="C16" i="1"/>
  <c r="C9" i="1"/>
  <c r="B10" i="1" l="1"/>
  <c r="C7" i="1"/>
  <c r="AB8" i="1" l="1"/>
  <c r="AA8" i="1"/>
  <c r="Z8" i="1"/>
  <c r="Y8" i="1"/>
  <c r="X8" i="1"/>
  <c r="X10" i="1" s="1"/>
  <c r="W8" i="1"/>
  <c r="V8" i="1"/>
  <c r="U8" i="1"/>
  <c r="T8" i="1"/>
  <c r="S8" i="1"/>
  <c r="R8" i="1"/>
  <c r="Q8" i="1"/>
  <c r="P8" i="1"/>
  <c r="P10" i="1" s="1"/>
  <c r="O8" i="1"/>
  <c r="O10" i="1" s="1"/>
  <c r="N8" i="1"/>
  <c r="N10" i="1" s="1"/>
  <c r="M8" i="1"/>
  <c r="M10" i="1" s="1"/>
  <c r="L8" i="1"/>
  <c r="L10" i="1" s="1"/>
  <c r="K8" i="1"/>
  <c r="J8" i="1"/>
  <c r="J10" i="1" s="1"/>
  <c r="I8" i="1"/>
  <c r="I10" i="1" s="1"/>
  <c r="H8" i="1"/>
  <c r="H10" i="1" s="1"/>
  <c r="G8" i="1"/>
  <c r="G10" i="1" s="1"/>
  <c r="F8" i="1"/>
  <c r="E8" i="1"/>
  <c r="E10" i="1" s="1"/>
  <c r="C15" i="1"/>
  <c r="D15" i="1" s="1"/>
  <c r="C18" i="1"/>
  <c r="D18" i="1" s="1"/>
  <c r="C14" i="1"/>
  <c r="D14" i="1" s="1"/>
  <c r="C13" i="1" l="1"/>
  <c r="D13" i="1" s="1"/>
  <c r="C12" i="1"/>
  <c r="D12" i="1" s="1"/>
  <c r="C11" i="1"/>
  <c r="D11" i="1" s="1"/>
  <c r="C8" i="1" l="1"/>
  <c r="D8" i="1" l="1"/>
  <c r="D10" i="1" s="1"/>
  <c r="C10" i="1"/>
  <c r="B22" i="1"/>
  <c r="B33" i="1"/>
  <c r="F61" i="1" l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Y61" i="1"/>
  <c r="AB61" i="1"/>
  <c r="E61" i="1"/>
  <c r="C62" i="1" l="1"/>
  <c r="D63" i="1"/>
  <c r="C65" i="1"/>
  <c r="D65" i="1" s="1"/>
  <c r="D66" i="1"/>
  <c r="D67" i="1"/>
  <c r="C68" i="1"/>
  <c r="D68" i="1" s="1"/>
  <c r="D70" i="1"/>
  <c r="D77" i="1"/>
  <c r="B78" i="1"/>
  <c r="C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Y78" i="1"/>
  <c r="AB78" i="1"/>
  <c r="B79" i="1"/>
  <c r="C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Y79" i="1"/>
  <c r="AB79" i="1"/>
  <c r="C80" i="1"/>
  <c r="D80" i="1" s="1"/>
  <c r="C81" i="1"/>
  <c r="D81" i="1" s="1"/>
  <c r="C82" i="1"/>
  <c r="D82" i="1" s="1"/>
  <c r="C83" i="1"/>
  <c r="D83" i="1" s="1"/>
  <c r="C84" i="1"/>
  <c r="C85" i="1" s="1"/>
  <c r="B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Y85" i="1"/>
  <c r="AB85" i="1"/>
  <c r="C86" i="1"/>
  <c r="D86" i="1" s="1"/>
  <c r="C87" i="1"/>
  <c r="D87" i="1" s="1"/>
  <c r="C88" i="1"/>
  <c r="D88" i="1" s="1"/>
  <c r="C89" i="1"/>
  <c r="D89" i="1" s="1"/>
  <c r="D90" i="1"/>
  <c r="C91" i="1"/>
  <c r="D91" i="1" s="1"/>
  <c r="B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Y92" i="1"/>
  <c r="AB92" i="1"/>
  <c r="C93" i="1"/>
  <c r="D93" i="1" s="1"/>
  <c r="C94" i="1"/>
  <c r="D94" i="1" s="1"/>
  <c r="C95" i="1"/>
  <c r="D95" i="1" s="1"/>
  <c r="C96" i="1"/>
  <c r="D96" i="1" s="1"/>
  <c r="B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Y97" i="1"/>
  <c r="AB97" i="1"/>
  <c r="B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Y98" i="1"/>
  <c r="AB98" i="1"/>
  <c r="B99" i="1"/>
  <c r="F99" i="1"/>
  <c r="G99" i="1"/>
  <c r="H99" i="1"/>
  <c r="I99" i="1"/>
  <c r="J99" i="1"/>
  <c r="K99" i="1"/>
  <c r="L99" i="1"/>
  <c r="M99" i="1"/>
  <c r="O99" i="1"/>
  <c r="P99" i="1"/>
  <c r="R99" i="1"/>
  <c r="S99" i="1"/>
  <c r="T99" i="1"/>
  <c r="U99" i="1"/>
  <c r="Y99" i="1"/>
  <c r="AB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Y100" i="1"/>
  <c r="AB100" i="1"/>
  <c r="B101" i="1"/>
  <c r="E101" i="1"/>
  <c r="I101" i="1"/>
  <c r="Q101" i="1"/>
  <c r="R101" i="1"/>
  <c r="U101" i="1"/>
  <c r="W101" i="1"/>
  <c r="C102" i="1"/>
  <c r="C103" i="1"/>
  <c r="H104" i="1"/>
  <c r="M104" i="1"/>
  <c r="P104" i="1"/>
  <c r="R104" i="1"/>
  <c r="T104" i="1"/>
  <c r="Y104" i="1"/>
  <c r="C105" i="1"/>
  <c r="D105" i="1" s="1"/>
  <c r="C106" i="1"/>
  <c r="D106" i="1" s="1"/>
  <c r="C109" i="1"/>
  <c r="C111" i="1"/>
  <c r="C112" i="1" s="1"/>
  <c r="B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Y112" i="1"/>
  <c r="AB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Y113" i="1"/>
  <c r="AB113" i="1"/>
  <c r="D114" i="1"/>
  <c r="C115" i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Y116" i="1"/>
  <c r="AB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Y117" i="1"/>
  <c r="AB117" i="1"/>
  <c r="C118" i="1"/>
  <c r="C119" i="1"/>
  <c r="C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R122" i="1"/>
  <c r="S122" i="1"/>
  <c r="T122" i="1"/>
  <c r="U122" i="1"/>
  <c r="V122" i="1"/>
  <c r="W122" i="1"/>
  <c r="Y122" i="1"/>
  <c r="AB122" i="1"/>
  <c r="D123" i="1"/>
  <c r="C124" i="1"/>
  <c r="D124" i="1" s="1"/>
  <c r="B125" i="1"/>
  <c r="E125" i="1"/>
  <c r="F125" i="1"/>
  <c r="G125" i="1"/>
  <c r="H125" i="1"/>
  <c r="I125" i="1"/>
  <c r="J125" i="1"/>
  <c r="K125" i="1"/>
  <c r="L125" i="1"/>
  <c r="M125" i="1"/>
  <c r="O125" i="1"/>
  <c r="P125" i="1"/>
  <c r="R125" i="1"/>
  <c r="S125" i="1"/>
  <c r="T125" i="1"/>
  <c r="U125" i="1"/>
  <c r="W125" i="1"/>
  <c r="Y125" i="1"/>
  <c r="AB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R126" i="1"/>
  <c r="S126" i="1"/>
  <c r="T126" i="1"/>
  <c r="U126" i="1"/>
  <c r="V126" i="1"/>
  <c r="W126" i="1"/>
  <c r="Y126" i="1"/>
  <c r="AB126" i="1"/>
  <c r="C127" i="1"/>
  <c r="D127" i="1" s="1"/>
  <c r="C128" i="1"/>
  <c r="D128" i="1" s="1"/>
  <c r="B129" i="1"/>
  <c r="G129" i="1"/>
  <c r="L129" i="1"/>
  <c r="AB129" i="1"/>
  <c r="C130" i="1"/>
  <c r="D130" i="1" s="1"/>
  <c r="C131" i="1"/>
  <c r="D131" i="1" s="1"/>
  <c r="B132" i="1"/>
  <c r="H132" i="1"/>
  <c r="N132" i="1"/>
  <c r="R132" i="1"/>
  <c r="S132" i="1"/>
  <c r="W132" i="1"/>
  <c r="C133" i="1"/>
  <c r="D133" i="1" s="1"/>
  <c r="C134" i="1"/>
  <c r="B135" i="1"/>
  <c r="M135" i="1"/>
  <c r="T135" i="1"/>
  <c r="U135" i="1"/>
  <c r="C136" i="1"/>
  <c r="D136" i="1" s="1"/>
  <c r="C137" i="1"/>
  <c r="D137" i="1" s="1"/>
  <c r="B138" i="1"/>
  <c r="E138" i="1"/>
  <c r="H138" i="1"/>
  <c r="I138" i="1"/>
  <c r="J138" i="1"/>
  <c r="K138" i="1"/>
  <c r="L138" i="1"/>
  <c r="M138" i="1"/>
  <c r="P138" i="1"/>
  <c r="Q138" i="1"/>
  <c r="S138" i="1"/>
  <c r="T138" i="1"/>
  <c r="U138" i="1"/>
  <c r="V138" i="1"/>
  <c r="W138" i="1"/>
  <c r="Y138" i="1"/>
  <c r="C139" i="1"/>
  <c r="C140" i="1"/>
  <c r="H141" i="1"/>
  <c r="I141" i="1"/>
  <c r="J141" i="1"/>
  <c r="K141" i="1"/>
  <c r="M141" i="1"/>
  <c r="Q141" i="1"/>
  <c r="R141" i="1"/>
  <c r="V141" i="1"/>
  <c r="Y141" i="1"/>
  <c r="C142" i="1"/>
  <c r="D142" i="1" s="1"/>
  <c r="C143" i="1"/>
  <c r="B144" i="1"/>
  <c r="Q144" i="1"/>
  <c r="T144" i="1"/>
  <c r="C145" i="1"/>
  <c r="D145" i="1" s="1"/>
  <c r="C146" i="1"/>
  <c r="D146" i="1" s="1"/>
  <c r="B147" i="1"/>
  <c r="G147" i="1"/>
  <c r="L147" i="1"/>
  <c r="U147" i="1"/>
  <c r="C148" i="1"/>
  <c r="C149" i="1"/>
  <c r="B150" i="1"/>
  <c r="G150" i="1"/>
  <c r="J150" i="1"/>
  <c r="K150" i="1"/>
  <c r="L150" i="1"/>
  <c r="R150" i="1"/>
  <c r="U150" i="1"/>
  <c r="Y150" i="1"/>
  <c r="C151" i="1"/>
  <c r="D151" i="1" s="1"/>
  <c r="D152" i="1"/>
  <c r="D153" i="1"/>
  <c r="C154" i="1"/>
  <c r="C155" i="1" s="1"/>
  <c r="C156" i="1"/>
  <c r="D156" i="1" s="1"/>
  <c r="C158" i="1"/>
  <c r="C159" i="1" s="1"/>
  <c r="B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Y159" i="1"/>
  <c r="AB159" i="1"/>
  <c r="C160" i="1"/>
  <c r="D160" i="1" s="1"/>
  <c r="C161" i="1"/>
  <c r="D161" i="1" s="1"/>
  <c r="C162" i="1"/>
  <c r="D162" i="1" s="1"/>
  <c r="C163" i="1"/>
  <c r="D163" i="1" s="1"/>
  <c r="C164" i="1"/>
  <c r="D164" i="1" s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Y165" i="1"/>
  <c r="AB165" i="1"/>
  <c r="C166" i="1"/>
  <c r="D166" i="1" s="1"/>
  <c r="C167" i="1"/>
  <c r="C170" i="1"/>
  <c r="D170" i="1" s="1"/>
  <c r="C171" i="1"/>
  <c r="D171" i="1" s="1"/>
  <c r="B172" i="1"/>
  <c r="B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Y173" i="1"/>
  <c r="AB173" i="1"/>
  <c r="C174" i="1"/>
  <c r="D174" i="1" s="1"/>
  <c r="C175" i="1"/>
  <c r="D175" i="1" s="1"/>
  <c r="B176" i="1"/>
  <c r="B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Y177" i="1"/>
  <c r="AB177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Y181" i="1"/>
  <c r="AB181" i="1"/>
  <c r="C182" i="1"/>
  <c r="C183" i="1" s="1"/>
  <c r="D183" i="1" s="1"/>
  <c r="C184" i="1"/>
  <c r="D184" i="1" s="1"/>
  <c r="B185" i="1"/>
  <c r="C186" i="1"/>
  <c r="E187" i="1"/>
  <c r="E189" i="1" s="1"/>
  <c r="F187" i="1"/>
  <c r="F189" i="1" s="1"/>
  <c r="G187" i="1"/>
  <c r="G189" i="1" s="1"/>
  <c r="H187" i="1"/>
  <c r="H189" i="1" s="1"/>
  <c r="I187" i="1"/>
  <c r="I189" i="1" s="1"/>
  <c r="J187" i="1"/>
  <c r="J189" i="1" s="1"/>
  <c r="K187" i="1"/>
  <c r="K189" i="1" s="1"/>
  <c r="L187" i="1"/>
  <c r="L189" i="1" s="1"/>
  <c r="M187" i="1"/>
  <c r="M189" i="1" s="1"/>
  <c r="N187" i="1"/>
  <c r="N189" i="1" s="1"/>
  <c r="O187" i="1"/>
  <c r="O189" i="1" s="1"/>
  <c r="P187" i="1"/>
  <c r="P189" i="1" s="1"/>
  <c r="Q187" i="1"/>
  <c r="Q189" i="1" s="1"/>
  <c r="R187" i="1"/>
  <c r="R189" i="1" s="1"/>
  <c r="S187" i="1"/>
  <c r="S189" i="1" s="1"/>
  <c r="T187" i="1"/>
  <c r="T189" i="1" s="1"/>
  <c r="U187" i="1"/>
  <c r="U189" i="1" s="1"/>
  <c r="V187" i="1"/>
  <c r="V189" i="1" s="1"/>
  <c r="W187" i="1"/>
  <c r="W189" i="1" s="1"/>
  <c r="Y187" i="1"/>
  <c r="Y189" i="1" s="1"/>
  <c r="AB187" i="1"/>
  <c r="AB189" i="1" s="1"/>
  <c r="C188" i="1"/>
  <c r="D188" i="1" s="1"/>
  <c r="C191" i="1"/>
  <c r="C192" i="1"/>
  <c r="C193" i="1"/>
  <c r="C194" i="1"/>
  <c r="C195" i="1"/>
  <c r="D182" i="1" l="1"/>
  <c r="C135" i="1"/>
  <c r="D135" i="1" s="1"/>
  <c r="D158" i="1"/>
  <c r="D154" i="1"/>
  <c r="D84" i="1"/>
  <c r="C172" i="1"/>
  <c r="D172" i="1" s="1"/>
  <c r="C168" i="1"/>
  <c r="D168" i="1" s="1"/>
  <c r="C97" i="1"/>
  <c r="D97" i="1" s="1"/>
  <c r="C176" i="1"/>
  <c r="D176" i="1" s="1"/>
  <c r="C117" i="1"/>
  <c r="D117" i="1" s="1"/>
  <c r="C185" i="1"/>
  <c r="D185" i="1" s="1"/>
  <c r="C144" i="1"/>
  <c r="D144" i="1" s="1"/>
  <c r="D134" i="1"/>
  <c r="C107" i="1"/>
  <c r="D107" i="1" s="1"/>
  <c r="C104" i="1"/>
  <c r="C92" i="1"/>
  <c r="B187" i="1"/>
  <c r="B189" i="1" s="1"/>
  <c r="C138" i="1"/>
  <c r="D138" i="1" s="1"/>
  <c r="C150" i="1"/>
  <c r="D150" i="1" s="1"/>
  <c r="D143" i="1"/>
  <c r="C141" i="1"/>
  <c r="C132" i="1"/>
  <c r="D132" i="1" s="1"/>
  <c r="C129" i="1"/>
  <c r="D129" i="1" s="1"/>
  <c r="C120" i="1"/>
  <c r="C122" i="1" s="1"/>
  <c r="C181" i="1"/>
  <c r="C180" i="1"/>
  <c r="D180" i="1" s="1"/>
  <c r="C177" i="1"/>
  <c r="C173" i="1"/>
  <c r="D167" i="1"/>
  <c r="C147" i="1"/>
  <c r="D147" i="1" s="1"/>
  <c r="D121" i="1"/>
  <c r="D115" i="1"/>
  <c r="C113" i="1"/>
  <c r="D111" i="1"/>
  <c r="C61" i="1"/>
  <c r="C126" i="1"/>
  <c r="D126" i="1" s="1"/>
  <c r="C125" i="1"/>
  <c r="C99" i="1"/>
  <c r="D99" i="1" s="1"/>
  <c r="C98" i="1"/>
  <c r="D98" i="1" s="1"/>
  <c r="C165" i="1"/>
  <c r="D165" i="1" s="1"/>
  <c r="C116" i="1"/>
  <c r="C101" i="1"/>
  <c r="D101" i="1" s="1"/>
  <c r="C100" i="1"/>
  <c r="D100" i="1" s="1"/>
  <c r="C38" i="1"/>
  <c r="C39" i="1"/>
  <c r="C187" i="1" l="1"/>
  <c r="D187" i="1" l="1"/>
  <c r="C189" i="1"/>
  <c r="D189" i="1" s="1"/>
  <c r="C37" i="1" l="1"/>
  <c r="C28" i="1" l="1"/>
  <c r="C29" i="1"/>
  <c r="C30" i="1"/>
  <c r="C31" i="1"/>
  <c r="C32" i="1"/>
  <c r="C34" i="1"/>
  <c r="C35" i="1"/>
  <c r="C36" i="1"/>
  <c r="C217" i="1" l="1"/>
  <c r="D57" i="1" l="1"/>
  <c r="D59" i="1"/>
  <c r="C211" i="1" l="1"/>
  <c r="E22" i="1" l="1"/>
  <c r="C209" i="1" l="1"/>
  <c r="C207" i="1"/>
  <c r="C206" i="1"/>
  <c r="C205" i="1"/>
  <c r="C204" i="1"/>
  <c r="C203" i="1"/>
  <c r="C58" i="1"/>
  <c r="D58" i="1" s="1"/>
  <c r="C56" i="1"/>
  <c r="D56" i="1" s="1"/>
  <c r="C55" i="1"/>
  <c r="D55" i="1" s="1"/>
  <c r="C54" i="1"/>
  <c r="D54" i="1" s="1"/>
  <c r="C53" i="1"/>
  <c r="D53" i="1" s="1"/>
  <c r="C52" i="1"/>
  <c r="C51" i="1"/>
  <c r="D51" i="1" s="1"/>
  <c r="C50" i="1"/>
  <c r="C49" i="1"/>
  <c r="C48" i="1"/>
  <c r="C47" i="1"/>
  <c r="C46" i="1"/>
  <c r="C45" i="1"/>
  <c r="C44" i="1"/>
  <c r="C43" i="1"/>
  <c r="C42" i="1"/>
  <c r="C41" i="1"/>
  <c r="C40" i="1"/>
  <c r="AB33" i="1"/>
  <c r="Y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 s="1"/>
  <c r="C27" i="1"/>
  <c r="C26" i="1"/>
  <c r="C25" i="1"/>
  <c r="C24" i="1"/>
  <c r="C23" i="1"/>
  <c r="AB22" i="1"/>
  <c r="Y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21" i="1"/>
  <c r="C20" i="1"/>
  <c r="C19" i="1"/>
  <c r="C22" i="1" l="1"/>
  <c r="D38" i="1"/>
  <c r="D41" i="1"/>
  <c r="D40" i="1"/>
  <c r="D44" i="1"/>
</calcChain>
</file>

<file path=xl/sharedStrings.xml><?xml version="1.0" encoding="utf-8"?>
<sst xmlns="http://schemas.openxmlformats.org/spreadsheetml/2006/main" count="229" uniqueCount="183">
  <si>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</si>
  <si>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</si>
  <si>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</si>
  <si>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</si>
  <si>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</si>
  <si>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</si>
  <si>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</si>
  <si>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</si>
  <si>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</si>
  <si>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</si>
  <si>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</si>
  <si>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</si>
  <si>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</si>
  <si>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</si>
  <si>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</si>
  <si>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</si>
  <si>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</si>
  <si>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</si>
  <si>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</si>
  <si>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</si>
  <si>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</si>
  <si>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</si>
  <si>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</si>
  <si>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</si>
  <si>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</si>
  <si>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</si>
  <si>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</si>
  <si>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</si>
  <si>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</si>
  <si>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</si>
  <si>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</si>
  <si>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</si>
  <si>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</si>
  <si>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</si>
  <si>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</si>
  <si>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</si>
  <si>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</si>
  <si>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</si>
  <si>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</si>
  <si>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</si>
  <si>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</si>
  <si>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</si>
  <si>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</si>
  <si>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</si>
  <si>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</si>
  <si>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</si>
  <si>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</si>
  <si>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</si>
  <si>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</si>
  <si>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</si>
  <si>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</si>
  <si>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</si>
  <si>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</si>
  <si>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</si>
  <si>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</si>
  <si>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</si>
  <si>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</si>
  <si>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</si>
  <si>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</si>
  <si>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</si>
  <si>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</si>
  <si>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</si>
  <si>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</si>
  <si>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</si>
  <si>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</si>
  <si>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</si>
  <si>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</si>
  <si>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</si>
  <si>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</si>
  <si>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</si>
  <si>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</si>
  <si>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</si>
  <si>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</si>
  <si>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</si>
  <si>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</si>
  <si>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</si>
  <si>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</si>
  <si>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</si>
  <si>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</si>
  <si>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</si>
  <si>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</si>
  <si>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</si>
  <si>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</si>
  <si>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</si>
  <si>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</si>
  <si>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</si>
  <si>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</si>
  <si>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</si>
  <si>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</si>
  <si>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</si>
  <si>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</si>
  <si>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</si>
  <si>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</si>
  <si>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</si>
  <si>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</si>
  <si>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</si>
  <si>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</si>
  <si>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</si>
  <si>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</si>
  <si>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</si>
  <si>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</si>
  <si>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</si>
  <si>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</si>
  <si>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</si>
  <si>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</si>
  <si>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</si>
  <si>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</si>
  <si>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</si>
  <si>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</si>
  <si>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</si>
  <si>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</si>
  <si>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</si>
  <si>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</si>
  <si>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</si>
  <si>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</si>
  <si>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</si>
  <si>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</si>
  <si>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</si>
  <si>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</si>
  <si>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</si>
  <si>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</si>
  <si>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</si>
  <si>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</si>
  <si>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</si>
  <si>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</si>
  <si>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</si>
  <si>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</si>
  <si>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</si>
  <si>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</si>
  <si>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</si>
  <si>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</si>
  <si>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</si>
  <si>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</si>
  <si>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</si>
  <si>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</si>
  <si>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</si>
  <si>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</si>
  <si>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</si>
  <si>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</si>
  <si>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</si>
  <si>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</si>
  <si>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</si>
  <si>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</si>
  <si>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</si>
  <si>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</si>
  <si>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</si>
  <si>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</si>
  <si>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</si>
  <si>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</si>
  <si>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</si>
  <si>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</si>
  <si>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</si>
  <si>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</si>
  <si>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</si>
  <si>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</si>
  <si>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</si>
  <si>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</si>
  <si>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</si>
  <si>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</si>
  <si>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</si>
  <si>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</si>
  <si>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</si>
  <si>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</si>
  <si>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</si>
  <si>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</si>
  <si>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</si>
  <si>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</si>
  <si>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</si>
  <si>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</si>
  <si>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</si>
  <si>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</si>
  <si>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</si>
  <si>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</si>
  <si>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</si>
  <si>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</si>
  <si>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</si>
  <si>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</si>
  <si>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</si>
  <si>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</si>
  <si>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</si>
  <si>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</si>
  <si>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</si>
  <si>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Информация о сельскохозяйственных работах по состоянию на 14 мая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</si>
</sst>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L217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O15" sqref="O15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8" width="13.7109375" style="1" customWidth="1"/>
    <col min="29" max="31" width="9.140625" style="1"/>
    <col min="32" max="32" width="9.140625" style="1" customWidth="1"/>
    <col min="33" max="16384" width="9.140625" style="1"/>
  </cols>
  <sheetData>
    <row r="1" spans="1:28" ht="26.25" hidden="1" x14ac:dyDescent="0.4">
      <c r="A1" s="1"/>
      <c r="AB1" s="3"/>
    </row>
    <row r="2" spans="1:28" s="4" customFormat="1" ht="29.45" customHeight="1" thickBot="1" x14ac:dyDescent="0.3">
      <c r="A2" s="101" t="s">
        <v>182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</row>
    <row r="4" spans="1:28" s="2" customFormat="1" ht="17.45" customHeight="1" thickBot="1" x14ac:dyDescent="0.35">
      <c r="A4" s="102" t="s">
        <v>3</v>
      </c>
      <c r="B4" s="105" t="s">
        <v>149</v>
      </c>
      <c r="C4" s="108" t="s">
        <v>151</v>
      </c>
      <c r="D4" s="108" t="s">
        <v>150</v>
      </c>
      <c r="E4" s="111" t="s">
        <v>4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3"/>
    </row>
    <row r="5" spans="1:28" s="2" customFormat="1" ht="87" customHeight="1" x14ac:dyDescent="0.25">
      <c r="A5" s="103"/>
      <c r="B5" s="106"/>
      <c r="C5" s="109"/>
      <c r="D5" s="109"/>
      <c r="E5" s="114" t="s">
        <v>152</v>
      </c>
      <c r="F5" s="114" t="s">
        <v>153</v>
      </c>
      <c r="G5" s="114" t="s">
        <v>154</v>
      </c>
      <c r="H5" s="114" t="s">
        <v>155</v>
      </c>
      <c r="I5" s="114" t="s">
        <v>156</v>
      </c>
      <c r="J5" s="114" t="s">
        <v>157</v>
      </c>
      <c r="K5" s="114" t="s">
        <v>158</v>
      </c>
      <c r="L5" s="114" t="s">
        <v>159</v>
      </c>
      <c r="M5" s="114" t="s">
        <v>160</v>
      </c>
      <c r="N5" s="114" t="s">
        <v>161</v>
      </c>
      <c r="O5" s="114" t="s">
        <v>162</v>
      </c>
      <c r="P5" s="114" t="s">
        <v>163</v>
      </c>
      <c r="Q5" s="114" t="s">
        <v>164</v>
      </c>
      <c r="R5" s="114" t="s">
        <v>165</v>
      </c>
      <c r="S5" s="114" t="s">
        <v>166</v>
      </c>
      <c r="T5" s="114" t="s">
        <v>167</v>
      </c>
      <c r="U5" s="114" t="s">
        <v>168</v>
      </c>
      <c r="V5" s="114" t="s">
        <v>169</v>
      </c>
      <c r="W5" s="114" t="s">
        <v>170</v>
      </c>
      <c r="X5" s="114" t="s">
        <v>172</v>
      </c>
      <c r="Y5" s="114" t="s">
        <v>171</v>
      </c>
      <c r="Z5" s="114" t="s">
        <v>181</v>
      </c>
      <c r="AA5" s="114" t="s">
        <v>173</v>
      </c>
      <c r="AB5" s="114" t="s">
        <v>174</v>
      </c>
    </row>
    <row r="6" spans="1:28" s="2" customFormat="1" ht="70.150000000000006" customHeight="1" thickBot="1" x14ac:dyDescent="0.3">
      <c r="A6" s="104"/>
      <c r="B6" s="107"/>
      <c r="C6" s="110"/>
      <c r="D6" s="110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28" s="11" customFormat="1" ht="30" customHeight="1" x14ac:dyDescent="0.2">
      <c r="A7" s="97" t="s">
        <v>176</v>
      </c>
      <c r="B7" s="20">
        <v>3000</v>
      </c>
      <c r="C7" s="20">
        <f t="shared" ref="C7:C12" si="0">SUM(E7:AB7)</f>
        <v>3033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/>
      <c r="R7" s="95"/>
      <c r="S7" s="95"/>
      <c r="T7" s="95"/>
      <c r="U7" s="93"/>
      <c r="V7" s="93"/>
      <c r="W7" s="93"/>
      <c r="X7" s="98">
        <v>18</v>
      </c>
      <c r="Y7" s="93"/>
      <c r="Z7" s="93"/>
      <c r="AA7" s="93"/>
      <c r="AB7" s="93"/>
    </row>
    <row r="8" spans="1:28" s="11" customFormat="1" ht="30" customHeight="1" x14ac:dyDescent="0.2">
      <c r="A8" s="96" t="s">
        <v>175</v>
      </c>
      <c r="B8" s="20">
        <v>1753</v>
      </c>
      <c r="C8" s="20">
        <f t="shared" si="0"/>
        <v>1829</v>
      </c>
      <c r="D8" s="13">
        <f t="shared" ref="D8:D18" si="1">C8/B8</f>
        <v>1.0433542498573873</v>
      </c>
      <c r="E8" s="95">
        <f>E11+E12+E13</f>
        <v>760</v>
      </c>
      <c r="F8" s="95">
        <f t="shared" ref="F8:AB8" si="2">F11+F12+F13</f>
        <v>426</v>
      </c>
      <c r="G8" s="95">
        <f t="shared" si="2"/>
        <v>120</v>
      </c>
      <c r="H8" s="95">
        <f t="shared" si="2"/>
        <v>320</v>
      </c>
      <c r="I8" s="95">
        <f t="shared" si="2"/>
        <v>0</v>
      </c>
      <c r="J8" s="95">
        <f t="shared" si="2"/>
        <v>30</v>
      </c>
      <c r="K8" s="95">
        <f t="shared" si="2"/>
        <v>0</v>
      </c>
      <c r="L8" s="95">
        <f t="shared" si="2"/>
        <v>60</v>
      </c>
      <c r="M8" s="95">
        <f t="shared" si="2"/>
        <v>70</v>
      </c>
      <c r="N8" s="95">
        <f t="shared" si="2"/>
        <v>33</v>
      </c>
      <c r="O8" s="95">
        <f t="shared" si="2"/>
        <v>10</v>
      </c>
      <c r="P8" s="95">
        <f t="shared" si="2"/>
        <v>0</v>
      </c>
      <c r="Q8" s="95">
        <f t="shared" si="2"/>
        <v>0</v>
      </c>
      <c r="R8" s="95">
        <f t="shared" si="2"/>
        <v>0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</row>
    <row r="9" spans="1:28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95"/>
    </row>
    <row r="10" spans="1:28" s="11" customFormat="1" ht="30" customHeight="1" x14ac:dyDescent="0.2">
      <c r="A10" s="73" t="s">
        <v>180</v>
      </c>
      <c r="B10" s="99">
        <f>B8/B7</f>
        <v>0.58433333333333337</v>
      </c>
      <c r="C10" s="99">
        <f>C8/C7</f>
        <v>0.60303330036267722</v>
      </c>
      <c r="D10" s="99" t="e">
        <f>D8/D7</f>
        <v>#DIV/0!</v>
      </c>
      <c r="E10" s="99">
        <f>E8/E7</f>
        <v>0.89411764705882357</v>
      </c>
      <c r="F10" s="99"/>
      <c r="G10" s="99">
        <f>G8/G7</f>
        <v>0.4</v>
      </c>
      <c r="H10" s="99">
        <f>H8/H7</f>
        <v>0.71111111111111114</v>
      </c>
      <c r="I10" s="99">
        <f>I8/I7</f>
        <v>0</v>
      </c>
      <c r="J10" s="99">
        <f>J8/J7</f>
        <v>0.75</v>
      </c>
      <c r="K10" s="99"/>
      <c r="L10" s="99">
        <f>L8/L7</f>
        <v>0.30769230769230771</v>
      </c>
      <c r="M10" s="99">
        <f>M8/M7</f>
        <v>0.46666666666666667</v>
      </c>
      <c r="N10" s="99">
        <f>N8/N7</f>
        <v>1.1000000000000001</v>
      </c>
      <c r="O10" s="99">
        <f>O8/O7</f>
        <v>0.2</v>
      </c>
      <c r="P10" s="99">
        <f>P8/P7</f>
        <v>0</v>
      </c>
      <c r="Q10" s="99"/>
      <c r="R10" s="99"/>
      <c r="S10" s="99"/>
      <c r="T10" s="99"/>
      <c r="U10" s="99"/>
      <c r="V10" s="99"/>
      <c r="W10" s="99"/>
      <c r="X10" s="99">
        <f>X8/X7</f>
        <v>0</v>
      </c>
      <c r="Y10" s="99"/>
      <c r="Z10" s="99"/>
      <c r="AA10" s="99"/>
      <c r="AB10" s="95"/>
    </row>
    <row r="11" spans="1:28" s="11" customFormat="1" ht="30" customHeight="1" x14ac:dyDescent="0.2">
      <c r="A11" s="73" t="s">
        <v>177</v>
      </c>
      <c r="B11" s="20">
        <v>385</v>
      </c>
      <c r="C11" s="20">
        <f t="shared" si="0"/>
        <v>340</v>
      </c>
      <c r="D11" s="13">
        <f t="shared" si="1"/>
        <v>0.88311688311688308</v>
      </c>
      <c r="E11" s="22">
        <v>100</v>
      </c>
      <c r="F11" s="22">
        <v>127</v>
      </c>
      <c r="G11" s="95">
        <v>40</v>
      </c>
      <c r="H11" s="95">
        <v>50</v>
      </c>
      <c r="I11" s="95"/>
      <c r="J11" s="95"/>
      <c r="K11" s="95"/>
      <c r="L11" s="95">
        <v>20</v>
      </c>
      <c r="M11" s="95"/>
      <c r="N11" s="95">
        <v>3</v>
      </c>
      <c r="O11" s="95"/>
      <c r="P11" s="95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s="11" customFormat="1" ht="30" customHeight="1" x14ac:dyDescent="0.2">
      <c r="A12" s="73" t="s">
        <v>178</v>
      </c>
      <c r="B12" s="20">
        <v>993</v>
      </c>
      <c r="C12" s="20">
        <f t="shared" si="0"/>
        <v>995</v>
      </c>
      <c r="D12" s="13">
        <f t="shared" si="1"/>
        <v>1.0020140986908359</v>
      </c>
      <c r="E12" s="22">
        <v>550</v>
      </c>
      <c r="F12" s="22">
        <v>85</v>
      </c>
      <c r="G12" s="95">
        <v>80</v>
      </c>
      <c r="H12" s="95">
        <v>160</v>
      </c>
      <c r="I12" s="93"/>
      <c r="J12" s="93"/>
      <c r="K12" s="93"/>
      <c r="L12" s="95">
        <v>40</v>
      </c>
      <c r="M12" s="95">
        <v>40</v>
      </c>
      <c r="N12" s="95">
        <v>30</v>
      </c>
      <c r="O12" s="95">
        <v>10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11" customFormat="1" ht="30" customHeight="1" x14ac:dyDescent="0.2">
      <c r="A13" s="73" t="s">
        <v>179</v>
      </c>
      <c r="B13" s="20">
        <v>375</v>
      </c>
      <c r="C13" s="20">
        <f t="shared" ref="C13" si="3">SUM(E13:AB13)</f>
        <v>494</v>
      </c>
      <c r="D13" s="13">
        <f t="shared" si="1"/>
        <v>1.3173333333333332</v>
      </c>
      <c r="E13" s="22">
        <v>110</v>
      </c>
      <c r="F13" s="22">
        <v>214</v>
      </c>
      <c r="G13" s="22"/>
      <c r="H13" s="22">
        <v>110</v>
      </c>
      <c r="I13" s="22"/>
      <c r="J13" s="22">
        <v>30</v>
      </c>
      <c r="K13" s="22"/>
      <c r="L13" s="119"/>
      <c r="M13" s="22">
        <v>30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93"/>
      <c r="Z13" s="93"/>
      <c r="AA13" s="93"/>
      <c r="AB13" s="93"/>
    </row>
    <row r="14" spans="1:28" s="11" customFormat="1" ht="30" customHeight="1" x14ac:dyDescent="0.2">
      <c r="A14" s="96" t="s">
        <v>12</v>
      </c>
      <c r="B14" s="20">
        <v>6</v>
      </c>
      <c r="C14" s="20">
        <f t="shared" ref="C14:C18" si="4">SUM(E14:AB14)</f>
        <v>4.8</v>
      </c>
      <c r="D14" s="13">
        <f t="shared" si="1"/>
        <v>0.79999999999999993</v>
      </c>
      <c r="E14" s="22"/>
      <c r="F14" s="22"/>
      <c r="G14" s="22"/>
      <c r="H14" s="22"/>
      <c r="I14" s="22"/>
      <c r="J14" s="22"/>
      <c r="K14" s="22"/>
      <c r="L14" s="119"/>
      <c r="M14" s="22"/>
      <c r="N14" s="22"/>
      <c r="O14" s="22"/>
      <c r="P14" s="22"/>
      <c r="Q14" s="22"/>
      <c r="R14" s="22"/>
      <c r="S14" s="49">
        <v>0.5</v>
      </c>
      <c r="T14" s="49">
        <v>0.5</v>
      </c>
      <c r="U14" s="49">
        <v>0.5</v>
      </c>
      <c r="V14" s="49">
        <v>0.5</v>
      </c>
      <c r="W14" s="49">
        <v>1</v>
      </c>
      <c r="X14" s="49">
        <v>0.5</v>
      </c>
      <c r="Y14" s="49">
        <v>0.5</v>
      </c>
      <c r="Z14" s="49">
        <v>0.3</v>
      </c>
      <c r="AA14" s="22"/>
      <c r="AB14" s="49">
        <v>0.5</v>
      </c>
    </row>
    <row r="15" spans="1:28" s="11" customFormat="1" ht="30" customHeight="1" x14ac:dyDescent="0.2">
      <c r="A15" s="97" t="s">
        <v>21</v>
      </c>
      <c r="B15" s="20">
        <v>353</v>
      </c>
      <c r="C15" s="20">
        <f t="shared" si="4"/>
        <v>8</v>
      </c>
      <c r="D15" s="13">
        <f t="shared" si="1"/>
        <v>2.2662889518413599E-2</v>
      </c>
      <c r="E15" s="22"/>
      <c r="F15" s="22"/>
      <c r="G15" s="22"/>
      <c r="H15" s="22"/>
      <c r="I15" s="22"/>
      <c r="J15" s="22"/>
      <c r="K15" s="22"/>
      <c r="L15" s="22"/>
      <c r="M15" s="22"/>
      <c r="N15" s="22">
        <v>8</v>
      </c>
      <c r="O15" s="22"/>
      <c r="P15" s="22"/>
      <c r="Q15" s="22"/>
      <c r="R15" s="22"/>
      <c r="S15" s="49"/>
      <c r="T15" s="49"/>
      <c r="U15" s="49"/>
      <c r="V15" s="49"/>
      <c r="W15" s="49"/>
      <c r="X15" s="49"/>
      <c r="Y15" s="49"/>
      <c r="Z15" s="49"/>
      <c r="AA15" s="22"/>
      <c r="AB15" s="49"/>
    </row>
    <row r="16" spans="1:28" s="11" customFormat="1" ht="30" customHeight="1" x14ac:dyDescent="0.2">
      <c r="A16" s="97" t="s">
        <v>22</v>
      </c>
      <c r="B16" s="20">
        <v>70</v>
      </c>
      <c r="C16" s="20">
        <f t="shared" ref="C16" si="5">SUM(E16:AB16)</f>
        <v>0</v>
      </c>
      <c r="D16" s="13">
        <f t="shared" ref="D16" si="6">C16/B16</f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49"/>
      <c r="T16" s="49"/>
      <c r="U16" s="49"/>
      <c r="V16" s="49"/>
      <c r="W16" s="49"/>
      <c r="X16" s="49"/>
      <c r="Y16" s="49"/>
      <c r="Z16" s="49"/>
      <c r="AA16" s="22"/>
      <c r="AB16" s="49"/>
    </row>
    <row r="17" spans="1:29" s="11" customFormat="1" ht="30" customHeight="1" x14ac:dyDescent="0.2">
      <c r="A17" s="97"/>
      <c r="B17" s="20"/>
      <c r="C17" s="20"/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9"/>
      <c r="T17" s="49"/>
      <c r="U17" s="49"/>
      <c r="V17" s="49"/>
      <c r="W17" s="49"/>
      <c r="X17" s="49"/>
      <c r="Y17" s="49"/>
      <c r="Z17" s="49"/>
      <c r="AA17" s="22"/>
      <c r="AB17" s="49"/>
    </row>
    <row r="18" spans="1:29" s="11" customFormat="1" ht="30" customHeight="1" x14ac:dyDescent="0.2">
      <c r="A18" s="97"/>
      <c r="B18" s="20"/>
      <c r="C18" s="20">
        <f t="shared" si="4"/>
        <v>0</v>
      </c>
      <c r="D18" s="13" t="e">
        <f t="shared" si="1"/>
        <v>#DIV/0!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49"/>
      <c r="T18" s="49"/>
      <c r="U18" s="49"/>
      <c r="V18" s="49"/>
      <c r="W18" s="49"/>
      <c r="X18" s="49"/>
      <c r="Y18" s="49"/>
      <c r="Z18" s="49"/>
      <c r="AA18" s="22"/>
      <c r="AB18" s="49"/>
    </row>
    <row r="19" spans="1:29" s="2" customFormat="1" ht="30" hidden="1" customHeight="1" x14ac:dyDescent="0.25">
      <c r="A19" s="10" t="s">
        <v>120</v>
      </c>
      <c r="B19" s="20">
        <v>214447</v>
      </c>
      <c r="C19" s="20">
        <f>SUM(E19:AB19)</f>
        <v>185988.6</v>
      </c>
      <c r="D19" s="13"/>
      <c r="E19" s="9">
        <v>8532</v>
      </c>
      <c r="F19" s="9">
        <v>6006</v>
      </c>
      <c r="G19" s="9">
        <v>13990</v>
      </c>
      <c r="H19" s="9">
        <v>11277.6</v>
      </c>
      <c r="I19" s="91">
        <v>5725</v>
      </c>
      <c r="J19" s="9">
        <v>11939</v>
      </c>
      <c r="K19" s="9">
        <v>8497</v>
      </c>
      <c r="L19" s="9">
        <v>10048</v>
      </c>
      <c r="M19" s="9">
        <v>10249</v>
      </c>
      <c r="N19" s="9">
        <v>3000</v>
      </c>
      <c r="O19" s="9">
        <v>6210</v>
      </c>
      <c r="P19" s="9">
        <v>7930</v>
      </c>
      <c r="Q19" s="9">
        <v>9997</v>
      </c>
      <c r="R19" s="9">
        <v>10907</v>
      </c>
      <c r="S19" s="91">
        <v>12107</v>
      </c>
      <c r="T19" s="9">
        <v>9823</v>
      </c>
      <c r="U19" s="9">
        <v>7715</v>
      </c>
      <c r="V19" s="9">
        <v>2158</v>
      </c>
      <c r="W19" s="91">
        <v>6364</v>
      </c>
      <c r="X19" s="91"/>
      <c r="Y19" s="9">
        <v>13864</v>
      </c>
      <c r="Z19" s="9"/>
      <c r="AA19" s="9"/>
      <c r="AB19" s="9">
        <v>9650</v>
      </c>
      <c r="AC19" s="18"/>
    </row>
    <row r="20" spans="1:29" s="2" customFormat="1" ht="30" hidden="1" customHeight="1" x14ac:dyDescent="0.25">
      <c r="A20" s="27" t="s">
        <v>118</v>
      </c>
      <c r="B20" s="20">
        <v>94</v>
      </c>
      <c r="C20" s="20">
        <f>SUM(E20:AB20)</f>
        <v>0</v>
      </c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8"/>
    </row>
    <row r="21" spans="1:29" s="2" customFormat="1" ht="30" hidden="1" customHeight="1" x14ac:dyDescent="0.25">
      <c r="A21" s="15" t="s">
        <v>147</v>
      </c>
      <c r="B21" s="20"/>
      <c r="C21" s="20">
        <f>SUM(E21:AB21)</f>
        <v>6024</v>
      </c>
      <c r="D21" s="13"/>
      <c r="E21" s="9"/>
      <c r="F21" s="9">
        <v>720</v>
      </c>
      <c r="G21" s="9"/>
      <c r="H21" s="9"/>
      <c r="I21" s="9"/>
      <c r="J21" s="9"/>
      <c r="K21" s="9">
        <v>525</v>
      </c>
      <c r="L21" s="9">
        <v>568</v>
      </c>
      <c r="M21" s="9"/>
      <c r="N21" s="9">
        <v>20</v>
      </c>
      <c r="O21" s="9"/>
      <c r="P21" s="9"/>
      <c r="Q21" s="9">
        <v>747</v>
      </c>
      <c r="R21" s="9"/>
      <c r="S21" s="9"/>
      <c r="T21" s="9"/>
      <c r="U21" s="9">
        <v>250</v>
      </c>
      <c r="V21" s="9">
        <v>612</v>
      </c>
      <c r="W21" s="9"/>
      <c r="X21" s="9"/>
      <c r="Y21" s="9">
        <v>2392</v>
      </c>
      <c r="Z21" s="9"/>
      <c r="AA21" s="9"/>
      <c r="AB21" s="9">
        <v>190</v>
      </c>
      <c r="AC21" s="18"/>
    </row>
    <row r="22" spans="1:29" s="2" customFormat="1" ht="30" hidden="1" customHeight="1" x14ac:dyDescent="0.25">
      <c r="A22" s="16" t="s">
        <v>5</v>
      </c>
      <c r="B22" s="28">
        <f>B20/B19</f>
        <v>4.3833674520977209E-4</v>
      </c>
      <c r="C22" s="28">
        <f>C20/C19</f>
        <v>0</v>
      </c>
      <c r="D22" s="13"/>
      <c r="E22" s="30">
        <f>E20/E19</f>
        <v>0</v>
      </c>
      <c r="F22" s="30">
        <f t="shared" ref="F22:AB22" si="7">F20/F19</f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0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30"/>
      <c r="X22" s="30"/>
      <c r="Y22" s="30">
        <f t="shared" si="7"/>
        <v>0</v>
      </c>
      <c r="Z22" s="30"/>
      <c r="AA22" s="30"/>
      <c r="AB22" s="30">
        <f t="shared" si="7"/>
        <v>0</v>
      </c>
      <c r="AC22" s="19"/>
    </row>
    <row r="23" spans="1:29" s="2" customFormat="1" ht="30" hidden="1" customHeight="1" x14ac:dyDescent="0.25">
      <c r="A23" s="16" t="s">
        <v>119</v>
      </c>
      <c r="B23" s="20">
        <v>60</v>
      </c>
      <c r="C23" s="20">
        <f>SUM(E23:AB23)</f>
        <v>0</v>
      </c>
      <c r="D23" s="1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19"/>
    </row>
    <row r="24" spans="1:29" s="2" customFormat="1" ht="30" hidden="1" customHeight="1" x14ac:dyDescent="0.25">
      <c r="A24" s="16" t="s">
        <v>6</v>
      </c>
      <c r="B24" s="20">
        <v>30</v>
      </c>
      <c r="C24" s="20">
        <f>SUM(E24:AB24)</f>
        <v>0</v>
      </c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9"/>
    </row>
    <row r="25" spans="1:29" s="2" customFormat="1" ht="30" hidden="1" customHeight="1" x14ac:dyDescent="0.25">
      <c r="A25" s="16" t="s">
        <v>7</v>
      </c>
      <c r="B25" s="20"/>
      <c r="C25" s="20">
        <f>SUM(E25:AB25)</f>
        <v>0</v>
      </c>
      <c r="D25" s="13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9"/>
    </row>
    <row r="26" spans="1:29" s="2" customFormat="1" ht="30" hidden="1" customHeight="1" x14ac:dyDescent="0.25">
      <c r="A26" s="16" t="s">
        <v>8</v>
      </c>
      <c r="B26" s="20"/>
      <c r="C26" s="20">
        <f>SUM(E26:AB26)</f>
        <v>0</v>
      </c>
      <c r="D26" s="1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9"/>
    </row>
    <row r="27" spans="1:29" s="2" customFormat="1" ht="30" hidden="1" customHeight="1" x14ac:dyDescent="0.25">
      <c r="A27" s="16" t="s">
        <v>9</v>
      </c>
      <c r="B27" s="20"/>
      <c r="C27" s="20">
        <f>SUM(E27:AB27)</f>
        <v>1762</v>
      </c>
      <c r="D27" s="13"/>
      <c r="E27" s="22">
        <v>15</v>
      </c>
      <c r="F27" s="22"/>
      <c r="G27" s="22">
        <v>205</v>
      </c>
      <c r="H27" s="22">
        <v>73</v>
      </c>
      <c r="I27" s="22">
        <v>55</v>
      </c>
      <c r="J27" s="22">
        <v>220</v>
      </c>
      <c r="K27" s="22">
        <v>40</v>
      </c>
      <c r="L27" s="22">
        <v>97</v>
      </c>
      <c r="M27" s="22"/>
      <c r="N27" s="22"/>
      <c r="O27" s="22"/>
      <c r="P27" s="22">
        <v>85</v>
      </c>
      <c r="Q27" s="22">
        <v>200</v>
      </c>
      <c r="R27" s="22"/>
      <c r="S27" s="22">
        <v>12</v>
      </c>
      <c r="T27" s="22">
        <v>100</v>
      </c>
      <c r="U27" s="22">
        <v>30</v>
      </c>
      <c r="V27" s="22"/>
      <c r="W27" s="22"/>
      <c r="X27" s="22"/>
      <c r="Y27" s="22">
        <v>630</v>
      </c>
      <c r="Z27" s="22"/>
      <c r="AA27" s="22"/>
      <c r="AB27" s="22"/>
      <c r="AC27" s="19"/>
    </row>
    <row r="28" spans="1:29" s="2" customFormat="1" ht="30" hidden="1" customHeight="1" x14ac:dyDescent="0.25">
      <c r="A28" s="15" t="s">
        <v>10</v>
      </c>
      <c r="B28" s="20"/>
      <c r="C28" s="20">
        <f t="shared" ref="C28:C39" si="8">SUM(E28:AB28)</f>
        <v>0</v>
      </c>
      <c r="D28" s="1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19"/>
    </row>
    <row r="29" spans="1:29" s="2" customFormat="1" ht="30" hidden="1" customHeight="1" outlineLevel="1" x14ac:dyDescent="0.25">
      <c r="A29" s="15" t="s">
        <v>121</v>
      </c>
      <c r="B29" s="20"/>
      <c r="C29" s="20">
        <f t="shared" si="8"/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9"/>
    </row>
    <row r="30" spans="1:29" s="2" customFormat="1" ht="30" hidden="1" customHeight="1" outlineLevel="1" x14ac:dyDescent="0.25">
      <c r="A30" s="15" t="s">
        <v>122</v>
      </c>
      <c r="B30" s="20"/>
      <c r="C30" s="20">
        <f t="shared" si="8"/>
        <v>0</v>
      </c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19"/>
    </row>
    <row r="31" spans="1:29" s="2" customFormat="1" ht="30" hidden="1" customHeight="1" x14ac:dyDescent="0.25">
      <c r="A31" s="10" t="s">
        <v>11</v>
      </c>
      <c r="B31" s="20"/>
      <c r="C31" s="20">
        <f t="shared" si="8"/>
        <v>0</v>
      </c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8"/>
    </row>
    <row r="32" spans="1:29" s="2" customFormat="1" ht="30" hidden="1" customHeight="1" x14ac:dyDescent="0.25">
      <c r="A32" s="27" t="s">
        <v>12</v>
      </c>
      <c r="B32" s="20"/>
      <c r="C32" s="20">
        <f t="shared" si="8"/>
        <v>158</v>
      </c>
      <c r="D32" s="13"/>
      <c r="E32" s="29"/>
      <c r="F32" s="29"/>
      <c r="G32" s="29">
        <v>96</v>
      </c>
      <c r="H32" s="29">
        <v>13</v>
      </c>
      <c r="I32" s="29"/>
      <c r="J32" s="29"/>
      <c r="K32" s="29">
        <v>2</v>
      </c>
      <c r="L32" s="29">
        <v>43</v>
      </c>
      <c r="M32" s="29"/>
      <c r="N32" s="29">
        <v>1</v>
      </c>
      <c r="O32" s="29"/>
      <c r="P32" s="29"/>
      <c r="Q32" s="29"/>
      <c r="R32" s="29"/>
      <c r="S32" s="29"/>
      <c r="T32" s="29"/>
      <c r="U32" s="29">
        <v>3</v>
      </c>
      <c r="V32" s="29"/>
      <c r="W32" s="29"/>
      <c r="X32" s="29"/>
      <c r="Y32" s="29"/>
      <c r="Z32" s="29"/>
      <c r="AA32" s="29"/>
      <c r="AB32" s="29"/>
      <c r="AC32" s="18"/>
    </row>
    <row r="33" spans="1:29" s="2" customFormat="1" ht="30" hidden="1" customHeight="1" x14ac:dyDescent="0.25">
      <c r="A33" s="16" t="s">
        <v>5</v>
      </c>
      <c r="B33" s="28" t="e">
        <f>B32/B31</f>
        <v>#DIV/0!</v>
      </c>
      <c r="C33" s="20" t="e">
        <f t="shared" si="8"/>
        <v>#DIV/0!</v>
      </c>
      <c r="D33" s="13"/>
      <c r="E33" s="30" t="e">
        <f t="shared" ref="E33:AB33" si="9">E32/E31</f>
        <v>#DIV/0!</v>
      </c>
      <c r="F33" s="30" t="e">
        <f t="shared" si="9"/>
        <v>#DIV/0!</v>
      </c>
      <c r="G33" s="30" t="e">
        <f t="shared" si="9"/>
        <v>#DIV/0!</v>
      </c>
      <c r="H33" s="30" t="e">
        <f t="shared" si="9"/>
        <v>#DIV/0!</v>
      </c>
      <c r="I33" s="30" t="e">
        <f t="shared" si="9"/>
        <v>#DIV/0!</v>
      </c>
      <c r="J33" s="30" t="e">
        <f t="shared" si="9"/>
        <v>#DIV/0!</v>
      </c>
      <c r="K33" s="30" t="e">
        <f t="shared" si="9"/>
        <v>#DIV/0!</v>
      </c>
      <c r="L33" s="30" t="e">
        <f t="shared" si="9"/>
        <v>#DIV/0!</v>
      </c>
      <c r="M33" s="30" t="e">
        <f t="shared" si="9"/>
        <v>#DIV/0!</v>
      </c>
      <c r="N33" s="30" t="e">
        <f t="shared" si="9"/>
        <v>#DIV/0!</v>
      </c>
      <c r="O33" s="30" t="e">
        <f t="shared" si="9"/>
        <v>#DIV/0!</v>
      </c>
      <c r="P33" s="30" t="e">
        <f t="shared" si="9"/>
        <v>#DIV/0!</v>
      </c>
      <c r="Q33" s="30" t="e">
        <f t="shared" si="9"/>
        <v>#DIV/0!</v>
      </c>
      <c r="R33" s="30" t="e">
        <f t="shared" si="9"/>
        <v>#DIV/0!</v>
      </c>
      <c r="S33" s="30" t="e">
        <f t="shared" si="9"/>
        <v>#DIV/0!</v>
      </c>
      <c r="T33" s="30" t="e">
        <f t="shared" si="9"/>
        <v>#DIV/0!</v>
      </c>
      <c r="U33" s="30" t="e">
        <f t="shared" si="9"/>
        <v>#DIV/0!</v>
      </c>
      <c r="V33" s="30" t="e">
        <f t="shared" si="9"/>
        <v>#DIV/0!</v>
      </c>
      <c r="W33" s="30" t="e">
        <f t="shared" si="9"/>
        <v>#DIV/0!</v>
      </c>
      <c r="X33" s="30"/>
      <c r="Y33" s="30" t="e">
        <f t="shared" si="9"/>
        <v>#DIV/0!</v>
      </c>
      <c r="Z33" s="30"/>
      <c r="AA33" s="30"/>
      <c r="AB33" s="30" t="e">
        <f t="shared" si="9"/>
        <v>#DIV/0!</v>
      </c>
      <c r="AC33" s="19"/>
    </row>
    <row r="34" spans="1:29" s="2" customFormat="1" ht="30" hidden="1" customHeight="1" outlineLevel="1" x14ac:dyDescent="0.25">
      <c r="A34" s="15" t="s">
        <v>13</v>
      </c>
      <c r="B34" s="20"/>
      <c r="C34" s="20">
        <f t="shared" si="8"/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19"/>
    </row>
    <row r="35" spans="1:29" s="2" customFormat="1" ht="30" hidden="1" customHeight="1" x14ac:dyDescent="0.25">
      <c r="A35" s="10" t="s">
        <v>113</v>
      </c>
      <c r="B35" s="20"/>
      <c r="C35" s="20">
        <f t="shared" si="8"/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18"/>
    </row>
    <row r="36" spans="1:29" s="2" customFormat="1" ht="26.45" hidden="1" customHeight="1" x14ac:dyDescent="0.25">
      <c r="A36" s="27" t="s">
        <v>114</v>
      </c>
      <c r="B36" s="23"/>
      <c r="C36" s="23">
        <f t="shared" si="8"/>
        <v>140.5</v>
      </c>
      <c r="D36" s="8"/>
      <c r="E36" s="22">
        <v>8</v>
      </c>
      <c r="F36" s="22"/>
      <c r="G36" s="22"/>
      <c r="H36" s="22"/>
      <c r="I36" s="22"/>
      <c r="J36" s="22"/>
      <c r="K36" s="22">
        <v>13.5</v>
      </c>
      <c r="L36" s="22">
        <v>55</v>
      </c>
      <c r="M36" s="22"/>
      <c r="N36" s="49"/>
      <c r="O36" s="22"/>
      <c r="P36" s="22"/>
      <c r="Q36" s="22"/>
      <c r="R36" s="22"/>
      <c r="S36" s="22"/>
      <c r="T36" s="22">
        <v>12</v>
      </c>
      <c r="U36" s="22"/>
      <c r="V36" s="22"/>
      <c r="W36" s="22"/>
      <c r="X36" s="22"/>
      <c r="Y36" s="22">
        <v>52</v>
      </c>
      <c r="Z36" s="22"/>
      <c r="AA36" s="22"/>
      <c r="AB36" s="22"/>
      <c r="AC36" s="18"/>
    </row>
    <row r="37" spans="1:29" s="2" customFormat="1" ht="30" hidden="1" customHeight="1" x14ac:dyDescent="0.25">
      <c r="A37" s="12" t="s">
        <v>148</v>
      </c>
      <c r="B37" s="23"/>
      <c r="C37" s="23">
        <f t="shared" si="8"/>
        <v>0</v>
      </c>
      <c r="D37" s="8"/>
      <c r="E37" s="22"/>
      <c r="F37" s="22"/>
      <c r="G37" s="22"/>
      <c r="H37" s="49"/>
      <c r="I37" s="22"/>
      <c r="J37" s="22"/>
      <c r="K37" s="22"/>
      <c r="L37" s="22"/>
      <c r="M37" s="49"/>
      <c r="N37" s="4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18"/>
    </row>
    <row r="38" spans="1:29" s="2" customFormat="1" ht="30" hidden="1" customHeight="1" x14ac:dyDescent="0.25">
      <c r="A38" s="12" t="s">
        <v>5</v>
      </c>
      <c r="B38" s="28"/>
      <c r="C38" s="23">
        <f t="shared" si="8"/>
        <v>0</v>
      </c>
      <c r="D38" s="8" t="e">
        <f t="shared" ref="D38:D68" si="10">C38/B38</f>
        <v>#DIV/0!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9"/>
    </row>
    <row r="39" spans="1:29" s="2" customFormat="1" ht="30" hidden="1" customHeight="1" x14ac:dyDescent="0.25">
      <c r="A39" s="16" t="s">
        <v>14</v>
      </c>
      <c r="B39" s="20"/>
      <c r="C39" s="23">
        <f t="shared" si="8"/>
        <v>255</v>
      </c>
      <c r="D39" s="13"/>
      <c r="E39" s="29"/>
      <c r="F39" s="29"/>
      <c r="G39" s="29">
        <v>170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v>85</v>
      </c>
      <c r="V39" s="29"/>
      <c r="W39" s="29"/>
      <c r="X39" s="29"/>
      <c r="Y39" s="29"/>
      <c r="Z39" s="29"/>
      <c r="AA39" s="29"/>
      <c r="AB39" s="29"/>
      <c r="AC39" s="18"/>
    </row>
    <row r="40" spans="1:29" s="2" customFormat="1" ht="30" hidden="1" customHeight="1" outlineLevel="1" x14ac:dyDescent="0.25">
      <c r="A40" s="15" t="s">
        <v>15</v>
      </c>
      <c r="B40" s="20"/>
      <c r="C40" s="20">
        <f t="shared" ref="C40:C53" si="11">SUM(E40:AB40)</f>
        <v>0</v>
      </c>
      <c r="D40" s="13" t="e">
        <f t="shared" si="10"/>
        <v>#DIV/0!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19"/>
    </row>
    <row r="41" spans="1:29" s="2" customFormat="1" ht="30" hidden="1" customHeight="1" outlineLevel="1" x14ac:dyDescent="0.25">
      <c r="A41" s="15" t="s">
        <v>16</v>
      </c>
      <c r="B41" s="20"/>
      <c r="C41" s="20">
        <f t="shared" si="11"/>
        <v>0</v>
      </c>
      <c r="D41" s="13" t="e">
        <f t="shared" si="10"/>
        <v>#DIV/0!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19"/>
    </row>
    <row r="42" spans="1:29" s="2" customFormat="1" ht="30" hidden="1" customHeight="1" x14ac:dyDescent="0.25">
      <c r="A42" s="16" t="s">
        <v>17</v>
      </c>
      <c r="B42" s="20"/>
      <c r="C42" s="20">
        <f t="shared" si="11"/>
        <v>4011</v>
      </c>
      <c r="D42" s="13"/>
      <c r="E42" s="32">
        <v>2010</v>
      </c>
      <c r="F42" s="32"/>
      <c r="G42" s="32"/>
      <c r="H42" s="32"/>
      <c r="I42" s="32"/>
      <c r="J42" s="32">
        <v>107</v>
      </c>
      <c r="K42" s="32"/>
      <c r="L42" s="32">
        <v>70</v>
      </c>
      <c r="M42" s="32">
        <v>50</v>
      </c>
      <c r="N42" s="32"/>
      <c r="O42" s="32"/>
      <c r="P42" s="32">
        <v>10</v>
      </c>
      <c r="Q42" s="32">
        <v>1135</v>
      </c>
      <c r="R42" s="32"/>
      <c r="S42" s="32"/>
      <c r="T42" s="32">
        <v>250</v>
      </c>
      <c r="U42" s="32"/>
      <c r="V42" s="32"/>
      <c r="W42" s="32"/>
      <c r="X42" s="32"/>
      <c r="Y42" s="32">
        <v>329</v>
      </c>
      <c r="Z42" s="32"/>
      <c r="AA42" s="32"/>
      <c r="AB42" s="32">
        <v>50</v>
      </c>
      <c r="AC42" s="19"/>
    </row>
    <row r="43" spans="1:29" s="2" customFormat="1" ht="30" hidden="1" customHeight="1" x14ac:dyDescent="0.25">
      <c r="A43" s="16" t="s">
        <v>18</v>
      </c>
      <c r="B43" s="20"/>
      <c r="C43" s="20">
        <f t="shared" si="11"/>
        <v>2084</v>
      </c>
      <c r="D43" s="13"/>
      <c r="E43" s="32"/>
      <c r="F43" s="32">
        <v>6</v>
      </c>
      <c r="G43" s="32"/>
      <c r="H43" s="32">
        <v>668</v>
      </c>
      <c r="I43" s="32"/>
      <c r="J43" s="32">
        <v>730</v>
      </c>
      <c r="K43" s="32">
        <v>80</v>
      </c>
      <c r="L43" s="32">
        <v>180</v>
      </c>
      <c r="M43" s="32"/>
      <c r="N43" s="32"/>
      <c r="O43" s="32"/>
      <c r="P43" s="32"/>
      <c r="Q43" s="32">
        <v>120</v>
      </c>
      <c r="R43" s="32"/>
      <c r="S43" s="32"/>
      <c r="T43" s="32"/>
      <c r="U43" s="32"/>
      <c r="V43" s="32"/>
      <c r="W43" s="32"/>
      <c r="X43" s="32"/>
      <c r="Y43" s="32">
        <v>300</v>
      </c>
      <c r="Z43" s="32"/>
      <c r="AA43" s="32"/>
      <c r="AB43" s="32"/>
      <c r="AC43" s="19"/>
    </row>
    <row r="44" spans="1:29" s="2" customFormat="1" ht="30" hidden="1" customHeight="1" x14ac:dyDescent="0.25">
      <c r="A44" s="16" t="s">
        <v>19</v>
      </c>
      <c r="B44" s="20"/>
      <c r="C44" s="20">
        <f t="shared" si="11"/>
        <v>0</v>
      </c>
      <c r="D44" s="13" t="e">
        <f t="shared" si="10"/>
        <v>#DIV/0!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19"/>
    </row>
    <row r="45" spans="1:29" s="2" customFormat="1" ht="30" hidden="1" customHeight="1" x14ac:dyDescent="0.25">
      <c r="A45" s="16" t="s">
        <v>20</v>
      </c>
      <c r="B45" s="20"/>
      <c r="C45" s="20">
        <f t="shared" si="11"/>
        <v>180</v>
      </c>
      <c r="D45" s="13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v>180</v>
      </c>
      <c r="V45" s="32"/>
      <c r="W45" s="32"/>
      <c r="X45" s="32"/>
      <c r="Y45" s="32"/>
      <c r="Z45" s="32"/>
      <c r="AA45" s="32"/>
      <c r="AB45" s="32"/>
      <c r="AC45" s="19"/>
    </row>
    <row r="46" spans="1:29" s="2" customFormat="1" ht="30" hidden="1" customHeight="1" x14ac:dyDescent="0.25">
      <c r="A46" s="16" t="s">
        <v>21</v>
      </c>
      <c r="B46" s="20"/>
      <c r="C46" s="20">
        <f t="shared" si="11"/>
        <v>3763</v>
      </c>
      <c r="D46" s="13"/>
      <c r="E46" s="32"/>
      <c r="F46" s="32"/>
      <c r="G46" s="32">
        <v>572</v>
      </c>
      <c r="H46" s="32">
        <v>79</v>
      </c>
      <c r="I46" s="32">
        <v>91</v>
      </c>
      <c r="J46" s="32">
        <v>100</v>
      </c>
      <c r="K46" s="32"/>
      <c r="L46" s="32">
        <v>437</v>
      </c>
      <c r="M46" s="32"/>
      <c r="N46" s="32">
        <v>26</v>
      </c>
      <c r="O46" s="32">
        <v>15</v>
      </c>
      <c r="P46" s="32">
        <v>10</v>
      </c>
      <c r="Q46" s="32">
        <v>80</v>
      </c>
      <c r="R46" s="32"/>
      <c r="S46" s="32">
        <v>15</v>
      </c>
      <c r="T46" s="32">
        <v>90</v>
      </c>
      <c r="U46" s="32">
        <v>153</v>
      </c>
      <c r="V46" s="32"/>
      <c r="W46" s="32">
        <v>296</v>
      </c>
      <c r="X46" s="32"/>
      <c r="Y46" s="32">
        <v>1699</v>
      </c>
      <c r="Z46" s="32"/>
      <c r="AA46" s="32"/>
      <c r="AB46" s="32">
        <v>100</v>
      </c>
      <c r="AC46" s="19"/>
    </row>
    <row r="47" spans="1:29" s="2" customFormat="1" ht="30" hidden="1" customHeight="1" x14ac:dyDescent="0.25">
      <c r="A47" s="16" t="s">
        <v>22</v>
      </c>
      <c r="B47" s="20"/>
      <c r="C47" s="20">
        <f t="shared" si="11"/>
        <v>0</v>
      </c>
      <c r="D47" s="13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19"/>
    </row>
    <row r="48" spans="1:29" s="2" customFormat="1" ht="30" hidden="1" customHeight="1" x14ac:dyDescent="0.25">
      <c r="A48" s="16" t="s">
        <v>23</v>
      </c>
      <c r="B48" s="20"/>
      <c r="C48" s="20">
        <f t="shared" si="11"/>
        <v>0</v>
      </c>
      <c r="D48" s="1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9"/>
    </row>
    <row r="49" spans="1:29" s="2" customFormat="1" ht="30" hidden="1" customHeight="1" x14ac:dyDescent="0.25">
      <c r="A49" s="16" t="s">
        <v>24</v>
      </c>
      <c r="B49" s="20"/>
      <c r="C49" s="20">
        <f t="shared" si="11"/>
        <v>70</v>
      </c>
      <c r="D49" s="13"/>
      <c r="E49" s="20"/>
      <c r="F49" s="20"/>
      <c r="G49" s="20"/>
      <c r="H49" s="34"/>
      <c r="I49" s="20"/>
      <c r="J49" s="32"/>
      <c r="K49" s="32"/>
      <c r="L49" s="32"/>
      <c r="M49" s="32"/>
      <c r="N49" s="32"/>
      <c r="O49" s="32"/>
      <c r="P49" s="32"/>
      <c r="Q49" s="32"/>
      <c r="R49" s="32"/>
      <c r="S49" s="32">
        <v>70</v>
      </c>
      <c r="T49" s="32"/>
      <c r="U49" s="32"/>
      <c r="V49" s="32"/>
      <c r="W49" s="32"/>
      <c r="X49" s="32"/>
      <c r="Y49" s="32"/>
      <c r="Z49" s="32"/>
      <c r="AA49" s="32"/>
      <c r="AB49" s="32"/>
      <c r="AC49" s="19"/>
    </row>
    <row r="50" spans="1:29" s="2" customFormat="1" ht="30" hidden="1" customHeight="1" x14ac:dyDescent="0.25">
      <c r="A50" s="16" t="s">
        <v>25</v>
      </c>
      <c r="B50" s="20"/>
      <c r="C50" s="20">
        <f t="shared" si="11"/>
        <v>292</v>
      </c>
      <c r="D50" s="13"/>
      <c r="E50" s="32"/>
      <c r="F50" s="32"/>
      <c r="G50" s="32"/>
      <c r="H50" s="32">
        <v>90</v>
      </c>
      <c r="I50" s="32">
        <v>202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19"/>
    </row>
    <row r="51" spans="1:29" s="2" customFormat="1" ht="30" hidden="1" customHeight="1" x14ac:dyDescent="0.25">
      <c r="A51" s="16" t="s">
        <v>26</v>
      </c>
      <c r="B51" s="20"/>
      <c r="C51" s="20">
        <f t="shared" si="11"/>
        <v>0</v>
      </c>
      <c r="D51" s="13" t="e">
        <f t="shared" si="10"/>
        <v>#DIV/0!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19"/>
    </row>
    <row r="52" spans="1:29" s="2" customFormat="1" ht="30" hidden="1" customHeight="1" x14ac:dyDescent="0.25">
      <c r="A52" s="16" t="s">
        <v>27</v>
      </c>
      <c r="B52" s="20"/>
      <c r="C52" s="17">
        <f t="shared" si="11"/>
        <v>20</v>
      </c>
      <c r="D52" s="1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>
        <v>10</v>
      </c>
      <c r="S52" s="32">
        <v>10</v>
      </c>
      <c r="T52" s="32"/>
      <c r="U52" s="32"/>
      <c r="V52" s="32"/>
      <c r="W52" s="32"/>
      <c r="X52" s="32"/>
      <c r="Y52" s="32"/>
      <c r="Z52" s="32"/>
      <c r="AA52" s="32"/>
      <c r="AB52" s="32"/>
      <c r="AC52" s="19"/>
    </row>
    <row r="53" spans="1:29" ht="30" hidden="1" customHeight="1" x14ac:dyDescent="0.25">
      <c r="A53" s="10" t="s">
        <v>28</v>
      </c>
      <c r="B53" s="20"/>
      <c r="C53" s="20">
        <f t="shared" si="11"/>
        <v>0</v>
      </c>
      <c r="D53" s="13" t="e">
        <f t="shared" si="10"/>
        <v>#DIV/0!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9" ht="30" hidden="1" customHeight="1" x14ac:dyDescent="0.25">
      <c r="A54" s="27" t="s">
        <v>29</v>
      </c>
      <c r="B54" s="20"/>
      <c r="C54" s="20">
        <f>SUM(E54:AB54)</f>
        <v>0</v>
      </c>
      <c r="D54" s="13" t="e">
        <f t="shared" si="10"/>
        <v>#DIV/0!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9" ht="30" hidden="1" customHeight="1" x14ac:dyDescent="0.25">
      <c r="A55" s="12" t="s">
        <v>5</v>
      </c>
      <c r="B55" s="28"/>
      <c r="C55" s="20">
        <f>SUM(E55:AB55)</f>
        <v>0</v>
      </c>
      <c r="D55" s="13" t="e">
        <f t="shared" si="10"/>
        <v>#DIV/0!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9" ht="30" hidden="1" customHeight="1" x14ac:dyDescent="0.25">
      <c r="A56" s="12" t="s">
        <v>30</v>
      </c>
      <c r="B56" s="28"/>
      <c r="C56" s="20">
        <f>SUM(E56:AB56)</f>
        <v>0</v>
      </c>
      <c r="D56" s="13" t="e">
        <f t="shared" si="10"/>
        <v>#DIV/0!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9" ht="30" hidden="1" customHeight="1" x14ac:dyDescent="0.25">
      <c r="A57" s="12"/>
      <c r="B57" s="28"/>
      <c r="C57" s="34"/>
      <c r="D57" s="13" t="e">
        <f t="shared" si="10"/>
        <v>#DIV/0!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4" customFormat="1" ht="30" hidden="1" customHeight="1" x14ac:dyDescent="0.25">
      <c r="A58" s="71" t="s">
        <v>31</v>
      </c>
      <c r="B58" s="35"/>
      <c r="C58" s="35">
        <f>SUM(E58:AB58)</f>
        <v>0</v>
      </c>
      <c r="D58" s="13" t="e">
        <f t="shared" si="10"/>
        <v>#DIV/0!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9" ht="30" hidden="1" customHeight="1" x14ac:dyDescent="0.25">
      <c r="A59" s="12"/>
      <c r="B59" s="28"/>
      <c r="C59" s="34"/>
      <c r="D59" s="13" t="e">
        <f t="shared" si="10"/>
        <v>#DIV/0!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9" ht="7.9" hidden="1" customHeight="1" x14ac:dyDescent="0.25">
      <c r="A60" s="12"/>
      <c r="B60" s="28"/>
      <c r="C60" s="17"/>
      <c r="D60" s="1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9" s="38" customFormat="1" ht="30" hidden="1" customHeight="1" x14ac:dyDescent="0.25">
      <c r="A61" s="12" t="s">
        <v>32</v>
      </c>
      <c r="B61" s="37"/>
      <c r="C61" s="37">
        <f>SUM(E61:AB61)</f>
        <v>-61929</v>
      </c>
      <c r="D61" s="13"/>
      <c r="E61" s="92">
        <f>(E20-E62)</f>
        <v>-2925</v>
      </c>
      <c r="F61" s="92">
        <f t="shared" ref="F61:AB61" si="12">(F20-F62)</f>
        <v>-2253</v>
      </c>
      <c r="G61" s="92">
        <f t="shared" si="12"/>
        <v>-8550</v>
      </c>
      <c r="H61" s="92">
        <f t="shared" si="12"/>
        <v>-3688</v>
      </c>
      <c r="I61" s="92">
        <f t="shared" si="12"/>
        <v>-2300</v>
      </c>
      <c r="J61" s="92">
        <f t="shared" si="12"/>
        <v>-3800</v>
      </c>
      <c r="K61" s="92">
        <f t="shared" si="12"/>
        <v>-2592</v>
      </c>
      <c r="L61" s="92">
        <f t="shared" si="12"/>
        <v>-5121</v>
      </c>
      <c r="M61" s="92">
        <f t="shared" si="12"/>
        <v>-2780</v>
      </c>
      <c r="N61" s="92">
        <f t="shared" si="12"/>
        <v>-1095</v>
      </c>
      <c r="O61" s="92">
        <f t="shared" si="12"/>
        <v>-660</v>
      </c>
      <c r="P61" s="92">
        <f t="shared" si="12"/>
        <v>-708</v>
      </c>
      <c r="Q61" s="92">
        <f t="shared" si="12"/>
        <v>-3875</v>
      </c>
      <c r="R61" s="92">
        <f t="shared" si="12"/>
        <v>-2330</v>
      </c>
      <c r="S61" s="92">
        <f t="shared" si="12"/>
        <v>-3205</v>
      </c>
      <c r="T61" s="92">
        <f t="shared" si="12"/>
        <v>-1074</v>
      </c>
      <c r="U61" s="92">
        <f t="shared" si="12"/>
        <v>-2210</v>
      </c>
      <c r="V61" s="92">
        <f t="shared" si="12"/>
        <v>-798</v>
      </c>
      <c r="W61" s="92">
        <f t="shared" si="12"/>
        <v>-1755</v>
      </c>
      <c r="X61" s="92"/>
      <c r="Y61" s="92">
        <f t="shared" si="12"/>
        <v>-9000</v>
      </c>
      <c r="Z61" s="92"/>
      <c r="AA61" s="92"/>
      <c r="AB61" s="92">
        <f t="shared" si="12"/>
        <v>-1210</v>
      </c>
    </row>
    <row r="62" spans="1:29" ht="30.6" hidden="1" customHeight="1" x14ac:dyDescent="0.25">
      <c r="A62" s="12" t="s">
        <v>33</v>
      </c>
      <c r="B62" s="20"/>
      <c r="C62" s="20">
        <f>SUM(E62:AB62)</f>
        <v>61929</v>
      </c>
      <c r="D62" s="13"/>
      <c r="E62" s="9">
        <v>2925</v>
      </c>
      <c r="F62" s="9">
        <v>2253</v>
      </c>
      <c r="G62" s="9">
        <v>8550</v>
      </c>
      <c r="H62" s="9">
        <v>3688</v>
      </c>
      <c r="I62" s="9">
        <v>2300</v>
      </c>
      <c r="J62" s="9">
        <v>3800</v>
      </c>
      <c r="K62" s="9">
        <v>2592</v>
      </c>
      <c r="L62" s="9">
        <v>5121</v>
      </c>
      <c r="M62" s="9">
        <v>2780</v>
      </c>
      <c r="N62" s="9">
        <v>1095</v>
      </c>
      <c r="O62" s="9">
        <v>660</v>
      </c>
      <c r="P62" s="9">
        <v>708</v>
      </c>
      <c r="Q62" s="9">
        <v>3875</v>
      </c>
      <c r="R62" s="9">
        <v>2330</v>
      </c>
      <c r="S62" s="9">
        <v>3205</v>
      </c>
      <c r="T62" s="9">
        <v>1074</v>
      </c>
      <c r="U62" s="9">
        <v>2210</v>
      </c>
      <c r="V62" s="9">
        <v>798</v>
      </c>
      <c r="W62" s="9">
        <v>1755</v>
      </c>
      <c r="X62" s="9"/>
      <c r="Y62" s="9">
        <v>9000</v>
      </c>
      <c r="Z62" s="9"/>
      <c r="AA62" s="9"/>
      <c r="AB62" s="9">
        <v>1210</v>
      </c>
      <c r="AC62" s="18"/>
    </row>
    <row r="63" spans="1:29" ht="30" hidden="1" customHeight="1" x14ac:dyDescent="0.25">
      <c r="A63" s="12"/>
      <c r="B63" s="28"/>
      <c r="C63" s="20"/>
      <c r="D63" s="13" t="e">
        <f t="shared" si="10"/>
        <v>#DIV/0!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9" s="38" customFormat="1" ht="30" hidden="1" customHeight="1" x14ac:dyDescent="0.25">
      <c r="A64" s="12" t="s">
        <v>34</v>
      </c>
      <c r="B64" s="37"/>
      <c r="C64" s="37"/>
      <c r="D64" s="1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30" hidden="1" customHeight="1" x14ac:dyDescent="0.25">
      <c r="A65" s="12" t="s">
        <v>35</v>
      </c>
      <c r="B65" s="29"/>
      <c r="C65" s="23">
        <f>SUM(E65:AB65)</f>
        <v>0</v>
      </c>
      <c r="D65" s="13" t="e">
        <f t="shared" si="10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30" hidden="1" customHeight="1" x14ac:dyDescent="0.25">
      <c r="A66" s="39" t="s">
        <v>36</v>
      </c>
      <c r="B66" s="40"/>
      <c r="C66" s="40"/>
      <c r="D66" s="13" t="e">
        <f t="shared" si="10"/>
        <v>#DIV/0!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28" ht="30" hidden="1" customHeight="1" x14ac:dyDescent="0.25">
      <c r="A67" s="12" t="s">
        <v>37</v>
      </c>
      <c r="B67" s="36"/>
      <c r="C67" s="36"/>
      <c r="D67" s="13" t="e">
        <f t="shared" si="10"/>
        <v>#DIV/0!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ht="30" hidden="1" customHeight="1" x14ac:dyDescent="0.25">
      <c r="A68" s="12" t="s">
        <v>38</v>
      </c>
      <c r="B68" s="24"/>
      <c r="C68" s="24" t="e">
        <f>C67/C66</f>
        <v>#DIV/0!</v>
      </c>
      <c r="D68" s="13" t="e">
        <f t="shared" si="10"/>
        <v>#DIV/0!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ht="30" hidden="1" customHeight="1" x14ac:dyDescent="0.25">
      <c r="A69" s="39" t="s">
        <v>130</v>
      </c>
      <c r="B69" s="75"/>
      <c r="C69" s="75"/>
      <c r="D69" s="42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</row>
    <row r="70" spans="1:28" s="11" customFormat="1" ht="30" hidden="1" customHeight="1" outlineLevel="1" x14ac:dyDescent="0.2">
      <c r="A70" s="43" t="s">
        <v>39</v>
      </c>
      <c r="B70" s="20"/>
      <c r="C70" s="23"/>
      <c r="D70" s="13" t="e">
        <f t="shared" ref="D70:D107" si="13">C70/B70</f>
        <v>#DIV/0!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11" customFormat="1" ht="30" hidden="1" customHeight="1" outlineLevel="1" x14ac:dyDescent="0.2">
      <c r="A71" s="43" t="s">
        <v>44</v>
      </c>
      <c r="B71" s="34"/>
      <c r="C71" s="22"/>
      <c r="D71" s="1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11" customFormat="1" ht="30" hidden="1" customHeight="1" outlineLevel="1" x14ac:dyDescent="0.2">
      <c r="A72" s="43" t="s">
        <v>106</v>
      </c>
      <c r="B72" s="34"/>
      <c r="C72" s="22"/>
      <c r="D72" s="13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11" customFormat="1" ht="30" hidden="1" customHeight="1" outlineLevel="1" x14ac:dyDescent="0.2">
      <c r="A73" s="43" t="s">
        <v>107</v>
      </c>
      <c r="B73" s="34"/>
      <c r="C73" s="22"/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45" customFormat="1" ht="34.9" hidden="1" customHeight="1" outlineLevel="1" x14ac:dyDescent="0.2">
      <c r="A74" s="12" t="s">
        <v>40</v>
      </c>
      <c r="B74" s="34"/>
      <c r="C74" s="22"/>
      <c r="D74" s="1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45" customFormat="1" ht="33" hidden="1" customHeight="1" outlineLevel="1" x14ac:dyDescent="0.2">
      <c r="A75" s="12" t="s">
        <v>41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11" customFormat="1" ht="34.15" hidden="1" customHeight="1" outlineLevel="1" x14ac:dyDescent="0.2">
      <c r="A76" s="10" t="s">
        <v>42</v>
      </c>
      <c r="B76" s="23"/>
      <c r="C76" s="23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11" customFormat="1" ht="30" hidden="1" customHeight="1" x14ac:dyDescent="0.2">
      <c r="A77" s="27" t="s">
        <v>43</v>
      </c>
      <c r="B77" s="20"/>
      <c r="C77" s="23"/>
      <c r="D77" s="13" t="e">
        <f t="shared" si="13"/>
        <v>#DIV/0!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94"/>
      <c r="Y77" s="34"/>
      <c r="Z77" s="94"/>
      <c r="AA77" s="94"/>
      <c r="AB77" s="34"/>
    </row>
    <row r="78" spans="1:28" s="11" customFormat="1" ht="30" hidden="1" customHeight="1" x14ac:dyDescent="0.2">
      <c r="A78" s="12" t="s">
        <v>136</v>
      </c>
      <c r="B78" s="24" t="e">
        <f>B77/B76</f>
        <v>#DIV/0!</v>
      </c>
      <c r="C78" s="24" t="e">
        <f>C77/C76</f>
        <v>#DIV/0!</v>
      </c>
      <c r="D78" s="13"/>
      <c r="E78" s="24" t="e">
        <f>E77/E76</f>
        <v>#DIV/0!</v>
      </c>
      <c r="F78" s="24" t="e">
        <f>F77/F76</f>
        <v>#DIV/0!</v>
      </c>
      <c r="G78" s="24" t="e">
        <f t="shared" ref="G78:AB78" si="14">G77/G76</f>
        <v>#DIV/0!</v>
      </c>
      <c r="H78" s="24" t="e">
        <f t="shared" si="14"/>
        <v>#DIV/0!</v>
      </c>
      <c r="I78" s="24" t="e">
        <f t="shared" si="14"/>
        <v>#DIV/0!</v>
      </c>
      <c r="J78" s="24" t="e">
        <f t="shared" si="14"/>
        <v>#DIV/0!</v>
      </c>
      <c r="K78" s="24" t="e">
        <f t="shared" si="14"/>
        <v>#DIV/0!</v>
      </c>
      <c r="L78" s="24" t="e">
        <f t="shared" si="14"/>
        <v>#DIV/0!</v>
      </c>
      <c r="M78" s="24" t="e">
        <f t="shared" si="14"/>
        <v>#DIV/0!</v>
      </c>
      <c r="N78" s="24" t="e">
        <f t="shared" si="14"/>
        <v>#DIV/0!</v>
      </c>
      <c r="O78" s="24" t="e">
        <f t="shared" si="14"/>
        <v>#DIV/0!</v>
      </c>
      <c r="P78" s="24" t="e">
        <f t="shared" si="14"/>
        <v>#DIV/0!</v>
      </c>
      <c r="Q78" s="24" t="e">
        <f t="shared" si="14"/>
        <v>#DIV/0!</v>
      </c>
      <c r="R78" s="24" t="e">
        <f t="shared" si="14"/>
        <v>#DIV/0!</v>
      </c>
      <c r="S78" s="24" t="e">
        <f t="shared" si="14"/>
        <v>#DIV/0!</v>
      </c>
      <c r="T78" s="24" t="e">
        <f t="shared" si="14"/>
        <v>#DIV/0!</v>
      </c>
      <c r="U78" s="24" t="e">
        <f t="shared" si="14"/>
        <v>#DIV/0!</v>
      </c>
      <c r="V78" s="24" t="e">
        <f t="shared" si="14"/>
        <v>#DIV/0!</v>
      </c>
      <c r="W78" s="24" t="e">
        <f t="shared" si="14"/>
        <v>#DIV/0!</v>
      </c>
      <c r="X78" s="24"/>
      <c r="Y78" s="24" t="e">
        <f t="shared" si="14"/>
        <v>#DIV/0!</v>
      </c>
      <c r="Z78" s="24"/>
      <c r="AA78" s="24"/>
      <c r="AB78" s="24" t="e">
        <f t="shared" si="14"/>
        <v>#DIV/0!</v>
      </c>
    </row>
    <row r="79" spans="1:28" s="88" customFormat="1" ht="31.9" hidden="1" customHeight="1" x14ac:dyDescent="0.2">
      <c r="A79" s="86" t="s">
        <v>48</v>
      </c>
      <c r="B79" s="89">
        <f>B76-B77</f>
        <v>0</v>
      </c>
      <c r="C79" s="89">
        <f>C76-C77</f>
        <v>0</v>
      </c>
      <c r="D79" s="89"/>
      <c r="E79" s="89">
        <f t="shared" ref="E79:AB79" si="15">E76-E77</f>
        <v>0</v>
      </c>
      <c r="F79" s="89">
        <f t="shared" si="15"/>
        <v>0</v>
      </c>
      <c r="G79" s="89">
        <f t="shared" si="15"/>
        <v>0</v>
      </c>
      <c r="H79" s="89">
        <f t="shared" si="15"/>
        <v>0</v>
      </c>
      <c r="I79" s="89">
        <f t="shared" si="15"/>
        <v>0</v>
      </c>
      <c r="J79" s="89">
        <f t="shared" si="15"/>
        <v>0</v>
      </c>
      <c r="K79" s="89">
        <f t="shared" si="15"/>
        <v>0</v>
      </c>
      <c r="L79" s="89">
        <f t="shared" si="15"/>
        <v>0</v>
      </c>
      <c r="M79" s="89">
        <f t="shared" si="15"/>
        <v>0</v>
      </c>
      <c r="N79" s="89">
        <f t="shared" si="15"/>
        <v>0</v>
      </c>
      <c r="O79" s="89">
        <f t="shared" si="15"/>
        <v>0</v>
      </c>
      <c r="P79" s="89">
        <f t="shared" si="15"/>
        <v>0</v>
      </c>
      <c r="Q79" s="89">
        <f t="shared" si="15"/>
        <v>0</v>
      </c>
      <c r="R79" s="89">
        <f t="shared" si="15"/>
        <v>0</v>
      </c>
      <c r="S79" s="89">
        <f t="shared" si="15"/>
        <v>0</v>
      </c>
      <c r="T79" s="89">
        <f t="shared" si="15"/>
        <v>0</v>
      </c>
      <c r="U79" s="89">
        <f t="shared" si="15"/>
        <v>0</v>
      </c>
      <c r="V79" s="89">
        <f t="shared" si="15"/>
        <v>0</v>
      </c>
      <c r="W79" s="89">
        <f t="shared" si="15"/>
        <v>0</v>
      </c>
      <c r="X79" s="89"/>
      <c r="Y79" s="89">
        <f t="shared" si="15"/>
        <v>0</v>
      </c>
      <c r="Z79" s="89"/>
      <c r="AA79" s="89"/>
      <c r="AB79" s="89">
        <f t="shared" si="15"/>
        <v>0</v>
      </c>
    </row>
    <row r="80" spans="1:28" s="11" customFormat="1" ht="30" hidden="1" customHeight="1" x14ac:dyDescent="0.2">
      <c r="A80" s="10" t="s">
        <v>44</v>
      </c>
      <c r="B80" s="34"/>
      <c r="C80" s="22">
        <f t="shared" ref="C80:C83" si="16">SUM(E80:AB80)</f>
        <v>0</v>
      </c>
      <c r="D80" s="13" t="e">
        <f t="shared" si="13"/>
        <v>#DIV/0!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11" customFormat="1" ht="30" hidden="1" customHeight="1" x14ac:dyDescent="0.2">
      <c r="A81" s="10" t="s">
        <v>45</v>
      </c>
      <c r="B81" s="34"/>
      <c r="C81" s="22">
        <f t="shared" si="16"/>
        <v>0</v>
      </c>
      <c r="D81" s="13" t="e">
        <f t="shared" si="13"/>
        <v>#DIV/0!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11" customFormat="1" ht="30" hidden="1" customHeight="1" x14ac:dyDescent="0.2">
      <c r="A82" s="10" t="s">
        <v>46</v>
      </c>
      <c r="B82" s="34"/>
      <c r="C82" s="22">
        <f t="shared" si="16"/>
        <v>0</v>
      </c>
      <c r="D82" s="13" t="e">
        <f t="shared" si="13"/>
        <v>#DIV/0!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11" customFormat="1" ht="30" hidden="1" customHeight="1" x14ac:dyDescent="0.2">
      <c r="A83" s="10" t="s">
        <v>47</v>
      </c>
      <c r="B83" s="34"/>
      <c r="C83" s="22">
        <f t="shared" si="16"/>
        <v>0</v>
      </c>
      <c r="D83" s="13" t="e">
        <f t="shared" si="13"/>
        <v>#DIV/0!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s="11" customFormat="1" ht="30" hidden="1" customHeight="1" x14ac:dyDescent="0.2">
      <c r="A84" s="27" t="s">
        <v>49</v>
      </c>
      <c r="B84" s="23"/>
      <c r="C84" s="23">
        <f>SUM(E84:AB84)</f>
        <v>0</v>
      </c>
      <c r="D84" s="13" t="e">
        <f t="shared" si="13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94"/>
      <c r="Y84" s="34"/>
      <c r="Z84" s="94"/>
      <c r="AA84" s="94"/>
      <c r="AB84" s="34"/>
    </row>
    <row r="85" spans="1:28" s="11" customFormat="1" ht="31.15" hidden="1" customHeight="1" x14ac:dyDescent="0.2">
      <c r="A85" s="12" t="s">
        <v>136</v>
      </c>
      <c r="B85" s="24" t="e">
        <f>B84/B76</f>
        <v>#DIV/0!</v>
      </c>
      <c r="C85" s="24" t="e">
        <f>C84/C76</f>
        <v>#DIV/0!</v>
      </c>
      <c r="D85" s="24"/>
      <c r="E85" s="24" t="e">
        <f t="shared" ref="E85:AB85" si="17">E84/E76</f>
        <v>#DIV/0!</v>
      </c>
      <c r="F85" s="24" t="e">
        <f t="shared" si="17"/>
        <v>#DIV/0!</v>
      </c>
      <c r="G85" s="24" t="e">
        <f t="shared" si="17"/>
        <v>#DIV/0!</v>
      </c>
      <c r="H85" s="24" t="e">
        <f t="shared" si="17"/>
        <v>#DIV/0!</v>
      </c>
      <c r="I85" s="24" t="e">
        <f t="shared" si="17"/>
        <v>#DIV/0!</v>
      </c>
      <c r="J85" s="24" t="e">
        <f t="shared" si="17"/>
        <v>#DIV/0!</v>
      </c>
      <c r="K85" s="24" t="e">
        <f t="shared" si="17"/>
        <v>#DIV/0!</v>
      </c>
      <c r="L85" s="24" t="e">
        <f t="shared" si="17"/>
        <v>#DIV/0!</v>
      </c>
      <c r="M85" s="24" t="e">
        <f t="shared" si="17"/>
        <v>#DIV/0!</v>
      </c>
      <c r="N85" s="24" t="e">
        <f t="shared" si="17"/>
        <v>#DIV/0!</v>
      </c>
      <c r="O85" s="24" t="e">
        <f t="shared" si="17"/>
        <v>#DIV/0!</v>
      </c>
      <c r="P85" s="24" t="e">
        <f t="shared" si="17"/>
        <v>#DIV/0!</v>
      </c>
      <c r="Q85" s="24" t="e">
        <f t="shared" si="17"/>
        <v>#DIV/0!</v>
      </c>
      <c r="R85" s="24" t="e">
        <f t="shared" si="17"/>
        <v>#DIV/0!</v>
      </c>
      <c r="S85" s="24" t="e">
        <f t="shared" si="17"/>
        <v>#DIV/0!</v>
      </c>
      <c r="T85" s="24" t="e">
        <f t="shared" si="17"/>
        <v>#DIV/0!</v>
      </c>
      <c r="U85" s="24" t="e">
        <f t="shared" si="17"/>
        <v>#DIV/0!</v>
      </c>
      <c r="V85" s="24" t="e">
        <f t="shared" si="17"/>
        <v>#DIV/0!</v>
      </c>
      <c r="W85" s="24" t="e">
        <f t="shared" si="17"/>
        <v>#DIV/0!</v>
      </c>
      <c r="X85" s="24"/>
      <c r="Y85" s="24" t="e">
        <f t="shared" si="17"/>
        <v>#DIV/0!</v>
      </c>
      <c r="Z85" s="24"/>
      <c r="AA85" s="24"/>
      <c r="AB85" s="24" t="e">
        <f t="shared" si="17"/>
        <v>#DIV/0!</v>
      </c>
    </row>
    <row r="86" spans="1:28" s="11" customFormat="1" ht="30" hidden="1" customHeight="1" x14ac:dyDescent="0.2">
      <c r="A86" s="10" t="s">
        <v>44</v>
      </c>
      <c r="B86" s="34"/>
      <c r="C86" s="22">
        <f t="shared" ref="C86:C96" si="18">SUM(E86:AB86)</f>
        <v>0</v>
      </c>
      <c r="D86" s="13" t="e">
        <f t="shared" si="13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11" customFormat="1" ht="30" hidden="1" customHeight="1" x14ac:dyDescent="0.2">
      <c r="A87" s="10" t="s">
        <v>45</v>
      </c>
      <c r="B87" s="34"/>
      <c r="C87" s="22">
        <f t="shared" si="18"/>
        <v>0</v>
      </c>
      <c r="D87" s="13" t="e">
        <f t="shared" si="13"/>
        <v>#DIV/0!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11" customFormat="1" ht="30" hidden="1" customHeight="1" x14ac:dyDescent="0.2">
      <c r="A88" s="10" t="s">
        <v>46</v>
      </c>
      <c r="B88" s="34"/>
      <c r="C88" s="22">
        <f t="shared" si="18"/>
        <v>0</v>
      </c>
      <c r="D88" s="13" t="e">
        <f t="shared" si="13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11" customFormat="1" ht="30" hidden="1" customHeight="1" x14ac:dyDescent="0.2">
      <c r="A89" s="10" t="s">
        <v>47</v>
      </c>
      <c r="B89" s="34"/>
      <c r="C89" s="22">
        <f t="shared" si="18"/>
        <v>0</v>
      </c>
      <c r="D89" s="13" t="e">
        <f t="shared" si="13"/>
        <v>#DIV/0!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76"/>
      <c r="U89" s="21"/>
      <c r="V89" s="21"/>
      <c r="W89" s="21"/>
      <c r="X89" s="21"/>
      <c r="Y89" s="21"/>
      <c r="Z89" s="21"/>
      <c r="AA89" s="21"/>
      <c r="AB89" s="21"/>
    </row>
    <row r="90" spans="1:28" s="45" customFormat="1" ht="48" hidden="1" customHeight="1" x14ac:dyDescent="0.2">
      <c r="A90" s="12" t="s">
        <v>145</v>
      </c>
      <c r="B90" s="34"/>
      <c r="C90" s="22">
        <v>595200</v>
      </c>
      <c r="D90" s="14" t="e">
        <f t="shared" si="13"/>
        <v>#DIV/0!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94"/>
      <c r="Y90" s="34"/>
      <c r="Z90" s="94"/>
      <c r="AA90" s="94"/>
      <c r="AB90" s="34"/>
    </row>
    <row r="91" spans="1:28" s="11" customFormat="1" ht="30" hidden="1" customHeight="1" x14ac:dyDescent="0.2">
      <c r="A91" s="27" t="s">
        <v>146</v>
      </c>
      <c r="B91" s="23"/>
      <c r="C91" s="23">
        <f t="shared" si="18"/>
        <v>0</v>
      </c>
      <c r="D91" s="13" t="e">
        <f t="shared" si="13"/>
        <v>#DIV/0!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94"/>
      <c r="Y91" s="34"/>
      <c r="Z91" s="94"/>
      <c r="AA91" s="94"/>
      <c r="AB91" s="34"/>
    </row>
    <row r="92" spans="1:28" s="11" customFormat="1" ht="27" hidden="1" customHeight="1" x14ac:dyDescent="0.2">
      <c r="A92" s="12" t="s">
        <v>5</v>
      </c>
      <c r="B92" s="25" t="e">
        <f>B91/B90</f>
        <v>#DIV/0!</v>
      </c>
      <c r="C92" s="25">
        <f>C91/C90</f>
        <v>0</v>
      </c>
      <c r="D92" s="8"/>
      <c r="E92" s="25" t="e">
        <f t="shared" ref="E92:AB92" si="19">E91/E90</f>
        <v>#DIV/0!</v>
      </c>
      <c r="F92" s="25" t="e">
        <f t="shared" si="19"/>
        <v>#DIV/0!</v>
      </c>
      <c r="G92" s="25" t="e">
        <f t="shared" si="19"/>
        <v>#DIV/0!</v>
      </c>
      <c r="H92" s="25" t="e">
        <f t="shared" si="19"/>
        <v>#DIV/0!</v>
      </c>
      <c r="I92" s="25" t="e">
        <f t="shared" si="19"/>
        <v>#DIV/0!</v>
      </c>
      <c r="J92" s="25" t="e">
        <f t="shared" si="19"/>
        <v>#DIV/0!</v>
      </c>
      <c r="K92" s="25" t="e">
        <f t="shared" si="19"/>
        <v>#DIV/0!</v>
      </c>
      <c r="L92" s="25" t="e">
        <f t="shared" si="19"/>
        <v>#DIV/0!</v>
      </c>
      <c r="M92" s="25" t="e">
        <f t="shared" si="19"/>
        <v>#DIV/0!</v>
      </c>
      <c r="N92" s="25" t="e">
        <f t="shared" si="19"/>
        <v>#DIV/0!</v>
      </c>
      <c r="O92" s="25" t="e">
        <f t="shared" si="19"/>
        <v>#DIV/0!</v>
      </c>
      <c r="P92" s="25" t="e">
        <f t="shared" si="19"/>
        <v>#DIV/0!</v>
      </c>
      <c r="Q92" s="25" t="e">
        <f t="shared" si="19"/>
        <v>#DIV/0!</v>
      </c>
      <c r="R92" s="25" t="e">
        <f t="shared" si="19"/>
        <v>#DIV/0!</v>
      </c>
      <c r="S92" s="25" t="e">
        <f t="shared" si="19"/>
        <v>#DIV/0!</v>
      </c>
      <c r="T92" s="25" t="e">
        <f t="shared" si="19"/>
        <v>#DIV/0!</v>
      </c>
      <c r="U92" s="25" t="e">
        <f t="shared" si="19"/>
        <v>#DIV/0!</v>
      </c>
      <c r="V92" s="25" t="e">
        <f t="shared" si="19"/>
        <v>#DIV/0!</v>
      </c>
      <c r="W92" s="25" t="e">
        <f t="shared" si="19"/>
        <v>#DIV/0!</v>
      </c>
      <c r="X92" s="93"/>
      <c r="Y92" s="25" t="e">
        <f t="shared" si="19"/>
        <v>#DIV/0!</v>
      </c>
      <c r="Z92" s="93"/>
      <c r="AA92" s="93"/>
      <c r="AB92" s="25" t="e">
        <f t="shared" si="19"/>
        <v>#DIV/0!</v>
      </c>
    </row>
    <row r="93" spans="1:28" s="11" customFormat="1" ht="30" hidden="1" customHeight="1" x14ac:dyDescent="0.2">
      <c r="A93" s="10" t="s">
        <v>44</v>
      </c>
      <c r="B93" s="22"/>
      <c r="C93" s="22">
        <f t="shared" si="18"/>
        <v>0</v>
      </c>
      <c r="D93" s="13" t="e">
        <f t="shared" si="13"/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11" customFormat="1" ht="30" hidden="1" customHeight="1" x14ac:dyDescent="0.2">
      <c r="A94" s="10" t="s">
        <v>45</v>
      </c>
      <c r="B94" s="22"/>
      <c r="C94" s="22">
        <f t="shared" si="18"/>
        <v>0</v>
      </c>
      <c r="D94" s="13" t="e">
        <f t="shared" si="13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11" customFormat="1" ht="31.15" hidden="1" customHeight="1" x14ac:dyDescent="0.2">
      <c r="A95" s="10" t="s">
        <v>46</v>
      </c>
      <c r="B95" s="22"/>
      <c r="C95" s="22">
        <f t="shared" si="18"/>
        <v>0</v>
      </c>
      <c r="D95" s="13" t="e">
        <f t="shared" si="13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11" customFormat="1" ht="31.15" hidden="1" customHeight="1" x14ac:dyDescent="0.2">
      <c r="A96" s="10" t="s">
        <v>47</v>
      </c>
      <c r="B96" s="34"/>
      <c r="C96" s="22">
        <f t="shared" si="18"/>
        <v>0</v>
      </c>
      <c r="D96" s="13" t="e">
        <f t="shared" si="13"/>
        <v>#DIV/0!</v>
      </c>
      <c r="E96" s="21"/>
      <c r="F96" s="21"/>
      <c r="G96" s="46"/>
      <c r="H96" s="46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76"/>
      <c r="U96" s="21"/>
      <c r="V96" s="21"/>
      <c r="W96" s="21"/>
      <c r="X96" s="21"/>
      <c r="Y96" s="21"/>
      <c r="Z96" s="21"/>
      <c r="AA96" s="21"/>
      <c r="AB96" s="21"/>
    </row>
    <row r="97" spans="1:29" s="11" customFormat="1" ht="31.15" hidden="1" customHeight="1" x14ac:dyDescent="0.2">
      <c r="A97" s="27" t="s">
        <v>50</v>
      </c>
      <c r="B97" s="48" t="e">
        <f>B91/B84*10</f>
        <v>#DIV/0!</v>
      </c>
      <c r="C97" s="48" t="e">
        <f>C91/C84*10</f>
        <v>#DIV/0!</v>
      </c>
      <c r="D97" s="13" t="e">
        <f t="shared" si="13"/>
        <v>#DIV/0!</v>
      </c>
      <c r="E97" s="49" t="e">
        <f t="shared" ref="E97:AB97" si="20">E91/E84*10</f>
        <v>#DIV/0!</v>
      </c>
      <c r="F97" s="49" t="e">
        <f t="shared" si="20"/>
        <v>#DIV/0!</v>
      </c>
      <c r="G97" s="49" t="e">
        <f t="shared" si="20"/>
        <v>#DIV/0!</v>
      </c>
      <c r="H97" s="49" t="e">
        <f t="shared" si="20"/>
        <v>#DIV/0!</v>
      </c>
      <c r="I97" s="49" t="e">
        <f t="shared" si="20"/>
        <v>#DIV/0!</v>
      </c>
      <c r="J97" s="49" t="e">
        <f t="shared" si="20"/>
        <v>#DIV/0!</v>
      </c>
      <c r="K97" s="49" t="e">
        <f t="shared" si="20"/>
        <v>#DIV/0!</v>
      </c>
      <c r="L97" s="49" t="e">
        <f t="shared" si="20"/>
        <v>#DIV/0!</v>
      </c>
      <c r="M97" s="49" t="e">
        <f t="shared" si="20"/>
        <v>#DIV/0!</v>
      </c>
      <c r="N97" s="49" t="e">
        <f t="shared" si="20"/>
        <v>#DIV/0!</v>
      </c>
      <c r="O97" s="49" t="e">
        <f t="shared" si="20"/>
        <v>#DIV/0!</v>
      </c>
      <c r="P97" s="49" t="e">
        <f t="shared" si="20"/>
        <v>#DIV/0!</v>
      </c>
      <c r="Q97" s="49" t="e">
        <f t="shared" si="20"/>
        <v>#DIV/0!</v>
      </c>
      <c r="R97" s="49" t="e">
        <f t="shared" si="20"/>
        <v>#DIV/0!</v>
      </c>
      <c r="S97" s="49" t="e">
        <f t="shared" si="20"/>
        <v>#DIV/0!</v>
      </c>
      <c r="T97" s="49" t="e">
        <f t="shared" si="20"/>
        <v>#DIV/0!</v>
      </c>
      <c r="U97" s="49" t="e">
        <f t="shared" si="20"/>
        <v>#DIV/0!</v>
      </c>
      <c r="V97" s="49" t="e">
        <f t="shared" si="20"/>
        <v>#DIV/0!</v>
      </c>
      <c r="W97" s="49" t="e">
        <f t="shared" si="20"/>
        <v>#DIV/0!</v>
      </c>
      <c r="X97" s="49"/>
      <c r="Y97" s="49" t="e">
        <f t="shared" si="20"/>
        <v>#DIV/0!</v>
      </c>
      <c r="Z97" s="49"/>
      <c r="AA97" s="49"/>
      <c r="AB97" s="49" t="e">
        <f t="shared" si="20"/>
        <v>#DIV/0!</v>
      </c>
    </row>
    <row r="98" spans="1:29" s="11" customFormat="1" ht="30" hidden="1" customHeight="1" x14ac:dyDescent="0.2">
      <c r="A98" s="10" t="s">
        <v>44</v>
      </c>
      <c r="B98" s="49" t="e">
        <f t="shared" ref="B98:E101" si="21">B93/B86*10</f>
        <v>#DIV/0!</v>
      </c>
      <c r="C98" s="49" t="e">
        <f t="shared" si="21"/>
        <v>#DIV/0!</v>
      </c>
      <c r="D98" s="13" t="e">
        <f t="shared" si="13"/>
        <v>#DIV/0!</v>
      </c>
      <c r="E98" s="49" t="e">
        <f t="shared" ref="E98:AB98" si="22">E93/E86*10</f>
        <v>#DIV/0!</v>
      </c>
      <c r="F98" s="49" t="e">
        <f t="shared" si="22"/>
        <v>#DIV/0!</v>
      </c>
      <c r="G98" s="49" t="e">
        <f t="shared" si="22"/>
        <v>#DIV/0!</v>
      </c>
      <c r="H98" s="49" t="e">
        <f t="shared" si="22"/>
        <v>#DIV/0!</v>
      </c>
      <c r="I98" s="49" t="e">
        <f t="shared" si="22"/>
        <v>#DIV/0!</v>
      </c>
      <c r="J98" s="49" t="e">
        <f t="shared" si="22"/>
        <v>#DIV/0!</v>
      </c>
      <c r="K98" s="49" t="e">
        <f t="shared" si="22"/>
        <v>#DIV/0!</v>
      </c>
      <c r="L98" s="49" t="e">
        <f t="shared" si="22"/>
        <v>#DIV/0!</v>
      </c>
      <c r="M98" s="49" t="e">
        <f t="shared" si="22"/>
        <v>#DIV/0!</v>
      </c>
      <c r="N98" s="49" t="e">
        <f t="shared" si="22"/>
        <v>#DIV/0!</v>
      </c>
      <c r="O98" s="49" t="e">
        <f t="shared" si="22"/>
        <v>#DIV/0!</v>
      </c>
      <c r="P98" s="49" t="e">
        <f t="shared" si="22"/>
        <v>#DIV/0!</v>
      </c>
      <c r="Q98" s="49" t="e">
        <f t="shared" si="22"/>
        <v>#DIV/0!</v>
      </c>
      <c r="R98" s="49" t="e">
        <f t="shared" si="22"/>
        <v>#DIV/0!</v>
      </c>
      <c r="S98" s="49" t="e">
        <f t="shared" si="22"/>
        <v>#DIV/0!</v>
      </c>
      <c r="T98" s="49" t="e">
        <f t="shared" si="22"/>
        <v>#DIV/0!</v>
      </c>
      <c r="U98" s="49" t="e">
        <f t="shared" si="22"/>
        <v>#DIV/0!</v>
      </c>
      <c r="V98" s="49" t="e">
        <f t="shared" si="22"/>
        <v>#DIV/0!</v>
      </c>
      <c r="W98" s="49" t="e">
        <f t="shared" si="22"/>
        <v>#DIV/0!</v>
      </c>
      <c r="X98" s="49"/>
      <c r="Y98" s="49" t="e">
        <f t="shared" si="22"/>
        <v>#DIV/0!</v>
      </c>
      <c r="Z98" s="49"/>
      <c r="AA98" s="49"/>
      <c r="AB98" s="49" t="e">
        <f t="shared" si="22"/>
        <v>#DIV/0!</v>
      </c>
    </row>
    <row r="99" spans="1:29" s="11" customFormat="1" ht="30" hidden="1" customHeight="1" x14ac:dyDescent="0.2">
      <c r="A99" s="10" t="s">
        <v>45</v>
      </c>
      <c r="B99" s="49" t="e">
        <f t="shared" si="21"/>
        <v>#DIV/0!</v>
      </c>
      <c r="C99" s="49" t="e">
        <f t="shared" si="21"/>
        <v>#DIV/0!</v>
      </c>
      <c r="D99" s="13" t="e">
        <f t="shared" si="13"/>
        <v>#DIV/0!</v>
      </c>
      <c r="E99" s="49"/>
      <c r="F99" s="49" t="e">
        <f t="shared" ref="F99:M100" si="23">F94/F87*10</f>
        <v>#DIV/0!</v>
      </c>
      <c r="G99" s="49" t="e">
        <f t="shared" si="23"/>
        <v>#DIV/0!</v>
      </c>
      <c r="H99" s="49" t="e">
        <f t="shared" si="23"/>
        <v>#DIV/0!</v>
      </c>
      <c r="I99" s="49" t="e">
        <f t="shared" si="23"/>
        <v>#DIV/0!</v>
      </c>
      <c r="J99" s="49" t="e">
        <f t="shared" si="23"/>
        <v>#DIV/0!</v>
      </c>
      <c r="K99" s="49" t="e">
        <f t="shared" si="23"/>
        <v>#DIV/0!</v>
      </c>
      <c r="L99" s="49" t="e">
        <f t="shared" si="23"/>
        <v>#DIV/0!</v>
      </c>
      <c r="M99" s="49" t="e">
        <f t="shared" si="23"/>
        <v>#DIV/0!</v>
      </c>
      <c r="N99" s="49"/>
      <c r="O99" s="49" t="e">
        <f>O94/O87*10</f>
        <v>#DIV/0!</v>
      </c>
      <c r="P99" s="49" t="e">
        <f>P94/P87*10</f>
        <v>#DIV/0!</v>
      </c>
      <c r="Q99" s="49"/>
      <c r="R99" s="49" t="e">
        <f t="shared" ref="R99:U100" si="24">R94/R87*10</f>
        <v>#DIV/0!</v>
      </c>
      <c r="S99" s="49" t="e">
        <f t="shared" si="24"/>
        <v>#DIV/0!</v>
      </c>
      <c r="T99" s="49" t="e">
        <f t="shared" si="24"/>
        <v>#DIV/0!</v>
      </c>
      <c r="U99" s="49" t="e">
        <f t="shared" si="24"/>
        <v>#DIV/0!</v>
      </c>
      <c r="V99" s="49"/>
      <c r="W99" s="49"/>
      <c r="X99" s="49"/>
      <c r="Y99" s="49" t="e">
        <f>Y94/Y87*10</f>
        <v>#DIV/0!</v>
      </c>
      <c r="Z99" s="49"/>
      <c r="AA99" s="49"/>
      <c r="AB99" s="49" t="e">
        <f>AB94/AB87*10</f>
        <v>#DIV/0!</v>
      </c>
    </row>
    <row r="100" spans="1:29" s="11" customFormat="1" ht="30" hidden="1" customHeight="1" x14ac:dyDescent="0.2">
      <c r="A100" s="10" t="s">
        <v>46</v>
      </c>
      <c r="B100" s="49" t="e">
        <f t="shared" si="21"/>
        <v>#DIV/0!</v>
      </c>
      <c r="C100" s="49" t="e">
        <f t="shared" si="21"/>
        <v>#DIV/0!</v>
      </c>
      <c r="D100" s="13" t="e">
        <f t="shared" si="13"/>
        <v>#DIV/0!</v>
      </c>
      <c r="E100" s="49" t="e">
        <f>E95/E88*10</f>
        <v>#DIV/0!</v>
      </c>
      <c r="F100" s="49" t="e">
        <f t="shared" si="23"/>
        <v>#DIV/0!</v>
      </c>
      <c r="G100" s="49" t="e">
        <f t="shared" si="23"/>
        <v>#DIV/0!</v>
      </c>
      <c r="H100" s="49" t="e">
        <f t="shared" si="23"/>
        <v>#DIV/0!</v>
      </c>
      <c r="I100" s="49" t="e">
        <f t="shared" si="23"/>
        <v>#DIV/0!</v>
      </c>
      <c r="J100" s="49" t="e">
        <f t="shared" si="23"/>
        <v>#DIV/0!</v>
      </c>
      <c r="K100" s="49" t="e">
        <f t="shared" si="23"/>
        <v>#DIV/0!</v>
      </c>
      <c r="L100" s="49" t="e">
        <f t="shared" si="23"/>
        <v>#DIV/0!</v>
      </c>
      <c r="M100" s="49" t="e">
        <f t="shared" si="23"/>
        <v>#DIV/0!</v>
      </c>
      <c r="N100" s="49" t="e">
        <f>N95/N88*10</f>
        <v>#DIV/0!</v>
      </c>
      <c r="O100" s="49" t="e">
        <f>O95/O88*10</f>
        <v>#DIV/0!</v>
      </c>
      <c r="P100" s="49" t="e">
        <f>P95/P88*10</f>
        <v>#DIV/0!</v>
      </c>
      <c r="Q100" s="49" t="e">
        <f>Q95/Q88*10</f>
        <v>#DIV/0!</v>
      </c>
      <c r="R100" s="49" t="e">
        <f t="shared" si="24"/>
        <v>#DIV/0!</v>
      </c>
      <c r="S100" s="49" t="e">
        <f t="shared" si="24"/>
        <v>#DIV/0!</v>
      </c>
      <c r="T100" s="49" t="e">
        <f t="shared" si="24"/>
        <v>#DIV/0!</v>
      </c>
      <c r="U100" s="49" t="e">
        <f t="shared" si="24"/>
        <v>#DIV/0!</v>
      </c>
      <c r="V100" s="49" t="e">
        <f>V95/V88*10</f>
        <v>#DIV/0!</v>
      </c>
      <c r="W100" s="49" t="e">
        <f>W95/W88*10</f>
        <v>#DIV/0!</v>
      </c>
      <c r="X100" s="49"/>
      <c r="Y100" s="49" t="e">
        <f>Y95/Y88*10</f>
        <v>#DIV/0!</v>
      </c>
      <c r="Z100" s="49"/>
      <c r="AA100" s="49"/>
      <c r="AB100" s="49" t="e">
        <f>AB95/AB88*10</f>
        <v>#DIV/0!</v>
      </c>
    </row>
    <row r="101" spans="1:29" s="11" customFormat="1" ht="30" hidden="1" customHeight="1" x14ac:dyDescent="0.2">
      <c r="A101" s="10" t="s">
        <v>47</v>
      </c>
      <c r="B101" s="49" t="e">
        <f t="shared" si="21"/>
        <v>#DIV/0!</v>
      </c>
      <c r="C101" s="49" t="e">
        <f t="shared" si="21"/>
        <v>#DIV/0!</v>
      </c>
      <c r="D101" s="13" t="e">
        <f t="shared" si="13"/>
        <v>#DIV/0!</v>
      </c>
      <c r="E101" s="49" t="e">
        <f t="shared" si="21"/>
        <v>#DIV/0!</v>
      </c>
      <c r="F101" s="49"/>
      <c r="G101" s="49">
        <v>10</v>
      </c>
      <c r="H101" s="49"/>
      <c r="I101" s="49" t="e">
        <f>I96/I89*10</f>
        <v>#DIV/0!</v>
      </c>
      <c r="J101" s="49"/>
      <c r="K101" s="49"/>
      <c r="L101" s="49"/>
      <c r="M101" s="49"/>
      <c r="N101" s="49"/>
      <c r="O101" s="49"/>
      <c r="P101" s="49"/>
      <c r="Q101" s="49" t="e">
        <f>Q96/Q89*10</f>
        <v>#DIV/0!</v>
      </c>
      <c r="R101" s="49" t="e">
        <f>R96/R89*10</f>
        <v>#DIV/0!</v>
      </c>
      <c r="S101" s="49"/>
      <c r="T101" s="49"/>
      <c r="U101" s="49" t="e">
        <f>U96/U89*10</f>
        <v>#DIV/0!</v>
      </c>
      <c r="V101" s="49"/>
      <c r="W101" s="49" t="e">
        <f>W96/W89*10</f>
        <v>#DIV/0!</v>
      </c>
      <c r="X101" s="49"/>
      <c r="Y101" s="49"/>
      <c r="Z101" s="49"/>
      <c r="AA101" s="49"/>
      <c r="AB101" s="49"/>
    </row>
    <row r="102" spans="1:29" s="11" customFormat="1" ht="30" hidden="1" customHeight="1" outlineLevel="1" x14ac:dyDescent="0.2">
      <c r="A102" s="50" t="s">
        <v>110</v>
      </c>
      <c r="B102" s="20"/>
      <c r="C102" s="22">
        <f>SUM(E102:AB102)</f>
        <v>0</v>
      </c>
      <c r="D102" s="13"/>
      <c r="E102" s="33"/>
      <c r="F102" s="32"/>
      <c r="G102" s="53"/>
      <c r="H102" s="32"/>
      <c r="I102" s="32"/>
      <c r="J102" s="32"/>
      <c r="K102" s="32"/>
      <c r="L102" s="49"/>
      <c r="M102" s="32"/>
      <c r="N102" s="32"/>
      <c r="O102" s="32"/>
      <c r="P102" s="32"/>
      <c r="Q102" s="32"/>
      <c r="R102" s="32"/>
      <c r="S102" s="49"/>
      <c r="T102" s="22"/>
      <c r="U102" s="90"/>
      <c r="V102" s="90"/>
      <c r="W102" s="90"/>
      <c r="X102" s="90"/>
      <c r="Y102" s="22"/>
      <c r="Z102" s="22"/>
      <c r="AA102" s="22"/>
      <c r="AB102" s="32"/>
    </row>
    <row r="103" spans="1:29" s="11" customFormat="1" ht="30" hidden="1" customHeight="1" x14ac:dyDescent="0.2">
      <c r="A103" s="27" t="s">
        <v>111</v>
      </c>
      <c r="B103" s="20"/>
      <c r="C103" s="22">
        <f>SUM(E103:AB103)</f>
        <v>0</v>
      </c>
      <c r="D103" s="13"/>
      <c r="E103" s="33"/>
      <c r="F103" s="32"/>
      <c r="G103" s="32"/>
      <c r="H103" s="32"/>
      <c r="I103" s="32"/>
      <c r="J103" s="32"/>
      <c r="K103" s="32"/>
      <c r="L103" s="49"/>
      <c r="M103" s="32"/>
      <c r="N103" s="32"/>
      <c r="O103" s="32"/>
      <c r="P103" s="32"/>
      <c r="Q103" s="32"/>
      <c r="R103" s="32"/>
      <c r="S103" s="49"/>
      <c r="T103" s="22"/>
      <c r="U103" s="90"/>
      <c r="V103" s="90"/>
      <c r="W103" s="90"/>
      <c r="X103" s="90"/>
      <c r="Y103" s="22"/>
      <c r="Z103" s="22"/>
      <c r="AA103" s="22"/>
      <c r="AB103" s="32"/>
    </row>
    <row r="104" spans="1:29" s="11" customFormat="1" ht="30" hidden="1" customHeight="1" x14ac:dyDescent="0.2">
      <c r="A104" s="27" t="s">
        <v>50</v>
      </c>
      <c r="B104" s="55"/>
      <c r="C104" s="55" t="e">
        <f>C103/C102*10</f>
        <v>#DIV/0!</v>
      </c>
      <c r="D104" s="53"/>
      <c r="E104" s="53"/>
      <c r="F104" s="53"/>
      <c r="G104" s="53"/>
      <c r="H104" s="53" t="e">
        <f>H103/H102*10</f>
        <v>#DIV/0!</v>
      </c>
      <c r="I104" s="53"/>
      <c r="J104" s="53"/>
      <c r="K104" s="53"/>
      <c r="L104" s="53"/>
      <c r="M104" s="53" t="e">
        <f>M103/M102*10</f>
        <v>#DIV/0!</v>
      </c>
      <c r="N104" s="53"/>
      <c r="O104" s="53"/>
      <c r="P104" s="53" t="e">
        <f>P103/P102*10</f>
        <v>#DIV/0!</v>
      </c>
      <c r="Q104" s="53"/>
      <c r="R104" s="49" t="e">
        <f>R103/R102*10</f>
        <v>#DIV/0!</v>
      </c>
      <c r="S104" s="49"/>
      <c r="T104" s="49" t="e">
        <f>T103/T102*10</f>
        <v>#DIV/0!</v>
      </c>
      <c r="U104" s="53"/>
      <c r="V104" s="53"/>
      <c r="W104" s="53"/>
      <c r="X104" s="53"/>
      <c r="Y104" s="49" t="e">
        <f>Y103/Y102*10</f>
        <v>#DIV/0!</v>
      </c>
      <c r="Z104" s="49"/>
      <c r="AA104" s="49"/>
      <c r="AB104" s="33"/>
    </row>
    <row r="105" spans="1:29" s="11" customFormat="1" ht="30" hidden="1" customHeight="1" x14ac:dyDescent="0.2">
      <c r="A105" s="50" t="s">
        <v>51</v>
      </c>
      <c r="B105" s="51"/>
      <c r="C105" s="51">
        <f>SUM(E105:AB105)</f>
        <v>0</v>
      </c>
      <c r="D105" s="13" t="e">
        <f t="shared" si="13"/>
        <v>#DIV/0!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</row>
    <row r="106" spans="1:29" s="11" customFormat="1" ht="30" hidden="1" customHeight="1" x14ac:dyDescent="0.2">
      <c r="A106" s="27" t="s">
        <v>52</v>
      </c>
      <c r="B106" s="23"/>
      <c r="C106" s="23">
        <f>SUM(E106:AB106)</f>
        <v>0</v>
      </c>
      <c r="D106" s="13" t="e">
        <f t="shared" si="13"/>
        <v>#DIV/0!</v>
      </c>
      <c r="E106" s="21"/>
      <c r="F106" s="21"/>
      <c r="G106" s="21"/>
      <c r="H106" s="21"/>
      <c r="I106" s="21"/>
      <c r="J106" s="21"/>
      <c r="K106" s="22"/>
      <c r="L106" s="22"/>
      <c r="M106" s="22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9" s="11" customFormat="1" ht="30" hidden="1" customHeight="1" x14ac:dyDescent="0.2">
      <c r="A107" s="27" t="s">
        <v>53</v>
      </c>
      <c r="B107" s="49"/>
      <c r="C107" s="49" t="e">
        <f>C105/C106</f>
        <v>#DIV/0!</v>
      </c>
      <c r="D107" s="13" t="e">
        <f t="shared" si="13"/>
        <v>#DIV/0!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</row>
    <row r="108" spans="1:29" s="11" customFormat="1" ht="30" hidden="1" customHeight="1" x14ac:dyDescent="0.2">
      <c r="A108" s="10" t="s">
        <v>54</v>
      </c>
      <c r="B108" s="23"/>
      <c r="C108" s="23"/>
      <c r="D108" s="13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9" s="11" customFormat="1" ht="27" hidden="1" customHeight="1" x14ac:dyDescent="0.2">
      <c r="A109" s="12" t="s">
        <v>55</v>
      </c>
      <c r="B109" s="20"/>
      <c r="C109" s="23">
        <f>SUM(E109:AB109)</f>
        <v>0</v>
      </c>
      <c r="D109" s="13"/>
      <c r="E109" s="46"/>
      <c r="F109" s="46"/>
      <c r="G109" s="46"/>
      <c r="H109" s="46"/>
      <c r="I109" s="46"/>
      <c r="J109" s="46"/>
      <c r="K109" s="46"/>
      <c r="L109" s="22"/>
      <c r="M109" s="46"/>
      <c r="N109" s="46"/>
      <c r="O109" s="46"/>
      <c r="P109" s="46"/>
      <c r="Q109" s="46"/>
      <c r="R109" s="46"/>
      <c r="S109" s="46"/>
      <c r="T109" s="49"/>
      <c r="U109" s="46"/>
      <c r="V109" s="46"/>
      <c r="W109" s="46"/>
      <c r="X109" s="46"/>
      <c r="Y109" s="46"/>
      <c r="Z109" s="46"/>
      <c r="AA109" s="46"/>
      <c r="AB109" s="46"/>
    </row>
    <row r="110" spans="1:29" s="11" customFormat="1" ht="31.9" hidden="1" customHeight="1" outlineLevel="1" x14ac:dyDescent="0.2">
      <c r="A110" s="12" t="s">
        <v>56</v>
      </c>
      <c r="B110" s="23"/>
      <c r="C110" s="23"/>
      <c r="D110" s="13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69"/>
    </row>
    <row r="111" spans="1:29" s="11" customFormat="1" ht="30" hidden="1" customHeight="1" outlineLevel="1" x14ac:dyDescent="0.2">
      <c r="A111" s="50" t="s">
        <v>57</v>
      </c>
      <c r="B111" s="20"/>
      <c r="C111" s="23">
        <f>SUM(E111:AB111)</f>
        <v>0</v>
      </c>
      <c r="D111" s="13" t="e">
        <f t="shared" ref="D111:D151" si="25">C111/B111</f>
        <v>#DIV/0!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94"/>
      <c r="Y111" s="34"/>
      <c r="Z111" s="94"/>
      <c r="AA111" s="94"/>
      <c r="AB111" s="34"/>
    </row>
    <row r="112" spans="1:29" s="11" customFormat="1" ht="19.149999999999999" hidden="1" customHeight="1" x14ac:dyDescent="0.2">
      <c r="A112" s="12" t="s">
        <v>140</v>
      </c>
      <c r="B112" s="28" t="e">
        <f>B111/B110</f>
        <v>#DIV/0!</v>
      </c>
      <c r="C112" s="28" t="e">
        <f>C111/C110</f>
        <v>#DIV/0!</v>
      </c>
      <c r="D112" s="13"/>
      <c r="E112" s="30" t="e">
        <f t="shared" ref="E112:AB112" si="26">E111/E110</f>
        <v>#DIV/0!</v>
      </c>
      <c r="F112" s="30" t="e">
        <f t="shared" si="26"/>
        <v>#DIV/0!</v>
      </c>
      <c r="G112" s="30" t="e">
        <f t="shared" si="26"/>
        <v>#DIV/0!</v>
      </c>
      <c r="H112" s="30" t="e">
        <f t="shared" si="26"/>
        <v>#DIV/0!</v>
      </c>
      <c r="I112" s="30" t="e">
        <f t="shared" si="26"/>
        <v>#DIV/0!</v>
      </c>
      <c r="J112" s="30" t="e">
        <f t="shared" si="26"/>
        <v>#DIV/0!</v>
      </c>
      <c r="K112" s="30" t="e">
        <f t="shared" si="26"/>
        <v>#DIV/0!</v>
      </c>
      <c r="L112" s="30" t="e">
        <f t="shared" si="26"/>
        <v>#DIV/0!</v>
      </c>
      <c r="M112" s="30" t="e">
        <f t="shared" si="26"/>
        <v>#DIV/0!</v>
      </c>
      <c r="N112" s="30" t="e">
        <f t="shared" si="26"/>
        <v>#DIV/0!</v>
      </c>
      <c r="O112" s="30" t="e">
        <f t="shared" si="26"/>
        <v>#DIV/0!</v>
      </c>
      <c r="P112" s="30" t="e">
        <f t="shared" si="26"/>
        <v>#DIV/0!</v>
      </c>
      <c r="Q112" s="30" t="e">
        <f t="shared" si="26"/>
        <v>#DIV/0!</v>
      </c>
      <c r="R112" s="30" t="e">
        <f t="shared" si="26"/>
        <v>#DIV/0!</v>
      </c>
      <c r="S112" s="30" t="e">
        <f t="shared" si="26"/>
        <v>#DIV/0!</v>
      </c>
      <c r="T112" s="30" t="e">
        <f t="shared" si="26"/>
        <v>#DIV/0!</v>
      </c>
      <c r="U112" s="30" t="e">
        <f t="shared" si="26"/>
        <v>#DIV/0!</v>
      </c>
      <c r="V112" s="30" t="e">
        <f t="shared" si="26"/>
        <v>#DIV/0!</v>
      </c>
      <c r="W112" s="30" t="e">
        <f t="shared" si="26"/>
        <v>#DIV/0!</v>
      </c>
      <c r="X112" s="30"/>
      <c r="Y112" s="30" t="e">
        <f t="shared" si="26"/>
        <v>#DIV/0!</v>
      </c>
      <c r="Z112" s="30"/>
      <c r="AA112" s="30"/>
      <c r="AB112" s="30" t="e">
        <f t="shared" si="26"/>
        <v>#DIV/0!</v>
      </c>
    </row>
    <row r="113" spans="1:28" s="88" customFormat="1" ht="21" hidden="1" customHeight="1" x14ac:dyDescent="0.2">
      <c r="A113" s="86" t="s">
        <v>48</v>
      </c>
      <c r="B113" s="87">
        <f>B110-B111</f>
        <v>0</v>
      </c>
      <c r="C113" s="87">
        <f>C110-C111</f>
        <v>0</v>
      </c>
      <c r="D113" s="87"/>
      <c r="E113" s="87">
        <f t="shared" ref="E113:AB113" si="27">E110-E111</f>
        <v>0</v>
      </c>
      <c r="F113" s="87">
        <f t="shared" si="27"/>
        <v>0</v>
      </c>
      <c r="G113" s="87">
        <f t="shared" si="27"/>
        <v>0</v>
      </c>
      <c r="H113" s="87">
        <f t="shared" si="27"/>
        <v>0</v>
      </c>
      <c r="I113" s="87">
        <f t="shared" si="27"/>
        <v>0</v>
      </c>
      <c r="J113" s="87">
        <f t="shared" si="27"/>
        <v>0</v>
      </c>
      <c r="K113" s="87">
        <f t="shared" si="27"/>
        <v>0</v>
      </c>
      <c r="L113" s="87">
        <f t="shared" si="27"/>
        <v>0</v>
      </c>
      <c r="M113" s="87">
        <f t="shared" si="27"/>
        <v>0</v>
      </c>
      <c r="N113" s="87">
        <f t="shared" si="27"/>
        <v>0</v>
      </c>
      <c r="O113" s="87">
        <f t="shared" si="27"/>
        <v>0</v>
      </c>
      <c r="P113" s="87">
        <f t="shared" si="27"/>
        <v>0</v>
      </c>
      <c r="Q113" s="87">
        <f t="shared" si="27"/>
        <v>0</v>
      </c>
      <c r="R113" s="87">
        <f t="shared" si="27"/>
        <v>0</v>
      </c>
      <c r="S113" s="87">
        <f t="shared" si="27"/>
        <v>0</v>
      </c>
      <c r="T113" s="87">
        <f t="shared" si="27"/>
        <v>0</v>
      </c>
      <c r="U113" s="87">
        <f t="shared" si="27"/>
        <v>0</v>
      </c>
      <c r="V113" s="87">
        <f t="shared" si="27"/>
        <v>0</v>
      </c>
      <c r="W113" s="87">
        <f t="shared" si="27"/>
        <v>0</v>
      </c>
      <c r="X113" s="87"/>
      <c r="Y113" s="87">
        <f t="shared" si="27"/>
        <v>0</v>
      </c>
      <c r="Z113" s="87"/>
      <c r="AA113" s="87"/>
      <c r="AB113" s="87">
        <f t="shared" si="27"/>
        <v>0</v>
      </c>
    </row>
    <row r="114" spans="1:28" s="11" customFormat="1" ht="22.9" hidden="1" customHeight="1" x14ac:dyDescent="0.2">
      <c r="A114" s="12" t="s">
        <v>143</v>
      </c>
      <c r="B114" s="34"/>
      <c r="C114" s="22"/>
      <c r="D114" s="14" t="e">
        <f t="shared" si="25"/>
        <v>#DIV/0!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94"/>
      <c r="Y114" s="34"/>
      <c r="Z114" s="94"/>
      <c r="AA114" s="94"/>
      <c r="AB114" s="34"/>
    </row>
    <row r="115" spans="1:28" s="11" customFormat="1" ht="30" hidden="1" customHeight="1" x14ac:dyDescent="0.2">
      <c r="A115" s="27" t="s">
        <v>58</v>
      </c>
      <c r="B115" s="20"/>
      <c r="C115" s="23">
        <f>SUM(E115:AB115)</f>
        <v>0</v>
      </c>
      <c r="D115" s="13" t="e">
        <f t="shared" si="25"/>
        <v>#DIV/0!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94"/>
      <c r="Y115" s="34"/>
      <c r="Z115" s="94"/>
      <c r="AA115" s="94"/>
      <c r="AB115" s="34"/>
    </row>
    <row r="116" spans="1:28" s="11" customFormat="1" ht="31.15" hidden="1" customHeight="1" x14ac:dyDescent="0.2">
      <c r="A116" s="12" t="s">
        <v>5</v>
      </c>
      <c r="B116" s="13" t="e">
        <f>B115/B114</f>
        <v>#DIV/0!</v>
      </c>
      <c r="C116" s="8" t="e">
        <f>C115/C114</f>
        <v>#DIV/0!</v>
      </c>
      <c r="D116" s="13"/>
      <c r="E116" s="24" t="e">
        <f t="shared" ref="E116:AB116" si="28">E115/E114</f>
        <v>#DIV/0!</v>
      </c>
      <c r="F116" s="24" t="e">
        <f t="shared" si="28"/>
        <v>#DIV/0!</v>
      </c>
      <c r="G116" s="24" t="e">
        <f t="shared" si="28"/>
        <v>#DIV/0!</v>
      </c>
      <c r="H116" s="24" t="e">
        <f t="shared" si="28"/>
        <v>#DIV/0!</v>
      </c>
      <c r="I116" s="24" t="e">
        <f t="shared" si="28"/>
        <v>#DIV/0!</v>
      </c>
      <c r="J116" s="24" t="e">
        <f t="shared" si="28"/>
        <v>#DIV/0!</v>
      </c>
      <c r="K116" s="24" t="e">
        <f t="shared" si="28"/>
        <v>#DIV/0!</v>
      </c>
      <c r="L116" s="24" t="e">
        <f t="shared" si="28"/>
        <v>#DIV/0!</v>
      </c>
      <c r="M116" s="24" t="e">
        <f t="shared" si="28"/>
        <v>#DIV/0!</v>
      </c>
      <c r="N116" s="24" t="e">
        <f t="shared" si="28"/>
        <v>#DIV/0!</v>
      </c>
      <c r="O116" s="24" t="e">
        <f t="shared" si="28"/>
        <v>#DIV/0!</v>
      </c>
      <c r="P116" s="24" t="e">
        <f t="shared" si="28"/>
        <v>#DIV/0!</v>
      </c>
      <c r="Q116" s="24" t="e">
        <f t="shared" si="28"/>
        <v>#DIV/0!</v>
      </c>
      <c r="R116" s="24" t="e">
        <f t="shared" si="28"/>
        <v>#DIV/0!</v>
      </c>
      <c r="S116" s="24" t="e">
        <f t="shared" si="28"/>
        <v>#DIV/0!</v>
      </c>
      <c r="T116" s="24" t="e">
        <f t="shared" si="28"/>
        <v>#DIV/0!</v>
      </c>
      <c r="U116" s="24" t="e">
        <f t="shared" si="28"/>
        <v>#DIV/0!</v>
      </c>
      <c r="V116" s="24" t="e">
        <f t="shared" si="28"/>
        <v>#DIV/0!</v>
      </c>
      <c r="W116" s="24" t="e">
        <f t="shared" si="28"/>
        <v>#DIV/0!</v>
      </c>
      <c r="X116" s="24"/>
      <c r="Y116" s="24" t="e">
        <f t="shared" si="28"/>
        <v>#DIV/0!</v>
      </c>
      <c r="Z116" s="24"/>
      <c r="AA116" s="24"/>
      <c r="AB116" s="24" t="e">
        <f t="shared" si="28"/>
        <v>#DIV/0!</v>
      </c>
    </row>
    <row r="117" spans="1:28" s="11" customFormat="1" ht="30" hidden="1" customHeight="1" x14ac:dyDescent="0.2">
      <c r="A117" s="27" t="s">
        <v>50</v>
      </c>
      <c r="B117" s="55" t="e">
        <f>B115/B111*10</f>
        <v>#DIV/0!</v>
      </c>
      <c r="C117" s="55" t="e">
        <f>C115/C111*10</f>
        <v>#DIV/0!</v>
      </c>
      <c r="D117" s="13" t="e">
        <f t="shared" si="25"/>
        <v>#DIV/0!</v>
      </c>
      <c r="E117" s="53" t="e">
        <f t="shared" ref="E117:P117" si="29">E115/E111*10</f>
        <v>#DIV/0!</v>
      </c>
      <c r="F117" s="53" t="e">
        <f t="shared" si="29"/>
        <v>#DIV/0!</v>
      </c>
      <c r="G117" s="53" t="e">
        <f t="shared" si="29"/>
        <v>#DIV/0!</v>
      </c>
      <c r="H117" s="53" t="e">
        <f t="shared" si="29"/>
        <v>#DIV/0!</v>
      </c>
      <c r="I117" s="53" t="e">
        <f t="shared" si="29"/>
        <v>#DIV/0!</v>
      </c>
      <c r="J117" s="53" t="e">
        <f t="shared" si="29"/>
        <v>#DIV/0!</v>
      </c>
      <c r="K117" s="53" t="e">
        <f t="shared" si="29"/>
        <v>#DIV/0!</v>
      </c>
      <c r="L117" s="53" t="e">
        <f t="shared" si="29"/>
        <v>#DIV/0!</v>
      </c>
      <c r="M117" s="53" t="e">
        <f t="shared" si="29"/>
        <v>#DIV/0!</v>
      </c>
      <c r="N117" s="53" t="e">
        <f t="shared" si="29"/>
        <v>#DIV/0!</v>
      </c>
      <c r="O117" s="53" t="e">
        <f t="shared" si="29"/>
        <v>#DIV/0!</v>
      </c>
      <c r="P117" s="53" t="e">
        <f t="shared" si="29"/>
        <v>#DIV/0!</v>
      </c>
      <c r="Q117" s="53" t="e">
        <f t="shared" ref="Q117:V117" si="30">Q115/Q111*10</f>
        <v>#DIV/0!</v>
      </c>
      <c r="R117" s="53" t="e">
        <f t="shared" si="30"/>
        <v>#DIV/0!</v>
      </c>
      <c r="S117" s="53" t="e">
        <f t="shared" si="30"/>
        <v>#DIV/0!</v>
      </c>
      <c r="T117" s="53" t="e">
        <f t="shared" si="30"/>
        <v>#DIV/0!</v>
      </c>
      <c r="U117" s="53" t="e">
        <f t="shared" si="30"/>
        <v>#DIV/0!</v>
      </c>
      <c r="V117" s="53" t="e">
        <f t="shared" si="30"/>
        <v>#DIV/0!</v>
      </c>
      <c r="W117" s="53" t="e">
        <f>W115/W111*10</f>
        <v>#DIV/0!</v>
      </c>
      <c r="X117" s="53"/>
      <c r="Y117" s="53" t="e">
        <f>Y115/Y111*10</f>
        <v>#DIV/0!</v>
      </c>
      <c r="Z117" s="53"/>
      <c r="AA117" s="53"/>
      <c r="AB117" s="53" t="e">
        <f>AB115/AB111*10</f>
        <v>#DIV/0!</v>
      </c>
    </row>
    <row r="118" spans="1:28" s="11" customFormat="1" ht="30" hidden="1" customHeight="1" outlineLevel="1" x14ac:dyDescent="0.2">
      <c r="A118" s="10" t="s">
        <v>59</v>
      </c>
      <c r="B118" s="7"/>
      <c r="C118" s="23">
        <f>E118+F118+G118+H118+I118+J118+K118+L118+M118+N118+O118+P118+Q118+R118+S118+T118+U118+V118+W118+Y118+AB118</f>
        <v>0</v>
      </c>
      <c r="D118" s="13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</row>
    <row r="119" spans="1:28" s="11" customFormat="1" ht="30" hidden="1" customHeight="1" x14ac:dyDescent="0.2">
      <c r="A119" s="10" t="s">
        <v>60</v>
      </c>
      <c r="B119" s="52"/>
      <c r="C119" s="23">
        <f>SUM(E119:AB119)</f>
        <v>0</v>
      </c>
      <c r="D119" s="13"/>
      <c r="E119" s="53"/>
      <c r="F119" s="53"/>
      <c r="G119" s="54"/>
      <c r="H119" s="53"/>
      <c r="I119" s="53"/>
      <c r="J119" s="53"/>
      <c r="K119" s="53"/>
      <c r="L119" s="22"/>
      <c r="M119" s="53"/>
      <c r="N119" s="53"/>
      <c r="O119" s="53"/>
      <c r="P119" s="53"/>
      <c r="Q119" s="53"/>
      <c r="R119" s="53"/>
      <c r="S119" s="53"/>
      <c r="T119" s="49"/>
      <c r="U119" s="53"/>
      <c r="V119" s="53"/>
      <c r="W119" s="53"/>
      <c r="X119" s="53"/>
      <c r="Y119" s="52"/>
      <c r="Z119" s="52"/>
      <c r="AA119" s="52"/>
      <c r="AB119" s="53"/>
    </row>
    <row r="120" spans="1:28" s="11" customFormat="1" ht="30" hidden="1" customHeight="1" outlineLevel="1" x14ac:dyDescent="0.2">
      <c r="A120" s="10" t="s">
        <v>61</v>
      </c>
      <c r="B120" s="51"/>
      <c r="C120" s="51">
        <f>C118-C119</f>
        <v>0</v>
      </c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</row>
    <row r="121" spans="1:28" s="11" customFormat="1" ht="30" hidden="1" customHeight="1" outlineLevel="1" x14ac:dyDescent="0.2">
      <c r="A121" s="50" t="s">
        <v>131</v>
      </c>
      <c r="B121" s="20"/>
      <c r="C121" s="23">
        <f>SUM(E121:AB121)</f>
        <v>0</v>
      </c>
      <c r="D121" s="13" t="e">
        <f t="shared" si="25"/>
        <v>#DIV/0!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94"/>
      <c r="Y121" s="34"/>
      <c r="Z121" s="94"/>
      <c r="AA121" s="94"/>
      <c r="AB121" s="34"/>
    </row>
    <row r="122" spans="1:28" s="11" customFormat="1" ht="27" hidden="1" customHeight="1" x14ac:dyDescent="0.2">
      <c r="A122" s="12" t="s">
        <v>140</v>
      </c>
      <c r="B122" s="28" t="e">
        <f>B121/B120</f>
        <v>#DIV/0!</v>
      </c>
      <c r="C122" s="28" t="e">
        <f>C121/C120</f>
        <v>#DIV/0!</v>
      </c>
      <c r="D122" s="13"/>
      <c r="E122" s="24" t="e">
        <f>E121/E120</f>
        <v>#DIV/0!</v>
      </c>
      <c r="F122" s="24" t="e">
        <f t="shared" ref="F122:AB122" si="31">F121/F120</f>
        <v>#DIV/0!</v>
      </c>
      <c r="G122" s="24" t="e">
        <f t="shared" si="31"/>
        <v>#DIV/0!</v>
      </c>
      <c r="H122" s="24" t="e">
        <f t="shared" si="31"/>
        <v>#DIV/0!</v>
      </c>
      <c r="I122" s="24" t="e">
        <f t="shared" si="31"/>
        <v>#DIV/0!</v>
      </c>
      <c r="J122" s="24" t="e">
        <f t="shared" si="31"/>
        <v>#DIV/0!</v>
      </c>
      <c r="K122" s="24" t="e">
        <f t="shared" si="31"/>
        <v>#DIV/0!</v>
      </c>
      <c r="L122" s="24" t="e">
        <f t="shared" si="31"/>
        <v>#DIV/0!</v>
      </c>
      <c r="M122" s="24" t="e">
        <f t="shared" si="31"/>
        <v>#DIV/0!</v>
      </c>
      <c r="N122" s="24" t="e">
        <f t="shared" si="31"/>
        <v>#DIV/0!</v>
      </c>
      <c r="O122" s="24" t="e">
        <f t="shared" si="31"/>
        <v>#DIV/0!</v>
      </c>
      <c r="P122" s="24" t="e">
        <f t="shared" si="31"/>
        <v>#DIV/0!</v>
      </c>
      <c r="Q122" s="24"/>
      <c r="R122" s="24" t="e">
        <f t="shared" si="31"/>
        <v>#DIV/0!</v>
      </c>
      <c r="S122" s="24" t="e">
        <f t="shared" si="31"/>
        <v>#DIV/0!</v>
      </c>
      <c r="T122" s="24" t="e">
        <f t="shared" si="31"/>
        <v>#DIV/0!</v>
      </c>
      <c r="U122" s="24" t="e">
        <f t="shared" si="31"/>
        <v>#DIV/0!</v>
      </c>
      <c r="V122" s="24" t="e">
        <f t="shared" si="31"/>
        <v>#DIV/0!</v>
      </c>
      <c r="W122" s="24" t="e">
        <f t="shared" si="31"/>
        <v>#DIV/0!</v>
      </c>
      <c r="X122" s="24"/>
      <c r="Y122" s="24" t="e">
        <f t="shared" si="31"/>
        <v>#DIV/0!</v>
      </c>
      <c r="Z122" s="24"/>
      <c r="AA122" s="24"/>
      <c r="AB122" s="24" t="e">
        <f t="shared" si="31"/>
        <v>#DIV/0!</v>
      </c>
    </row>
    <row r="123" spans="1:28" s="11" customFormat="1" ht="31.15" hidden="1" customHeight="1" x14ac:dyDescent="0.2">
      <c r="A123" s="12" t="s">
        <v>144</v>
      </c>
      <c r="B123" s="34"/>
      <c r="C123" s="34"/>
      <c r="D123" s="14" t="e">
        <f t="shared" si="25"/>
        <v>#DIV/0!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94"/>
      <c r="Y123" s="34"/>
      <c r="Z123" s="94"/>
      <c r="AA123" s="94"/>
      <c r="AB123" s="34"/>
    </row>
    <row r="124" spans="1:28" s="11" customFormat="1" ht="30" hidden="1" customHeight="1" x14ac:dyDescent="0.2">
      <c r="A124" s="27" t="s">
        <v>62</v>
      </c>
      <c r="B124" s="20"/>
      <c r="C124" s="23">
        <f>SUM(E124:AB124)</f>
        <v>0</v>
      </c>
      <c r="D124" s="13" t="e">
        <f t="shared" si="25"/>
        <v>#DIV/0!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94"/>
      <c r="Y124" s="34"/>
      <c r="Z124" s="94"/>
      <c r="AA124" s="94"/>
      <c r="AB124" s="34"/>
    </row>
    <row r="125" spans="1:28" s="11" customFormat="1" ht="30" hidden="1" customHeight="1" x14ac:dyDescent="0.2">
      <c r="A125" s="12" t="s">
        <v>5</v>
      </c>
      <c r="B125" s="25" t="e">
        <f>B124/B123</f>
        <v>#DIV/0!</v>
      </c>
      <c r="C125" s="25" t="e">
        <f>C124/C123</f>
        <v>#DIV/0!</v>
      </c>
      <c r="D125" s="8"/>
      <c r="E125" s="25" t="e">
        <f t="shared" ref="E125:M125" si="32">E124/E123</f>
        <v>#DIV/0!</v>
      </c>
      <c r="F125" s="25" t="e">
        <f t="shared" si="32"/>
        <v>#DIV/0!</v>
      </c>
      <c r="G125" s="25" t="e">
        <f t="shared" si="32"/>
        <v>#DIV/0!</v>
      </c>
      <c r="H125" s="25" t="e">
        <f t="shared" si="32"/>
        <v>#DIV/0!</v>
      </c>
      <c r="I125" s="25" t="e">
        <f t="shared" si="32"/>
        <v>#DIV/0!</v>
      </c>
      <c r="J125" s="25" t="e">
        <f t="shared" si="32"/>
        <v>#DIV/0!</v>
      </c>
      <c r="K125" s="25" t="e">
        <f t="shared" si="32"/>
        <v>#DIV/0!</v>
      </c>
      <c r="L125" s="25" t="e">
        <f t="shared" si="32"/>
        <v>#DIV/0!</v>
      </c>
      <c r="M125" s="25" t="e">
        <f t="shared" si="32"/>
        <v>#DIV/0!</v>
      </c>
      <c r="N125" s="25"/>
      <c r="O125" s="25" t="e">
        <f>O124/O123</f>
        <v>#DIV/0!</v>
      </c>
      <c r="P125" s="25" t="e">
        <f>P124/P123</f>
        <v>#DIV/0!</v>
      </c>
      <c r="Q125" s="25"/>
      <c r="R125" s="25" t="e">
        <f>R124/R123</f>
        <v>#DIV/0!</v>
      </c>
      <c r="S125" s="25" t="e">
        <f>S124/S123</f>
        <v>#DIV/0!</v>
      </c>
      <c r="T125" s="25" t="e">
        <f>T124/T123</f>
        <v>#DIV/0!</v>
      </c>
      <c r="U125" s="25" t="e">
        <f>U124/U123</f>
        <v>#DIV/0!</v>
      </c>
      <c r="V125" s="25"/>
      <c r="W125" s="25" t="e">
        <f>W124/W123</f>
        <v>#DIV/0!</v>
      </c>
      <c r="X125" s="93"/>
      <c r="Y125" s="25" t="e">
        <f>Y124/Y123</f>
        <v>#DIV/0!</v>
      </c>
      <c r="Z125" s="93"/>
      <c r="AA125" s="93"/>
      <c r="AB125" s="25" t="e">
        <f>AB124/AB123</f>
        <v>#DIV/0!</v>
      </c>
    </row>
    <row r="126" spans="1:28" s="11" customFormat="1" ht="30" hidden="1" customHeight="1" x14ac:dyDescent="0.2">
      <c r="A126" s="27" t="s">
        <v>50</v>
      </c>
      <c r="B126" s="55" t="e">
        <f>B124/B121*10</f>
        <v>#DIV/0!</v>
      </c>
      <c r="C126" s="55" t="e">
        <f>C124/C121*10</f>
        <v>#DIV/0!</v>
      </c>
      <c r="D126" s="13" t="e">
        <f t="shared" si="25"/>
        <v>#DIV/0!</v>
      </c>
      <c r="E126" s="53" t="e">
        <f>E124/E121*10</f>
        <v>#DIV/0!</v>
      </c>
      <c r="F126" s="53" t="e">
        <f>F124/F121*10</f>
        <v>#DIV/0!</v>
      </c>
      <c r="G126" s="53" t="e">
        <f>G124/G121*10</f>
        <v>#DIV/0!</v>
      </c>
      <c r="H126" s="53" t="e">
        <f t="shared" ref="H126:N126" si="33">H124/H121*10</f>
        <v>#DIV/0!</v>
      </c>
      <c r="I126" s="53" t="e">
        <f t="shared" si="33"/>
        <v>#DIV/0!</v>
      </c>
      <c r="J126" s="53" t="e">
        <f t="shared" si="33"/>
        <v>#DIV/0!</v>
      </c>
      <c r="K126" s="53" t="e">
        <f t="shared" si="33"/>
        <v>#DIV/0!</v>
      </c>
      <c r="L126" s="53" t="e">
        <f t="shared" si="33"/>
        <v>#DIV/0!</v>
      </c>
      <c r="M126" s="53" t="e">
        <f t="shared" si="33"/>
        <v>#DIV/0!</v>
      </c>
      <c r="N126" s="53" t="e">
        <f t="shared" si="33"/>
        <v>#DIV/0!</v>
      </c>
      <c r="O126" s="53" t="e">
        <f>O124/O121*10</f>
        <v>#DIV/0!</v>
      </c>
      <c r="P126" s="53" t="e">
        <f>P124/P121*10</f>
        <v>#DIV/0!</v>
      </c>
      <c r="Q126" s="53"/>
      <c r="R126" s="53" t="e">
        <f t="shared" ref="R126:AB126" si="34">R124/R121*10</f>
        <v>#DIV/0!</v>
      </c>
      <c r="S126" s="53" t="e">
        <f t="shared" si="34"/>
        <v>#DIV/0!</v>
      </c>
      <c r="T126" s="53" t="e">
        <f t="shared" si="34"/>
        <v>#DIV/0!</v>
      </c>
      <c r="U126" s="53" t="e">
        <f t="shared" si="34"/>
        <v>#DIV/0!</v>
      </c>
      <c r="V126" s="53" t="e">
        <f t="shared" si="34"/>
        <v>#DIV/0!</v>
      </c>
      <c r="W126" s="53" t="e">
        <f t="shared" si="34"/>
        <v>#DIV/0!</v>
      </c>
      <c r="X126" s="53"/>
      <c r="Y126" s="53" t="e">
        <f t="shared" si="34"/>
        <v>#DIV/0!</v>
      </c>
      <c r="Z126" s="53"/>
      <c r="AA126" s="53"/>
      <c r="AB126" s="53" t="e">
        <f t="shared" si="34"/>
        <v>#DIV/0!</v>
      </c>
    </row>
    <row r="127" spans="1:28" s="11" customFormat="1" ht="30" hidden="1" customHeight="1" outlineLevel="1" x14ac:dyDescent="0.2">
      <c r="A127" s="50" t="s">
        <v>132</v>
      </c>
      <c r="B127" s="20"/>
      <c r="C127" s="23">
        <f>SUM(E127:AB127)</f>
        <v>0</v>
      </c>
      <c r="D127" s="13" t="e">
        <f t="shared" si="25"/>
        <v>#DIV/0!</v>
      </c>
      <c r="E127" s="33"/>
      <c r="F127" s="32"/>
      <c r="G127" s="5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56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s="11" customFormat="1" ht="30" hidden="1" customHeight="1" x14ac:dyDescent="0.2">
      <c r="A128" s="27" t="s">
        <v>133</v>
      </c>
      <c r="B128" s="20"/>
      <c r="C128" s="23">
        <f>SUM(E128:AB128)</f>
        <v>0</v>
      </c>
      <c r="D128" s="13" t="e">
        <f t="shared" si="25"/>
        <v>#DIV/0!</v>
      </c>
      <c r="E128" s="33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56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s="11" customFormat="1" ht="30" hidden="1" customHeight="1" x14ac:dyDescent="0.2">
      <c r="A129" s="27" t="s">
        <v>50</v>
      </c>
      <c r="B129" s="55" t="e">
        <f>B128/B127*10</f>
        <v>#DIV/0!</v>
      </c>
      <c r="C129" s="55" t="e">
        <f>C128/C127*10</f>
        <v>#DIV/0!</v>
      </c>
      <c r="D129" s="13" t="e">
        <f t="shared" si="25"/>
        <v>#DIV/0!</v>
      </c>
      <c r="E129" s="33"/>
      <c r="F129" s="53"/>
      <c r="G129" s="53" t="e">
        <f>G128/G127*10</f>
        <v>#DIV/0!</v>
      </c>
      <c r="H129" s="53"/>
      <c r="I129" s="53"/>
      <c r="J129" s="53"/>
      <c r="K129" s="53"/>
      <c r="L129" s="53" t="e">
        <f>L128/L127*10</f>
        <v>#DIV/0!</v>
      </c>
      <c r="M129" s="53"/>
      <c r="N129" s="53"/>
      <c r="O129" s="53"/>
      <c r="P129" s="53"/>
      <c r="Q129" s="53"/>
      <c r="R129" s="53"/>
      <c r="S129" s="53"/>
      <c r="T129" s="53"/>
      <c r="U129" s="53"/>
      <c r="V129" s="33"/>
      <c r="W129" s="53"/>
      <c r="X129" s="53"/>
      <c r="Y129" s="33"/>
      <c r="Z129" s="33"/>
      <c r="AA129" s="33"/>
      <c r="AB129" s="53" t="e">
        <f>AB128/AB127*10</f>
        <v>#DIV/0!</v>
      </c>
    </row>
    <row r="130" spans="1:28" s="11" customFormat="1" ht="30" hidden="1" customHeight="1" outlineLevel="1" x14ac:dyDescent="0.2">
      <c r="A130" s="50" t="s">
        <v>63</v>
      </c>
      <c r="B130" s="17"/>
      <c r="C130" s="48">
        <f>SUM(E130:AB130)</f>
        <v>0</v>
      </c>
      <c r="D130" s="13" t="e">
        <f t="shared" si="25"/>
        <v>#DIV/0!</v>
      </c>
      <c r="E130" s="33"/>
      <c r="F130" s="32"/>
      <c r="G130" s="53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56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s="11" customFormat="1" ht="30" hidden="1" customHeight="1" x14ac:dyDescent="0.2">
      <c r="A131" s="27" t="s">
        <v>64</v>
      </c>
      <c r="B131" s="17"/>
      <c r="C131" s="48">
        <f>SUM(E131:AB131)</f>
        <v>0</v>
      </c>
      <c r="D131" s="13" t="e">
        <f t="shared" si="25"/>
        <v>#DIV/0!</v>
      </c>
      <c r="E131" s="33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56"/>
      <c r="T131" s="32"/>
      <c r="U131" s="32"/>
      <c r="V131" s="32"/>
      <c r="W131" s="56"/>
      <c r="X131" s="56"/>
      <c r="Y131" s="32"/>
      <c r="Z131" s="32"/>
      <c r="AA131" s="32"/>
      <c r="AB131" s="32"/>
    </row>
    <row r="132" spans="1:28" s="11" customFormat="1" ht="30" hidden="1" customHeight="1" x14ac:dyDescent="0.2">
      <c r="A132" s="27" t="s">
        <v>50</v>
      </c>
      <c r="B132" s="55" t="e">
        <f>B131/B130*10</f>
        <v>#DIV/0!</v>
      </c>
      <c r="C132" s="55" t="e">
        <f>C131/C130*10</f>
        <v>#DIV/0!</v>
      </c>
      <c r="D132" s="13" t="e">
        <f t="shared" si="25"/>
        <v>#DIV/0!</v>
      </c>
      <c r="E132" s="33"/>
      <c r="F132" s="53"/>
      <c r="G132" s="53"/>
      <c r="H132" s="53" t="e">
        <f>H131/H130*10</f>
        <v>#DIV/0!</v>
      </c>
      <c r="I132" s="53"/>
      <c r="J132" s="53"/>
      <c r="K132" s="53"/>
      <c r="L132" s="53"/>
      <c r="M132" s="53"/>
      <c r="N132" s="53" t="e">
        <f>N131/N130*10</f>
        <v>#DIV/0!</v>
      </c>
      <c r="O132" s="53"/>
      <c r="P132" s="53"/>
      <c r="Q132" s="53"/>
      <c r="R132" s="53" t="e">
        <f>R131/R130*10</f>
        <v>#DIV/0!</v>
      </c>
      <c r="S132" s="53" t="e">
        <f>S131/S130*10</f>
        <v>#DIV/0!</v>
      </c>
      <c r="T132" s="53"/>
      <c r="U132" s="53"/>
      <c r="V132" s="53"/>
      <c r="W132" s="53" t="e">
        <f>W131/W130*10</f>
        <v>#DIV/0!</v>
      </c>
      <c r="X132" s="53"/>
      <c r="Y132" s="33"/>
      <c r="Z132" s="33"/>
      <c r="AA132" s="33"/>
      <c r="AB132" s="33"/>
    </row>
    <row r="133" spans="1:28" s="11" customFormat="1" ht="30" hidden="1" customHeight="1" x14ac:dyDescent="0.2">
      <c r="A133" s="50" t="s">
        <v>108</v>
      </c>
      <c r="B133" s="55"/>
      <c r="C133" s="48">
        <f>SUM(E133:AB133)</f>
        <v>0</v>
      </c>
      <c r="D133" s="13" t="e">
        <f t="shared" si="25"/>
        <v>#DIV/0!</v>
      </c>
      <c r="E133" s="3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2"/>
      <c r="V133" s="33"/>
      <c r="W133" s="53"/>
      <c r="X133" s="53"/>
      <c r="Y133" s="33"/>
      <c r="Z133" s="33"/>
      <c r="AA133" s="33"/>
      <c r="AB133" s="33"/>
    </row>
    <row r="134" spans="1:28" s="11" customFormat="1" ht="30" hidden="1" customHeight="1" x14ac:dyDescent="0.2">
      <c r="A134" s="27" t="s">
        <v>109</v>
      </c>
      <c r="B134" s="55"/>
      <c r="C134" s="48">
        <f>SUM(E134:AB134)</f>
        <v>0</v>
      </c>
      <c r="D134" s="13" t="e">
        <f t="shared" si="25"/>
        <v>#DIV/0!</v>
      </c>
      <c r="E134" s="3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2"/>
      <c r="V134" s="33"/>
      <c r="W134" s="53"/>
      <c r="X134" s="53"/>
      <c r="Y134" s="33"/>
      <c r="Z134" s="33"/>
      <c r="AA134" s="33"/>
      <c r="AB134" s="33"/>
    </row>
    <row r="135" spans="1:28" s="11" customFormat="1" ht="30" hidden="1" customHeight="1" x14ac:dyDescent="0.2">
      <c r="A135" s="27" t="s">
        <v>50</v>
      </c>
      <c r="B135" s="55" t="e">
        <f>B134/B133*10</f>
        <v>#DIV/0!</v>
      </c>
      <c r="C135" s="55" t="e">
        <f>C134/C133*10</f>
        <v>#DIV/0!</v>
      </c>
      <c r="D135" s="13" t="e">
        <f t="shared" si="25"/>
        <v>#DIV/0!</v>
      </c>
      <c r="E135" s="33"/>
      <c r="F135" s="53"/>
      <c r="G135" s="53"/>
      <c r="H135" s="53"/>
      <c r="I135" s="53"/>
      <c r="J135" s="53"/>
      <c r="K135" s="53"/>
      <c r="L135" s="53"/>
      <c r="M135" s="53" t="e">
        <f>M134/M133*10</f>
        <v>#DIV/0!</v>
      </c>
      <c r="N135" s="53"/>
      <c r="O135" s="53"/>
      <c r="P135" s="53"/>
      <c r="Q135" s="53"/>
      <c r="R135" s="53"/>
      <c r="S135" s="53"/>
      <c r="T135" s="53" t="e">
        <f>T134/T133*10</f>
        <v>#DIV/0!</v>
      </c>
      <c r="U135" s="53" t="e">
        <f>U134/U133*10</f>
        <v>#DIV/0!</v>
      </c>
      <c r="V135" s="33"/>
      <c r="W135" s="53"/>
      <c r="X135" s="53"/>
      <c r="Y135" s="33"/>
      <c r="Z135" s="33"/>
      <c r="AA135" s="33"/>
      <c r="AB135" s="33"/>
    </row>
    <row r="136" spans="1:28" s="11" customFormat="1" ht="30" hidden="1" customHeight="1" x14ac:dyDescent="0.2">
      <c r="A136" s="50" t="s">
        <v>65</v>
      </c>
      <c r="B136" s="23"/>
      <c r="C136" s="23">
        <f>SUM(E136:AB136)</f>
        <v>0</v>
      </c>
      <c r="D136" s="13" t="e">
        <f t="shared" si="25"/>
        <v>#DIV/0!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s="11" customFormat="1" ht="30" hidden="1" customHeight="1" x14ac:dyDescent="0.2">
      <c r="A137" s="27" t="s">
        <v>66</v>
      </c>
      <c r="B137" s="23"/>
      <c r="C137" s="23">
        <f>SUM(E137:AB137)</f>
        <v>0</v>
      </c>
      <c r="D137" s="13" t="e">
        <f t="shared" si="25"/>
        <v>#DIV/0!</v>
      </c>
      <c r="E137" s="32"/>
      <c r="F137" s="30"/>
      <c r="G137" s="53"/>
      <c r="H137" s="22"/>
      <c r="I137" s="22"/>
      <c r="J137" s="22"/>
      <c r="K137" s="22"/>
      <c r="L137" s="33"/>
      <c r="M137" s="33"/>
      <c r="N137" s="30"/>
      <c r="O137" s="30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0"/>
    </row>
    <row r="138" spans="1:28" s="11" customFormat="1" ht="30" hidden="1" customHeight="1" x14ac:dyDescent="0.2">
      <c r="A138" s="27" t="s">
        <v>50</v>
      </c>
      <c r="B138" s="48" t="e">
        <f>B137/B136*10</f>
        <v>#DIV/0!</v>
      </c>
      <c r="C138" s="48" t="e">
        <f>C137/C136*10</f>
        <v>#DIV/0!</v>
      </c>
      <c r="D138" s="13" t="e">
        <f t="shared" si="25"/>
        <v>#DIV/0!</v>
      </c>
      <c r="E138" s="49" t="e">
        <f>E137/E136*10</f>
        <v>#DIV/0!</v>
      </c>
      <c r="F138" s="49"/>
      <c r="G138" s="49"/>
      <c r="H138" s="49" t="e">
        <f t="shared" ref="H138:M138" si="35">H137/H136*10</f>
        <v>#DIV/0!</v>
      </c>
      <c r="I138" s="49" t="e">
        <f t="shared" si="35"/>
        <v>#DIV/0!</v>
      </c>
      <c r="J138" s="49" t="e">
        <f t="shared" si="35"/>
        <v>#DIV/0!</v>
      </c>
      <c r="K138" s="49" t="e">
        <f t="shared" si="35"/>
        <v>#DIV/0!</v>
      </c>
      <c r="L138" s="49" t="e">
        <f t="shared" si="35"/>
        <v>#DIV/0!</v>
      </c>
      <c r="M138" s="49" t="e">
        <f t="shared" si="35"/>
        <v>#DIV/0!</v>
      </c>
      <c r="N138" s="22"/>
      <c r="O138" s="22"/>
      <c r="P138" s="49" t="e">
        <f>P137/P136*10</f>
        <v>#DIV/0!</v>
      </c>
      <c r="Q138" s="49" t="e">
        <f>Q137/Q136*10</f>
        <v>#DIV/0!</v>
      </c>
      <c r="R138" s="49"/>
      <c r="S138" s="49" t="e">
        <f t="shared" ref="S138:Y138" si="36">S137/S136*10</f>
        <v>#DIV/0!</v>
      </c>
      <c r="T138" s="49" t="e">
        <f t="shared" si="36"/>
        <v>#DIV/0!</v>
      </c>
      <c r="U138" s="49" t="e">
        <f t="shared" si="36"/>
        <v>#DIV/0!</v>
      </c>
      <c r="V138" s="49" t="e">
        <f t="shared" si="36"/>
        <v>#DIV/0!</v>
      </c>
      <c r="W138" s="49" t="e">
        <f t="shared" si="36"/>
        <v>#DIV/0!</v>
      </c>
      <c r="X138" s="49"/>
      <c r="Y138" s="49" t="e">
        <f t="shared" si="36"/>
        <v>#DIV/0!</v>
      </c>
      <c r="Z138" s="49"/>
      <c r="AA138" s="49"/>
      <c r="AB138" s="22"/>
    </row>
    <row r="139" spans="1:28" s="11" customFormat="1" ht="30" hidden="1" customHeight="1" x14ac:dyDescent="0.2">
      <c r="A139" s="50" t="s">
        <v>138</v>
      </c>
      <c r="B139" s="23"/>
      <c r="C139" s="23">
        <f>SUM(E139:AB139)</f>
        <v>0</v>
      </c>
      <c r="D139" s="13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:28" s="11" customFormat="1" ht="30" hidden="1" customHeight="1" x14ac:dyDescent="0.2">
      <c r="A140" s="27" t="s">
        <v>139</v>
      </c>
      <c r="B140" s="23"/>
      <c r="C140" s="23">
        <f>SUM(E140:AB140)</f>
        <v>0</v>
      </c>
      <c r="D140" s="13"/>
      <c r="E140" s="32"/>
      <c r="F140" s="30"/>
      <c r="G140" s="53"/>
      <c r="H140" s="22"/>
      <c r="I140" s="22"/>
      <c r="J140" s="22"/>
      <c r="K140" s="22"/>
      <c r="L140" s="33"/>
      <c r="M140" s="33"/>
      <c r="N140" s="22"/>
      <c r="O140" s="30"/>
      <c r="P140" s="30"/>
      <c r="Q140" s="33"/>
      <c r="R140" s="33"/>
      <c r="S140" s="33"/>
      <c r="T140" s="30"/>
      <c r="U140" s="30"/>
      <c r="V140" s="33"/>
      <c r="W140" s="30"/>
      <c r="X140" s="30"/>
      <c r="Y140" s="33"/>
      <c r="Z140" s="33"/>
      <c r="AA140" s="33"/>
      <c r="AB140" s="30"/>
    </row>
    <row r="141" spans="1:28" s="11" customFormat="1" ht="30" hidden="1" customHeight="1" x14ac:dyDescent="0.2">
      <c r="A141" s="27" t="s">
        <v>50</v>
      </c>
      <c r="B141" s="48"/>
      <c r="C141" s="48" t="e">
        <f>C140/C139*10</f>
        <v>#DIV/0!</v>
      </c>
      <c r="D141" s="13"/>
      <c r="E141" s="49"/>
      <c r="F141" s="49"/>
      <c r="G141" s="49"/>
      <c r="H141" s="49" t="e">
        <f>H140/H139*10</f>
        <v>#DIV/0!</v>
      </c>
      <c r="I141" s="49" t="e">
        <f>I140/I139*10</f>
        <v>#DIV/0!</v>
      </c>
      <c r="J141" s="49" t="e">
        <f>J140/J139*10</f>
        <v>#DIV/0!</v>
      </c>
      <c r="K141" s="49" t="e">
        <f>K140/K139*10</f>
        <v>#DIV/0!</v>
      </c>
      <c r="L141" s="49"/>
      <c r="M141" s="49" t="e">
        <f>M140/M139*10</f>
        <v>#DIV/0!</v>
      </c>
      <c r="N141" s="49"/>
      <c r="O141" s="22"/>
      <c r="P141" s="22"/>
      <c r="Q141" s="49" t="e">
        <f>Q140/Q139*10</f>
        <v>#DIV/0!</v>
      </c>
      <c r="R141" s="49" t="e">
        <f>R140/R139*10</f>
        <v>#DIV/0!</v>
      </c>
      <c r="S141" s="49"/>
      <c r="T141" s="22"/>
      <c r="U141" s="22"/>
      <c r="V141" s="49" t="e">
        <f>V140/V139*10</f>
        <v>#DIV/0!</v>
      </c>
      <c r="W141" s="49"/>
      <c r="X141" s="49"/>
      <c r="Y141" s="49" t="e">
        <f>Y140/Y139*10</f>
        <v>#DIV/0!</v>
      </c>
      <c r="Z141" s="49"/>
      <c r="AA141" s="49"/>
      <c r="AB141" s="22"/>
    </row>
    <row r="142" spans="1:28" s="11" customFormat="1" ht="30" hidden="1" customHeight="1" x14ac:dyDescent="0.2">
      <c r="A142" s="50" t="s">
        <v>134</v>
      </c>
      <c r="B142" s="23">
        <v>75</v>
      </c>
      <c r="C142" s="23">
        <f>SUM(E142:AB142)</f>
        <v>165</v>
      </c>
      <c r="D142" s="13">
        <f>C142/B142</f>
        <v>2.2000000000000002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>
        <v>50</v>
      </c>
      <c r="R142" s="32"/>
      <c r="S142" s="32"/>
      <c r="T142" s="32">
        <v>115</v>
      </c>
      <c r="U142" s="32"/>
      <c r="V142" s="32"/>
      <c r="W142" s="32"/>
      <c r="X142" s="32"/>
      <c r="Y142" s="32"/>
      <c r="Z142" s="32"/>
      <c r="AA142" s="32"/>
      <c r="AB142" s="32"/>
    </row>
    <row r="143" spans="1:28" s="11" customFormat="1" ht="30" hidden="1" customHeight="1" x14ac:dyDescent="0.2">
      <c r="A143" s="27" t="s">
        <v>135</v>
      </c>
      <c r="B143" s="23">
        <v>83</v>
      </c>
      <c r="C143" s="23">
        <f>SUM(E143:AB143)</f>
        <v>104</v>
      </c>
      <c r="D143" s="13">
        <f t="shared" si="25"/>
        <v>1.2530120481927711</v>
      </c>
      <c r="E143" s="32"/>
      <c r="F143" s="30"/>
      <c r="G143" s="53"/>
      <c r="H143" s="30"/>
      <c r="I143" s="30"/>
      <c r="J143" s="30"/>
      <c r="K143" s="33"/>
      <c r="L143" s="33"/>
      <c r="M143" s="33"/>
      <c r="N143" s="30"/>
      <c r="O143" s="30"/>
      <c r="P143" s="30"/>
      <c r="Q143" s="33">
        <v>20</v>
      </c>
      <c r="R143" s="33"/>
      <c r="S143" s="33"/>
      <c r="T143" s="33">
        <v>84</v>
      </c>
      <c r="U143" s="30"/>
      <c r="V143" s="33"/>
      <c r="W143" s="30"/>
      <c r="X143" s="30"/>
      <c r="Y143" s="33"/>
      <c r="Z143" s="33"/>
      <c r="AA143" s="33"/>
      <c r="AB143" s="30"/>
    </row>
    <row r="144" spans="1:28" s="11" customFormat="1" ht="30" hidden="1" customHeight="1" x14ac:dyDescent="0.2">
      <c r="A144" s="27" t="s">
        <v>50</v>
      </c>
      <c r="B144" s="48">
        <f>B143/B142*10</f>
        <v>11.066666666666666</v>
      </c>
      <c r="C144" s="48">
        <f>C143/C142*10</f>
        <v>6.3030303030303028</v>
      </c>
      <c r="D144" s="13">
        <f t="shared" si="25"/>
        <v>0.56955093099671417</v>
      </c>
      <c r="E144" s="49"/>
      <c r="F144" s="49"/>
      <c r="G144" s="49"/>
      <c r="H144" s="22"/>
      <c r="I144" s="22"/>
      <c r="J144" s="22"/>
      <c r="K144" s="49"/>
      <c r="L144" s="49"/>
      <c r="M144" s="49"/>
      <c r="N144" s="22"/>
      <c r="O144" s="22"/>
      <c r="P144" s="22"/>
      <c r="Q144" s="49">
        <f>Q143/Q142*10</f>
        <v>4</v>
      </c>
      <c r="R144" s="49"/>
      <c r="S144" s="49"/>
      <c r="T144" s="49">
        <f>T143/T142*10</f>
        <v>7.304347826086957</v>
      </c>
      <c r="U144" s="22"/>
      <c r="V144" s="49"/>
      <c r="W144" s="49"/>
      <c r="X144" s="49"/>
      <c r="Y144" s="49"/>
      <c r="Z144" s="49"/>
      <c r="AA144" s="49"/>
      <c r="AB144" s="22"/>
    </row>
    <row r="145" spans="1:28" s="11" customFormat="1" ht="30" hidden="1" customHeight="1" outlineLevel="1" x14ac:dyDescent="0.2">
      <c r="A145" s="50" t="s">
        <v>67</v>
      </c>
      <c r="B145" s="23"/>
      <c r="C145" s="23">
        <f>SUM(E145:AB145)</f>
        <v>0</v>
      </c>
      <c r="D145" s="13" t="e">
        <f t="shared" si="25"/>
        <v>#DIV/0!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:28" s="11" customFormat="1" ht="30" hidden="1" customHeight="1" outlineLevel="1" x14ac:dyDescent="0.2">
      <c r="A146" s="27" t="s">
        <v>68</v>
      </c>
      <c r="B146" s="23"/>
      <c r="C146" s="23">
        <f>SUM(E146:AB146)</f>
        <v>0</v>
      </c>
      <c r="D146" s="13" t="e">
        <f t="shared" si="25"/>
        <v>#DIV/0!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:28" s="11" customFormat="1" ht="30" hidden="1" customHeight="1" x14ac:dyDescent="0.2">
      <c r="A147" s="27" t="s">
        <v>50</v>
      </c>
      <c r="B147" s="55" t="e">
        <f>B146/B145*10</f>
        <v>#DIV/0!</v>
      </c>
      <c r="C147" s="55" t="e">
        <f>C146/C145*10</f>
        <v>#DIV/0!</v>
      </c>
      <c r="D147" s="13" t="e">
        <f t="shared" si="25"/>
        <v>#DIV/0!</v>
      </c>
      <c r="E147" s="53"/>
      <c r="F147" s="53"/>
      <c r="G147" s="53" t="e">
        <f>G146/G145*10</f>
        <v>#DIV/0!</v>
      </c>
      <c r="H147" s="53"/>
      <c r="I147" s="53"/>
      <c r="J147" s="53"/>
      <c r="K147" s="53"/>
      <c r="L147" s="53" t="e">
        <f>L146/L145*10</f>
        <v>#DIV/0!</v>
      </c>
      <c r="M147" s="53"/>
      <c r="N147" s="53"/>
      <c r="O147" s="53"/>
      <c r="P147" s="53"/>
      <c r="Q147" s="53"/>
      <c r="R147" s="53"/>
      <c r="S147" s="53"/>
      <c r="T147" s="53"/>
      <c r="U147" s="53" t="e">
        <f>U146/U145*10</f>
        <v>#DIV/0!</v>
      </c>
      <c r="V147" s="53"/>
      <c r="W147" s="53"/>
      <c r="X147" s="53"/>
      <c r="Y147" s="53"/>
      <c r="Z147" s="53"/>
      <c r="AA147" s="53"/>
      <c r="AB147" s="53"/>
    </row>
    <row r="148" spans="1:28" s="11" customFormat="1" ht="30" hidden="1" customHeight="1" outlineLevel="1" x14ac:dyDescent="0.2">
      <c r="A148" s="50" t="s">
        <v>69</v>
      </c>
      <c r="B148" s="23"/>
      <c r="C148" s="23">
        <f>SUM(E148:AB148)</f>
        <v>0</v>
      </c>
      <c r="D148" s="13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1:28" s="11" customFormat="1" ht="30" hidden="1" customHeight="1" outlineLevel="1" x14ac:dyDescent="0.2">
      <c r="A149" s="27" t="s">
        <v>70</v>
      </c>
      <c r="B149" s="23"/>
      <c r="C149" s="23">
        <f>SUM(E149:AB149)</f>
        <v>0</v>
      </c>
      <c r="D149" s="13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:28" s="11" customFormat="1" ht="30" hidden="1" customHeight="1" x14ac:dyDescent="0.2">
      <c r="A150" s="27" t="s">
        <v>50</v>
      </c>
      <c r="B150" s="55" t="e">
        <f>B149/B148*10</f>
        <v>#DIV/0!</v>
      </c>
      <c r="C150" s="55" t="e">
        <f>C149/C148*10</f>
        <v>#DIV/0!</v>
      </c>
      <c r="D150" s="13" t="e">
        <f t="shared" si="25"/>
        <v>#DIV/0!</v>
      </c>
      <c r="E150" s="55"/>
      <c r="F150" s="55"/>
      <c r="G150" s="53" t="e">
        <f>G149/G148*10</f>
        <v>#DIV/0!</v>
      </c>
      <c r="H150" s="55"/>
      <c r="I150" s="55"/>
      <c r="J150" s="53" t="e">
        <f>J149/J148*10</f>
        <v>#DIV/0!</v>
      </c>
      <c r="K150" s="53" t="e">
        <f>K149/K148*10</f>
        <v>#DIV/0!</v>
      </c>
      <c r="L150" s="53" t="e">
        <f>L149/L148*10</f>
        <v>#DIV/0!</v>
      </c>
      <c r="M150" s="53"/>
      <c r="N150" s="53"/>
      <c r="O150" s="53"/>
      <c r="P150" s="53"/>
      <c r="Q150" s="53"/>
      <c r="R150" s="53" t="e">
        <f>R149/R148*10</f>
        <v>#DIV/0!</v>
      </c>
      <c r="S150" s="53"/>
      <c r="T150" s="53"/>
      <c r="U150" s="53" t="e">
        <f>U149/U148*10</f>
        <v>#DIV/0!</v>
      </c>
      <c r="V150" s="53"/>
      <c r="W150" s="53"/>
      <c r="X150" s="53"/>
      <c r="Y150" s="53" t="e">
        <f>Y149/Y148*10</f>
        <v>#DIV/0!</v>
      </c>
      <c r="Z150" s="53"/>
      <c r="AA150" s="53"/>
      <c r="AB150" s="53"/>
    </row>
    <row r="151" spans="1:28" s="11" customFormat="1" ht="30" hidden="1" customHeight="1" x14ac:dyDescent="0.2">
      <c r="A151" s="50" t="s">
        <v>71</v>
      </c>
      <c r="B151" s="20"/>
      <c r="C151" s="23">
        <f>SUM(E151:AB151)</f>
        <v>0</v>
      </c>
      <c r="D151" s="13" t="e">
        <f t="shared" si="25"/>
        <v>#DIV/0!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5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1:28" s="11" customFormat="1" ht="30" hidden="1" customHeight="1" x14ac:dyDescent="0.2">
      <c r="A152" s="50" t="s">
        <v>72</v>
      </c>
      <c r="B152" s="20"/>
      <c r="C152" s="23"/>
      <c r="D152" s="13" t="e">
        <f>C152/B152</f>
        <v>#DIV/0!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:28" s="11" customFormat="1" ht="30" hidden="1" customHeight="1" x14ac:dyDescent="0.2">
      <c r="A153" s="50" t="s">
        <v>73</v>
      </c>
      <c r="B153" s="20"/>
      <c r="C153" s="23"/>
      <c r="D153" s="13" t="e">
        <f>C153/B153</f>
        <v>#DIV/0!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:28" s="45" customFormat="1" ht="30" hidden="1" customHeight="1" x14ac:dyDescent="0.2">
      <c r="A154" s="27" t="s">
        <v>74</v>
      </c>
      <c r="B154" s="20"/>
      <c r="C154" s="23">
        <f>SUM(E154:AB154)</f>
        <v>0</v>
      </c>
      <c r="D154" s="13" t="e">
        <f>C154/B154</f>
        <v>#DIV/0!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94"/>
      <c r="Y154" s="34"/>
      <c r="Z154" s="94"/>
      <c r="AA154" s="94"/>
      <c r="AB154" s="34"/>
    </row>
    <row r="155" spans="1:28" s="45" customFormat="1" ht="30" hidden="1" customHeight="1" x14ac:dyDescent="0.2">
      <c r="A155" s="12" t="s">
        <v>75</v>
      </c>
      <c r="B155" s="83"/>
      <c r="C155" s="83" t="e">
        <f>C154/C157</f>
        <v>#DIV/0!</v>
      </c>
      <c r="D155" s="8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93"/>
      <c r="Y155" s="25"/>
      <c r="Z155" s="93"/>
      <c r="AA155" s="93"/>
      <c r="AB155" s="25"/>
    </row>
    <row r="156" spans="1:28" s="11" customFormat="1" ht="30" hidden="1" customHeight="1" x14ac:dyDescent="0.2">
      <c r="A156" s="27" t="s">
        <v>76</v>
      </c>
      <c r="B156" s="20"/>
      <c r="C156" s="23">
        <f>SUM(E156:AB156)</f>
        <v>0</v>
      </c>
      <c r="D156" s="13" t="e">
        <f t="shared" ref="D156:D168" si="37">C156/B156</f>
        <v>#DIV/0!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11" customFormat="1" ht="30" hidden="1" customHeight="1" outlineLevel="1" x14ac:dyDescent="0.2">
      <c r="A157" s="27" t="s">
        <v>77</v>
      </c>
      <c r="B157" s="20"/>
      <c r="C157" s="20"/>
      <c r="D157" s="13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11" customFormat="1" ht="30" hidden="1" customHeight="1" outlineLevel="1" x14ac:dyDescent="0.2">
      <c r="A158" s="27" t="s">
        <v>78</v>
      </c>
      <c r="B158" s="20"/>
      <c r="C158" s="23">
        <f>SUM(E158:AB158)</f>
        <v>0</v>
      </c>
      <c r="D158" s="13" t="e">
        <f t="shared" si="37"/>
        <v>#DIV/0!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94"/>
      <c r="Y158" s="34"/>
      <c r="Z158" s="94"/>
      <c r="AA158" s="94"/>
      <c r="AB158" s="34"/>
    </row>
    <row r="159" spans="1:28" s="11" customFormat="1" ht="30" hidden="1" customHeight="1" x14ac:dyDescent="0.2">
      <c r="A159" s="12" t="s">
        <v>5</v>
      </c>
      <c r="B159" s="84" t="e">
        <f>B158/B157</f>
        <v>#DIV/0!</v>
      </c>
      <c r="C159" s="84" t="e">
        <f>C158/C157</f>
        <v>#DIV/0!</v>
      </c>
      <c r="D159" s="13"/>
      <c r="E159" s="14" t="e">
        <f>E158/E157</f>
        <v>#DIV/0!</v>
      </c>
      <c r="F159" s="14" t="e">
        <f t="shared" ref="F159:AB159" si="38">F158/F157</f>
        <v>#DIV/0!</v>
      </c>
      <c r="G159" s="14" t="e">
        <f t="shared" si="38"/>
        <v>#DIV/0!</v>
      </c>
      <c r="H159" s="14" t="e">
        <f t="shared" si="38"/>
        <v>#DIV/0!</v>
      </c>
      <c r="I159" s="14" t="e">
        <f t="shared" si="38"/>
        <v>#DIV/0!</v>
      </c>
      <c r="J159" s="14" t="e">
        <f t="shared" si="38"/>
        <v>#DIV/0!</v>
      </c>
      <c r="K159" s="14" t="e">
        <f t="shared" si="38"/>
        <v>#DIV/0!</v>
      </c>
      <c r="L159" s="14" t="e">
        <f t="shared" si="38"/>
        <v>#DIV/0!</v>
      </c>
      <c r="M159" s="14" t="e">
        <f t="shared" si="38"/>
        <v>#DIV/0!</v>
      </c>
      <c r="N159" s="14" t="e">
        <f t="shared" si="38"/>
        <v>#DIV/0!</v>
      </c>
      <c r="O159" s="14" t="e">
        <f t="shared" si="38"/>
        <v>#DIV/0!</v>
      </c>
      <c r="P159" s="14" t="e">
        <f t="shared" si="38"/>
        <v>#DIV/0!</v>
      </c>
      <c r="Q159" s="14" t="e">
        <f t="shared" si="38"/>
        <v>#DIV/0!</v>
      </c>
      <c r="R159" s="14" t="e">
        <f t="shared" si="38"/>
        <v>#DIV/0!</v>
      </c>
      <c r="S159" s="14" t="e">
        <f t="shared" si="38"/>
        <v>#DIV/0!</v>
      </c>
      <c r="T159" s="14" t="e">
        <f t="shared" si="38"/>
        <v>#DIV/0!</v>
      </c>
      <c r="U159" s="14" t="e">
        <f t="shared" si="38"/>
        <v>#DIV/0!</v>
      </c>
      <c r="V159" s="14" t="e">
        <f t="shared" si="38"/>
        <v>#DIV/0!</v>
      </c>
      <c r="W159" s="14" t="e">
        <f t="shared" si="38"/>
        <v>#DIV/0!</v>
      </c>
      <c r="X159" s="14"/>
      <c r="Y159" s="14" t="e">
        <f t="shared" si="38"/>
        <v>#DIV/0!</v>
      </c>
      <c r="Z159" s="14"/>
      <c r="AA159" s="14"/>
      <c r="AB159" s="14" t="e">
        <f t="shared" si="38"/>
        <v>#DIV/0!</v>
      </c>
    </row>
    <row r="160" spans="1:28" s="11" customFormat="1" ht="30" hidden="1" customHeight="1" x14ac:dyDescent="0.2">
      <c r="A160" s="10" t="s">
        <v>79</v>
      </c>
      <c r="B160" s="22"/>
      <c r="C160" s="22">
        <f>SUM(E160:AB160)</f>
        <v>0</v>
      </c>
      <c r="D160" s="13" t="e">
        <f t="shared" si="37"/>
        <v>#DIV/0!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38" s="11" customFormat="1" ht="30" hidden="1" customHeight="1" x14ac:dyDescent="0.2">
      <c r="A161" s="10" t="s">
        <v>80</v>
      </c>
      <c r="B161" s="22"/>
      <c r="C161" s="22">
        <f>SUM(E161:AB161)</f>
        <v>0</v>
      </c>
      <c r="D161" s="13" t="e">
        <f t="shared" si="37"/>
        <v>#DIV/0!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38" s="11" customFormat="1" ht="30" hidden="1" customHeight="1" x14ac:dyDescent="0.2">
      <c r="A162" s="27" t="s">
        <v>103</v>
      </c>
      <c r="B162" s="20"/>
      <c r="C162" s="23">
        <f>SUM(E162:AB162)</f>
        <v>0</v>
      </c>
      <c r="D162" s="13" t="e">
        <f t="shared" si="37"/>
        <v>#DIV/0!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</row>
    <row r="163" spans="1:38" s="45" customFormat="1" ht="30" hidden="1" customHeight="1" outlineLevel="1" x14ac:dyDescent="0.2">
      <c r="A163" s="10" t="s">
        <v>124</v>
      </c>
      <c r="B163" s="23"/>
      <c r="C163" s="23">
        <f>SUM(E163:AB163)</f>
        <v>101088</v>
      </c>
      <c r="D163" s="13" t="e">
        <f t="shared" si="37"/>
        <v>#DIV/0!</v>
      </c>
      <c r="E163" s="26">
        <v>1366</v>
      </c>
      <c r="F163" s="26">
        <v>2847</v>
      </c>
      <c r="G163" s="26">
        <v>5196</v>
      </c>
      <c r="H163" s="26">
        <v>6543</v>
      </c>
      <c r="I163" s="26">
        <v>7357</v>
      </c>
      <c r="J163" s="26">
        <v>5788</v>
      </c>
      <c r="K163" s="26">
        <v>3545</v>
      </c>
      <c r="L163" s="26">
        <v>5170</v>
      </c>
      <c r="M163" s="26">
        <v>3029</v>
      </c>
      <c r="N163" s="26">
        <v>3517</v>
      </c>
      <c r="O163" s="26">
        <v>3888</v>
      </c>
      <c r="P163" s="26">
        <v>6744</v>
      </c>
      <c r="Q163" s="26">
        <v>6037</v>
      </c>
      <c r="R163" s="26">
        <v>3845</v>
      </c>
      <c r="S163" s="26">
        <v>3946</v>
      </c>
      <c r="T163" s="26">
        <v>5043</v>
      </c>
      <c r="U163" s="26">
        <v>2005</v>
      </c>
      <c r="V163" s="26">
        <v>1351</v>
      </c>
      <c r="W163" s="26">
        <v>8708</v>
      </c>
      <c r="X163" s="26"/>
      <c r="Y163" s="26">
        <v>9901</v>
      </c>
      <c r="Z163" s="26"/>
      <c r="AA163" s="26"/>
      <c r="AB163" s="26">
        <v>5262</v>
      </c>
    </row>
    <row r="164" spans="1:38" s="58" customFormat="1" ht="30" hidden="1" customHeight="1" outlineLevel="1" x14ac:dyDescent="0.2">
      <c r="A164" s="27" t="s">
        <v>81</v>
      </c>
      <c r="B164" s="23"/>
      <c r="C164" s="23">
        <f>SUM(E164:AB164)</f>
        <v>99561</v>
      </c>
      <c r="D164" s="13" t="e">
        <f t="shared" si="37"/>
        <v>#DIV/0!</v>
      </c>
      <c r="E164" s="32">
        <v>1366</v>
      </c>
      <c r="F164" s="32">
        <v>2847</v>
      </c>
      <c r="G164" s="32">
        <v>5196</v>
      </c>
      <c r="H164" s="32">
        <v>6543</v>
      </c>
      <c r="I164" s="32">
        <v>7250</v>
      </c>
      <c r="J164" s="32">
        <v>5539</v>
      </c>
      <c r="K164" s="32">
        <v>3467</v>
      </c>
      <c r="L164" s="32">
        <v>5170</v>
      </c>
      <c r="M164" s="32">
        <v>3029</v>
      </c>
      <c r="N164" s="32">
        <v>3517</v>
      </c>
      <c r="O164" s="32">
        <v>3752</v>
      </c>
      <c r="P164" s="32">
        <v>6565</v>
      </c>
      <c r="Q164" s="32">
        <v>6037</v>
      </c>
      <c r="R164" s="32">
        <v>3845</v>
      </c>
      <c r="S164" s="32">
        <v>3946</v>
      </c>
      <c r="T164" s="32">
        <v>5043</v>
      </c>
      <c r="U164" s="32">
        <v>1980</v>
      </c>
      <c r="V164" s="32">
        <v>1351</v>
      </c>
      <c r="W164" s="32">
        <v>8708</v>
      </c>
      <c r="X164" s="32"/>
      <c r="Y164" s="32">
        <v>9350</v>
      </c>
      <c r="Z164" s="32"/>
      <c r="AA164" s="32"/>
      <c r="AB164" s="32">
        <v>5060</v>
      </c>
    </row>
    <row r="165" spans="1:38" s="45" customFormat="1" ht="30" hidden="1" customHeight="1" x14ac:dyDescent="0.2">
      <c r="A165" s="10" t="s">
        <v>82</v>
      </c>
      <c r="B165" s="47"/>
      <c r="C165" s="47">
        <f>C164/C163</f>
        <v>0.98489434947768284</v>
      </c>
      <c r="D165" s="13" t="e">
        <f t="shared" si="37"/>
        <v>#DIV/0!</v>
      </c>
      <c r="E165" s="68">
        <f t="shared" ref="E165:AB165" si="39">E164/E163</f>
        <v>1</v>
      </c>
      <c r="F165" s="68">
        <f t="shared" si="39"/>
        <v>1</v>
      </c>
      <c r="G165" s="68">
        <f t="shared" si="39"/>
        <v>1</v>
      </c>
      <c r="H165" s="68">
        <f t="shared" si="39"/>
        <v>1</v>
      </c>
      <c r="I165" s="68">
        <f t="shared" si="39"/>
        <v>0.98545602827239365</v>
      </c>
      <c r="J165" s="68">
        <f t="shared" si="39"/>
        <v>0.95697995853489981</v>
      </c>
      <c r="K165" s="68">
        <f t="shared" si="39"/>
        <v>0.97799717912552886</v>
      </c>
      <c r="L165" s="68">
        <f t="shared" si="39"/>
        <v>1</v>
      </c>
      <c r="M165" s="68">
        <f t="shared" si="39"/>
        <v>1</v>
      </c>
      <c r="N165" s="68">
        <f t="shared" si="39"/>
        <v>1</v>
      </c>
      <c r="O165" s="68">
        <f t="shared" si="39"/>
        <v>0.96502057613168724</v>
      </c>
      <c r="P165" s="68">
        <f t="shared" si="39"/>
        <v>0.9734578884934757</v>
      </c>
      <c r="Q165" s="68">
        <f t="shared" si="39"/>
        <v>1</v>
      </c>
      <c r="R165" s="68">
        <f t="shared" si="39"/>
        <v>1</v>
      </c>
      <c r="S165" s="68">
        <f t="shared" si="39"/>
        <v>1</v>
      </c>
      <c r="T165" s="68">
        <f t="shared" si="39"/>
        <v>1</v>
      </c>
      <c r="U165" s="68">
        <f t="shared" si="39"/>
        <v>0.98753117206982544</v>
      </c>
      <c r="V165" s="68">
        <f t="shared" si="39"/>
        <v>1</v>
      </c>
      <c r="W165" s="68">
        <f t="shared" si="39"/>
        <v>1</v>
      </c>
      <c r="X165" s="68"/>
      <c r="Y165" s="68">
        <f t="shared" si="39"/>
        <v>0.9443490556509444</v>
      </c>
      <c r="Z165" s="68"/>
      <c r="AA165" s="68"/>
      <c r="AB165" s="68">
        <f t="shared" si="39"/>
        <v>0.9616115545419992</v>
      </c>
    </row>
    <row r="166" spans="1:38" s="45" customFormat="1" ht="30" hidden="1" customHeight="1" outlineLevel="1" x14ac:dyDescent="0.2">
      <c r="A166" s="10" t="s">
        <v>83</v>
      </c>
      <c r="B166" s="23"/>
      <c r="C166" s="23">
        <f>SUM(E166:AB166)</f>
        <v>0</v>
      </c>
      <c r="D166" s="13" t="e">
        <f t="shared" si="37"/>
        <v>#DIV/0!</v>
      </c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38" s="58" customFormat="1" ht="30" hidden="1" customHeight="1" outlineLevel="1" x14ac:dyDescent="0.2">
      <c r="A167" s="27" t="s">
        <v>84</v>
      </c>
      <c r="B167" s="20"/>
      <c r="C167" s="23">
        <f>SUM(E167:AB167)</f>
        <v>15599</v>
      </c>
      <c r="D167" s="13" t="e">
        <f t="shared" si="37"/>
        <v>#DIV/0!</v>
      </c>
      <c r="E167" s="44">
        <v>17</v>
      </c>
      <c r="F167" s="32">
        <v>360</v>
      </c>
      <c r="G167" s="32">
        <v>2381</v>
      </c>
      <c r="H167" s="32">
        <v>435</v>
      </c>
      <c r="I167" s="32">
        <v>387</v>
      </c>
      <c r="J167" s="32">
        <v>1130</v>
      </c>
      <c r="K167" s="32"/>
      <c r="L167" s="32">
        <v>1360</v>
      </c>
      <c r="M167" s="32">
        <v>202</v>
      </c>
      <c r="N167" s="32">
        <v>581</v>
      </c>
      <c r="O167" s="44">
        <v>217</v>
      </c>
      <c r="P167" s="32">
        <v>663</v>
      </c>
      <c r="Q167" s="32">
        <v>1813</v>
      </c>
      <c r="R167" s="32">
        <v>170</v>
      </c>
      <c r="S167" s="32">
        <v>630</v>
      </c>
      <c r="T167" s="32"/>
      <c r="U167" s="32">
        <v>110</v>
      </c>
      <c r="V167" s="32"/>
      <c r="W167" s="32">
        <v>1225</v>
      </c>
      <c r="X167" s="32"/>
      <c r="Y167" s="32">
        <v>3778</v>
      </c>
      <c r="Z167" s="32"/>
      <c r="AA167" s="32"/>
      <c r="AB167" s="32">
        <v>140</v>
      </c>
    </row>
    <row r="168" spans="1:38" s="45" customFormat="1" ht="30" hidden="1" customHeight="1" x14ac:dyDescent="0.2">
      <c r="A168" s="10" t="s">
        <v>85</v>
      </c>
      <c r="B168" s="13"/>
      <c r="C168" s="13" t="e">
        <f>C167/C166</f>
        <v>#DIV/0!</v>
      </c>
      <c r="D168" s="13" t="e">
        <f t="shared" si="37"/>
        <v>#DIV/0!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38" s="45" customFormat="1" ht="30" hidden="1" customHeight="1" x14ac:dyDescent="0.2">
      <c r="A169" s="12" t="s">
        <v>86</v>
      </c>
      <c r="B169" s="20"/>
      <c r="C169" s="23"/>
      <c r="D169" s="23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spans="1:38" s="58" customFormat="1" ht="30" hidden="1" customHeight="1" outlineLevel="1" x14ac:dyDescent="0.2">
      <c r="A170" s="50" t="s">
        <v>87</v>
      </c>
      <c r="B170" s="20"/>
      <c r="C170" s="23">
        <f>SUM(E170:AB170)</f>
        <v>0</v>
      </c>
      <c r="D170" s="8" t="e">
        <f t="shared" ref="D170:D189" si="40">C170/B170</f>
        <v>#DIV/0!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38" s="45" customFormat="1" ht="30" hidden="1" customHeight="1" outlineLevel="1" x14ac:dyDescent="0.2">
      <c r="A171" s="12" t="s">
        <v>88</v>
      </c>
      <c r="B171" s="20"/>
      <c r="C171" s="23">
        <f>SUM(E171:AB171)</f>
        <v>0</v>
      </c>
      <c r="D171" s="8" t="e">
        <f t="shared" si="40"/>
        <v>#DIV/0!</v>
      </c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L171" s="45" t="s">
        <v>0</v>
      </c>
    </row>
    <row r="172" spans="1:38" s="45" customFormat="1" ht="30" hidden="1" customHeight="1" outlineLevel="1" x14ac:dyDescent="0.2">
      <c r="A172" s="12" t="s">
        <v>89</v>
      </c>
      <c r="B172" s="23">
        <f>B170*0.45</f>
        <v>0</v>
      </c>
      <c r="C172" s="23">
        <f>C170*0.45</f>
        <v>0</v>
      </c>
      <c r="D172" s="8" t="e">
        <f t="shared" si="40"/>
        <v>#DIV/0!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59"/>
    </row>
    <row r="173" spans="1:38" s="45" customFormat="1" ht="30" hidden="1" customHeight="1" x14ac:dyDescent="0.2">
      <c r="A173" s="12" t="s">
        <v>90</v>
      </c>
      <c r="B173" s="47" t="e">
        <f>B170/B171</f>
        <v>#DIV/0!</v>
      </c>
      <c r="C173" s="47" t="e">
        <f>C170/C171</f>
        <v>#DIV/0!</v>
      </c>
      <c r="D173" s="8"/>
      <c r="E173" s="68" t="e">
        <f t="shared" ref="E173:AB173" si="41">E170/E171</f>
        <v>#DIV/0!</v>
      </c>
      <c r="F173" s="68" t="e">
        <f t="shared" si="41"/>
        <v>#DIV/0!</v>
      </c>
      <c r="G173" s="68" t="e">
        <f t="shared" si="41"/>
        <v>#DIV/0!</v>
      </c>
      <c r="H173" s="68" t="e">
        <f t="shared" si="41"/>
        <v>#DIV/0!</v>
      </c>
      <c r="I173" s="68" t="e">
        <f t="shared" si="41"/>
        <v>#DIV/0!</v>
      </c>
      <c r="J173" s="68" t="e">
        <f t="shared" si="41"/>
        <v>#DIV/0!</v>
      </c>
      <c r="K173" s="68" t="e">
        <f t="shared" si="41"/>
        <v>#DIV/0!</v>
      </c>
      <c r="L173" s="68" t="e">
        <f t="shared" si="41"/>
        <v>#DIV/0!</v>
      </c>
      <c r="M173" s="68" t="e">
        <f t="shared" si="41"/>
        <v>#DIV/0!</v>
      </c>
      <c r="N173" s="68" t="e">
        <f t="shared" si="41"/>
        <v>#DIV/0!</v>
      </c>
      <c r="O173" s="68" t="e">
        <f t="shared" si="41"/>
        <v>#DIV/0!</v>
      </c>
      <c r="P173" s="68" t="e">
        <f t="shared" si="41"/>
        <v>#DIV/0!</v>
      </c>
      <c r="Q173" s="68" t="e">
        <f t="shared" si="41"/>
        <v>#DIV/0!</v>
      </c>
      <c r="R173" s="68" t="e">
        <f t="shared" si="41"/>
        <v>#DIV/0!</v>
      </c>
      <c r="S173" s="68" t="e">
        <f t="shared" si="41"/>
        <v>#DIV/0!</v>
      </c>
      <c r="T173" s="68" t="e">
        <f t="shared" si="41"/>
        <v>#DIV/0!</v>
      </c>
      <c r="U173" s="68" t="e">
        <f t="shared" si="41"/>
        <v>#DIV/0!</v>
      </c>
      <c r="V173" s="68" t="e">
        <f t="shared" si="41"/>
        <v>#DIV/0!</v>
      </c>
      <c r="W173" s="68" t="e">
        <f t="shared" si="41"/>
        <v>#DIV/0!</v>
      </c>
      <c r="X173" s="68"/>
      <c r="Y173" s="68" t="e">
        <f t="shared" si="41"/>
        <v>#DIV/0!</v>
      </c>
      <c r="Z173" s="68"/>
      <c r="AA173" s="68"/>
      <c r="AB173" s="68" t="e">
        <f t="shared" si="41"/>
        <v>#DIV/0!</v>
      </c>
    </row>
    <row r="174" spans="1:38" s="58" customFormat="1" ht="30" hidden="1" customHeight="1" outlineLevel="1" x14ac:dyDescent="0.2">
      <c r="A174" s="50" t="s">
        <v>91</v>
      </c>
      <c r="B174" s="20"/>
      <c r="C174" s="23">
        <f>SUM(E174:AB174)</f>
        <v>0</v>
      </c>
      <c r="D174" s="8" t="e">
        <f t="shared" si="40"/>
        <v>#DIV/0!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38" s="45" customFormat="1" ht="28.15" hidden="1" customHeight="1" outlineLevel="1" x14ac:dyDescent="0.2">
      <c r="A175" s="12" t="s">
        <v>88</v>
      </c>
      <c r="B175" s="20"/>
      <c r="C175" s="23">
        <f>SUM(E175:AB175)</f>
        <v>0</v>
      </c>
      <c r="D175" s="8" t="e">
        <f t="shared" si="40"/>
        <v>#DIV/0!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</row>
    <row r="176" spans="1:38" s="45" customFormat="1" ht="27" hidden="1" customHeight="1" outlineLevel="1" x14ac:dyDescent="0.2">
      <c r="A176" s="12" t="s">
        <v>89</v>
      </c>
      <c r="B176" s="23">
        <f>B174*0.3</f>
        <v>0</v>
      </c>
      <c r="C176" s="23">
        <f>C174*0.3</f>
        <v>0</v>
      </c>
      <c r="D176" s="8" t="e">
        <f t="shared" si="40"/>
        <v>#DIV/0!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s="58" customFormat="1" ht="30" hidden="1" customHeight="1" x14ac:dyDescent="0.2">
      <c r="A177" s="12" t="s">
        <v>90</v>
      </c>
      <c r="B177" s="8" t="e">
        <f>B174/B175</f>
        <v>#DIV/0!</v>
      </c>
      <c r="C177" s="8" t="e">
        <f>C174/C175</f>
        <v>#DIV/0!</v>
      </c>
      <c r="D177" s="8"/>
      <c r="E177" s="25" t="e">
        <f t="shared" ref="E177:AB177" si="42">E174/E175</f>
        <v>#DIV/0!</v>
      </c>
      <c r="F177" s="25" t="e">
        <f t="shared" si="42"/>
        <v>#DIV/0!</v>
      </c>
      <c r="G177" s="25" t="e">
        <f t="shared" si="42"/>
        <v>#DIV/0!</v>
      </c>
      <c r="H177" s="25" t="e">
        <f t="shared" si="42"/>
        <v>#DIV/0!</v>
      </c>
      <c r="I177" s="25" t="e">
        <f t="shared" si="42"/>
        <v>#DIV/0!</v>
      </c>
      <c r="J177" s="25" t="e">
        <f t="shared" si="42"/>
        <v>#DIV/0!</v>
      </c>
      <c r="K177" s="25" t="e">
        <f t="shared" si="42"/>
        <v>#DIV/0!</v>
      </c>
      <c r="L177" s="25" t="e">
        <f t="shared" si="42"/>
        <v>#DIV/0!</v>
      </c>
      <c r="M177" s="25" t="e">
        <f t="shared" si="42"/>
        <v>#DIV/0!</v>
      </c>
      <c r="N177" s="25" t="e">
        <f t="shared" si="42"/>
        <v>#DIV/0!</v>
      </c>
      <c r="O177" s="25" t="e">
        <f t="shared" si="42"/>
        <v>#DIV/0!</v>
      </c>
      <c r="P177" s="25" t="e">
        <f t="shared" si="42"/>
        <v>#DIV/0!</v>
      </c>
      <c r="Q177" s="25" t="e">
        <f t="shared" si="42"/>
        <v>#DIV/0!</v>
      </c>
      <c r="R177" s="25" t="e">
        <f t="shared" si="42"/>
        <v>#DIV/0!</v>
      </c>
      <c r="S177" s="25" t="e">
        <f t="shared" si="42"/>
        <v>#DIV/0!</v>
      </c>
      <c r="T177" s="25" t="e">
        <f t="shared" si="42"/>
        <v>#DIV/0!</v>
      </c>
      <c r="U177" s="25" t="e">
        <f t="shared" si="42"/>
        <v>#DIV/0!</v>
      </c>
      <c r="V177" s="25" t="e">
        <f t="shared" si="42"/>
        <v>#DIV/0!</v>
      </c>
      <c r="W177" s="25" t="e">
        <f t="shared" si="42"/>
        <v>#DIV/0!</v>
      </c>
      <c r="X177" s="93"/>
      <c r="Y177" s="25" t="e">
        <f t="shared" si="42"/>
        <v>#DIV/0!</v>
      </c>
      <c r="Z177" s="93"/>
      <c r="AA177" s="93"/>
      <c r="AB177" s="25" t="e">
        <f t="shared" si="42"/>
        <v>#DIV/0!</v>
      </c>
    </row>
    <row r="178" spans="1:28" s="58" customFormat="1" ht="30" hidden="1" customHeight="1" outlineLevel="1" x14ac:dyDescent="0.2">
      <c r="A178" s="50" t="s">
        <v>92</v>
      </c>
      <c r="B178" s="20"/>
      <c r="C178" s="23">
        <f>SUM(E178:AB178)</f>
        <v>0</v>
      </c>
      <c r="D178" s="8" t="e">
        <f t="shared" si="40"/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s="45" customFormat="1" ht="30" hidden="1" customHeight="1" outlineLevel="1" x14ac:dyDescent="0.2">
      <c r="A179" s="12" t="s">
        <v>88</v>
      </c>
      <c r="B179" s="20"/>
      <c r="C179" s="23">
        <f>SUM(E179:AB179)</f>
        <v>0</v>
      </c>
      <c r="D179" s="8" t="e">
        <f t="shared" si="40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</row>
    <row r="180" spans="1:28" s="45" customFormat="1" ht="30" hidden="1" customHeight="1" outlineLevel="1" x14ac:dyDescent="0.2">
      <c r="A180" s="12" t="s">
        <v>93</v>
      </c>
      <c r="B180" s="23">
        <f>B178*0.19</f>
        <v>0</v>
      </c>
      <c r="C180" s="23">
        <f>C178*0.19</f>
        <v>0</v>
      </c>
      <c r="D180" s="8" t="e">
        <f t="shared" si="40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s="58" customFormat="1" ht="30" hidden="1" customHeight="1" x14ac:dyDescent="0.2">
      <c r="A181" s="12" t="s">
        <v>94</v>
      </c>
      <c r="B181" s="8" t="e">
        <f>B178/B179</f>
        <v>#DIV/0!</v>
      </c>
      <c r="C181" s="8" t="e">
        <f>C178/C179</f>
        <v>#DIV/0!</v>
      </c>
      <c r="D181" s="8"/>
      <c r="E181" s="25" t="e">
        <f>E178/E179</f>
        <v>#DIV/0!</v>
      </c>
      <c r="F181" s="25" t="e">
        <f>F178/F179</f>
        <v>#DIV/0!</v>
      </c>
      <c r="G181" s="25" t="e">
        <f t="shared" ref="G181:AB181" si="43">G178/G179</f>
        <v>#DIV/0!</v>
      </c>
      <c r="H181" s="25" t="e">
        <f t="shared" si="43"/>
        <v>#DIV/0!</v>
      </c>
      <c r="I181" s="25" t="e">
        <f t="shared" si="43"/>
        <v>#DIV/0!</v>
      </c>
      <c r="J181" s="25" t="e">
        <f t="shared" si="43"/>
        <v>#DIV/0!</v>
      </c>
      <c r="K181" s="25" t="e">
        <f t="shared" si="43"/>
        <v>#DIV/0!</v>
      </c>
      <c r="L181" s="25" t="e">
        <f t="shared" si="43"/>
        <v>#DIV/0!</v>
      </c>
      <c r="M181" s="25" t="e">
        <f t="shared" si="43"/>
        <v>#DIV/0!</v>
      </c>
      <c r="N181" s="25" t="e">
        <f t="shared" si="43"/>
        <v>#DIV/0!</v>
      </c>
      <c r="O181" s="25" t="e">
        <f t="shared" si="43"/>
        <v>#DIV/0!</v>
      </c>
      <c r="P181" s="25" t="e">
        <f t="shared" si="43"/>
        <v>#DIV/0!</v>
      </c>
      <c r="Q181" s="25" t="e">
        <f t="shared" si="43"/>
        <v>#DIV/0!</v>
      </c>
      <c r="R181" s="25" t="e">
        <f t="shared" si="43"/>
        <v>#DIV/0!</v>
      </c>
      <c r="S181" s="25" t="e">
        <f t="shared" si="43"/>
        <v>#DIV/0!</v>
      </c>
      <c r="T181" s="25" t="e">
        <f t="shared" si="43"/>
        <v>#DIV/0!</v>
      </c>
      <c r="U181" s="25" t="e">
        <f t="shared" si="43"/>
        <v>#DIV/0!</v>
      </c>
      <c r="V181" s="25" t="e">
        <f t="shared" si="43"/>
        <v>#DIV/0!</v>
      </c>
      <c r="W181" s="25" t="e">
        <f t="shared" si="43"/>
        <v>#DIV/0!</v>
      </c>
      <c r="X181" s="93"/>
      <c r="Y181" s="25" t="e">
        <f t="shared" si="43"/>
        <v>#DIV/0!</v>
      </c>
      <c r="Z181" s="93"/>
      <c r="AA181" s="93"/>
      <c r="AB181" s="25" t="e">
        <f t="shared" si="43"/>
        <v>#DIV/0!</v>
      </c>
    </row>
    <row r="182" spans="1:28" s="45" customFormat="1" ht="30" hidden="1" customHeight="1" x14ac:dyDescent="0.2">
      <c r="A182" s="50" t="s">
        <v>95</v>
      </c>
      <c r="B182" s="23"/>
      <c r="C182" s="23">
        <f>SUM(E182:AB182)</f>
        <v>0</v>
      </c>
      <c r="D182" s="8" t="e">
        <f t="shared" si="40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1:28" s="45" customFormat="1" ht="30" hidden="1" customHeight="1" x14ac:dyDescent="0.2">
      <c r="A183" s="12" t="s">
        <v>93</v>
      </c>
      <c r="B183" s="23"/>
      <c r="C183" s="23">
        <f>C182*0.7</f>
        <v>0</v>
      </c>
      <c r="D183" s="8" t="e">
        <f t="shared" si="40"/>
        <v>#DIV/0!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s="45" customFormat="1" ht="30" hidden="1" customHeight="1" x14ac:dyDescent="0.2">
      <c r="A184" s="27" t="s">
        <v>96</v>
      </c>
      <c r="B184" s="23"/>
      <c r="C184" s="23">
        <f>SUM(E184:AB184)</f>
        <v>0</v>
      </c>
      <c r="D184" s="8" t="e">
        <f t="shared" si="40"/>
        <v>#DIV/0!</v>
      </c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</row>
    <row r="185" spans="1:28" s="45" customFormat="1" ht="30" hidden="1" customHeight="1" x14ac:dyDescent="0.2">
      <c r="A185" s="12" t="s">
        <v>93</v>
      </c>
      <c r="B185" s="23">
        <f>B184*0.2</f>
        <v>0</v>
      </c>
      <c r="C185" s="23">
        <f>C184*0.2</f>
        <v>0</v>
      </c>
      <c r="D185" s="8" t="e">
        <f t="shared" si="40"/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s="45" customFormat="1" ht="30" hidden="1" customHeight="1" x14ac:dyDescent="0.2">
      <c r="A186" s="27" t="s">
        <v>117</v>
      </c>
      <c r="B186" s="23"/>
      <c r="C186" s="23">
        <f>SUM(E186:AB186)</f>
        <v>0</v>
      </c>
      <c r="D186" s="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</row>
    <row r="187" spans="1:28" s="45" customFormat="1" ht="30" hidden="1" customHeight="1" x14ac:dyDescent="0.2">
      <c r="A187" s="27" t="s">
        <v>97</v>
      </c>
      <c r="B187" s="23">
        <f>B185+B183+B180+B176+B172</f>
        <v>0</v>
      </c>
      <c r="C187" s="23">
        <f>C185+C183+C180+C176+C172</f>
        <v>0</v>
      </c>
      <c r="D187" s="8" t="e">
        <f t="shared" si="40"/>
        <v>#DIV/0!</v>
      </c>
      <c r="E187" s="22">
        <f>E185+E183+E180+E176+E172</f>
        <v>0</v>
      </c>
      <c r="F187" s="22">
        <f t="shared" ref="F187:AB187" si="44">F185+F183+F180+F176+F172</f>
        <v>0</v>
      </c>
      <c r="G187" s="22">
        <f t="shared" si="44"/>
        <v>0</v>
      </c>
      <c r="H187" s="22">
        <f t="shared" si="44"/>
        <v>0</v>
      </c>
      <c r="I187" s="22">
        <f t="shared" si="44"/>
        <v>0</v>
      </c>
      <c r="J187" s="22">
        <f t="shared" si="44"/>
        <v>0</v>
      </c>
      <c r="K187" s="22">
        <f t="shared" si="44"/>
        <v>0</v>
      </c>
      <c r="L187" s="22">
        <f t="shared" si="44"/>
        <v>0</v>
      </c>
      <c r="M187" s="22">
        <f t="shared" si="44"/>
        <v>0</v>
      </c>
      <c r="N187" s="22">
        <f t="shared" si="44"/>
        <v>0</v>
      </c>
      <c r="O187" s="22">
        <f t="shared" si="44"/>
        <v>0</v>
      </c>
      <c r="P187" s="22">
        <f t="shared" si="44"/>
        <v>0</v>
      </c>
      <c r="Q187" s="22">
        <f t="shared" si="44"/>
        <v>0</v>
      </c>
      <c r="R187" s="22">
        <f t="shared" si="44"/>
        <v>0</v>
      </c>
      <c r="S187" s="22">
        <f t="shared" si="44"/>
        <v>0</v>
      </c>
      <c r="T187" s="22">
        <f t="shared" si="44"/>
        <v>0</v>
      </c>
      <c r="U187" s="22">
        <f t="shared" si="44"/>
        <v>0</v>
      </c>
      <c r="V187" s="22">
        <f t="shared" si="44"/>
        <v>0</v>
      </c>
      <c r="W187" s="22">
        <f t="shared" si="44"/>
        <v>0</v>
      </c>
      <c r="X187" s="22"/>
      <c r="Y187" s="22">
        <f t="shared" si="44"/>
        <v>0</v>
      </c>
      <c r="Z187" s="22"/>
      <c r="AA187" s="22"/>
      <c r="AB187" s="22">
        <f t="shared" si="44"/>
        <v>0</v>
      </c>
    </row>
    <row r="188" spans="1:28" s="45" customFormat="1" ht="6" hidden="1" customHeight="1" x14ac:dyDescent="0.2">
      <c r="A188" s="12" t="s">
        <v>123</v>
      </c>
      <c r="B188" s="22"/>
      <c r="C188" s="22">
        <f>SUM(E188:AB188)</f>
        <v>0</v>
      </c>
      <c r="D188" s="8" t="e">
        <f t="shared" si="40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s="45" customFormat="1" ht="0.6" hidden="1" customHeight="1" x14ac:dyDescent="0.2">
      <c r="A189" s="50" t="s">
        <v>116</v>
      </c>
      <c r="B189" s="48" t="e">
        <f>B187/B188*10</f>
        <v>#DIV/0!</v>
      </c>
      <c r="C189" s="48" t="e">
        <f>C187/C188*10</f>
        <v>#DIV/0!</v>
      </c>
      <c r="D189" s="8" t="e">
        <f t="shared" si="40"/>
        <v>#DIV/0!</v>
      </c>
      <c r="E189" s="49" t="e">
        <f>E187/E188*10</f>
        <v>#DIV/0!</v>
      </c>
      <c r="F189" s="49" t="e">
        <f t="shared" ref="F189:AB189" si="45">F187/F188*10</f>
        <v>#DIV/0!</v>
      </c>
      <c r="G189" s="49" t="e">
        <f t="shared" si="45"/>
        <v>#DIV/0!</v>
      </c>
      <c r="H189" s="49" t="e">
        <f t="shared" si="45"/>
        <v>#DIV/0!</v>
      </c>
      <c r="I189" s="49" t="e">
        <f t="shared" si="45"/>
        <v>#DIV/0!</v>
      </c>
      <c r="J189" s="49" t="e">
        <f t="shared" si="45"/>
        <v>#DIV/0!</v>
      </c>
      <c r="K189" s="49" t="e">
        <f t="shared" si="45"/>
        <v>#DIV/0!</v>
      </c>
      <c r="L189" s="49" t="e">
        <f t="shared" si="45"/>
        <v>#DIV/0!</v>
      </c>
      <c r="M189" s="49" t="e">
        <f t="shared" si="45"/>
        <v>#DIV/0!</v>
      </c>
      <c r="N189" s="49" t="e">
        <f t="shared" si="45"/>
        <v>#DIV/0!</v>
      </c>
      <c r="O189" s="49" t="e">
        <f t="shared" si="45"/>
        <v>#DIV/0!</v>
      </c>
      <c r="P189" s="49" t="e">
        <f t="shared" si="45"/>
        <v>#DIV/0!</v>
      </c>
      <c r="Q189" s="49" t="e">
        <f t="shared" si="45"/>
        <v>#DIV/0!</v>
      </c>
      <c r="R189" s="49" t="e">
        <f t="shared" si="45"/>
        <v>#DIV/0!</v>
      </c>
      <c r="S189" s="49" t="e">
        <f t="shared" si="45"/>
        <v>#DIV/0!</v>
      </c>
      <c r="T189" s="49" t="e">
        <f t="shared" si="45"/>
        <v>#DIV/0!</v>
      </c>
      <c r="U189" s="49" t="e">
        <f t="shared" si="45"/>
        <v>#DIV/0!</v>
      </c>
      <c r="V189" s="49" t="e">
        <f t="shared" si="45"/>
        <v>#DIV/0!</v>
      </c>
      <c r="W189" s="49" t="e">
        <f t="shared" si="45"/>
        <v>#DIV/0!</v>
      </c>
      <c r="X189" s="49"/>
      <c r="Y189" s="49" t="e">
        <f t="shared" si="45"/>
        <v>#DIV/0!</v>
      </c>
      <c r="Z189" s="49"/>
      <c r="AA189" s="49"/>
      <c r="AB189" s="49" t="e">
        <f t="shared" si="45"/>
        <v>#DIV/0!</v>
      </c>
    </row>
    <row r="190" spans="1:28" ht="18" hidden="1" customHeight="1" x14ac:dyDescent="0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</row>
    <row r="191" spans="1:28" ht="27" hidden="1" customHeight="1" x14ac:dyDescent="0.25">
      <c r="A191" s="12" t="s">
        <v>137</v>
      </c>
      <c r="B191" s="77"/>
      <c r="C191" s="77">
        <f>SUM(E191:AB191)</f>
        <v>273</v>
      </c>
      <c r="D191" s="77"/>
      <c r="E191" s="77">
        <v>11</v>
      </c>
      <c r="F191" s="77">
        <v>12</v>
      </c>
      <c r="G191" s="77">
        <v>15</v>
      </c>
      <c r="H191" s="77">
        <v>20</v>
      </c>
      <c r="I191" s="77">
        <v>12</v>
      </c>
      <c r="J191" s="77">
        <v>36</v>
      </c>
      <c r="K191" s="77">
        <v>18</v>
      </c>
      <c r="L191" s="77">
        <v>20</v>
      </c>
      <c r="M191" s="77">
        <v>5</v>
      </c>
      <c r="N191" s="77">
        <v>4</v>
      </c>
      <c r="O191" s="77">
        <v>5</v>
      </c>
      <c r="P191" s="77">
        <v>16</v>
      </c>
      <c r="Q191" s="77">
        <v>16</v>
      </c>
      <c r="R191" s="77">
        <v>13</v>
      </c>
      <c r="S191" s="77">
        <v>18</v>
      </c>
      <c r="T191" s="77">
        <v>10</v>
      </c>
      <c r="U191" s="77">
        <v>3</v>
      </c>
      <c r="V191" s="77">
        <v>4</v>
      </c>
      <c r="W191" s="77">
        <v>3</v>
      </c>
      <c r="X191" s="77"/>
      <c r="Y191" s="77">
        <v>23</v>
      </c>
      <c r="Z191" s="77"/>
      <c r="AA191" s="77"/>
      <c r="AB191" s="77">
        <v>9</v>
      </c>
    </row>
    <row r="192" spans="1:28" ht="18" hidden="1" customHeight="1" x14ac:dyDescent="0.25">
      <c r="A192" s="12" t="s">
        <v>141</v>
      </c>
      <c r="B192" s="77">
        <v>108</v>
      </c>
      <c r="C192" s="77">
        <f>SUM(E192:AB192)</f>
        <v>450</v>
      </c>
      <c r="D192" s="77"/>
      <c r="E192" s="77">
        <v>20</v>
      </c>
      <c r="F192" s="77">
        <v>5</v>
      </c>
      <c r="G192" s="77">
        <v>59</v>
      </c>
      <c r="H192" s="77">
        <v>16</v>
      </c>
      <c r="I192" s="77">
        <v>21</v>
      </c>
      <c r="J192" s="77">
        <v>28</v>
      </c>
      <c r="K192" s="77">
        <v>9</v>
      </c>
      <c r="L192" s="77">
        <v>20</v>
      </c>
      <c r="M192" s="77">
        <v>22</v>
      </c>
      <c r="N192" s="77">
        <v>5</v>
      </c>
      <c r="O192" s="77">
        <v>5</v>
      </c>
      <c r="P192" s="77">
        <v>28</v>
      </c>
      <c r="Q192" s="77">
        <v>25</v>
      </c>
      <c r="R192" s="77">
        <v>57</v>
      </c>
      <c r="S192" s="77">
        <v>7</v>
      </c>
      <c r="T192" s="77">
        <v>17</v>
      </c>
      <c r="U192" s="77">
        <v>25</v>
      </c>
      <c r="V192" s="77">
        <v>11</v>
      </c>
      <c r="W192" s="77">
        <v>5</v>
      </c>
      <c r="X192" s="77"/>
      <c r="Y192" s="77">
        <v>50</v>
      </c>
      <c r="Z192" s="77"/>
      <c r="AA192" s="77"/>
      <c r="AB192" s="77">
        <v>15</v>
      </c>
    </row>
    <row r="193" spans="1:28" ht="24.6" hidden="1" customHeight="1" x14ac:dyDescent="0.35">
      <c r="A193" s="78" t="s">
        <v>98</v>
      </c>
      <c r="B193" s="61"/>
      <c r="C193" s="61">
        <f>SUM(E193:AB193)</f>
        <v>0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</row>
    <row r="194" spans="1:28" s="63" customFormat="1" ht="21.6" hidden="1" customHeight="1" x14ac:dyDescent="0.35">
      <c r="A194" s="62" t="s">
        <v>99</v>
      </c>
      <c r="B194" s="62"/>
      <c r="C194" s="62">
        <f>SUM(E194:AB194)</f>
        <v>0</v>
      </c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</row>
    <row r="195" spans="1:28" s="63" customFormat="1" ht="21.6" hidden="1" customHeight="1" x14ac:dyDescent="0.35">
      <c r="A195" s="62" t="s">
        <v>100</v>
      </c>
      <c r="B195" s="62"/>
      <c r="C195" s="62">
        <f>SUM(E195:AB195)</f>
        <v>0</v>
      </c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</row>
    <row r="196" spans="1:28" s="63" customFormat="1" ht="21.6" hidden="1" customHeight="1" x14ac:dyDescent="0.3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</row>
    <row r="197" spans="1:28" s="63" customFormat="1" ht="21.6" hidden="1" customHeight="1" x14ac:dyDescent="0.35">
      <c r="A197" s="64" t="s">
        <v>101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</row>
    <row r="198" spans="1:28" ht="16.899999999999999" hidden="1" customHeight="1" x14ac:dyDescent="0.25">
      <c r="A198" s="79"/>
      <c r="B198" s="80"/>
      <c r="C198" s="80"/>
      <c r="D198" s="80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41.45" hidden="1" customHeight="1" x14ac:dyDescent="0.3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</row>
    <row r="200" spans="1:28" ht="20.45" hidden="1" customHeight="1" x14ac:dyDescent="0.25">
      <c r="A200" s="116"/>
      <c r="B200" s="117"/>
      <c r="C200" s="117"/>
      <c r="D200" s="117"/>
      <c r="E200" s="117"/>
      <c r="F200" s="117"/>
      <c r="G200" s="117"/>
      <c r="H200" s="117"/>
      <c r="I200" s="117"/>
      <c r="J200" s="11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6.899999999999999" hidden="1" customHeight="1" x14ac:dyDescent="0.25">
      <c r="A201" s="81"/>
      <c r="B201" s="6"/>
      <c r="C201" s="6"/>
      <c r="D201" s="6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9" hidden="1" customHeight="1" x14ac:dyDescent="0.25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</row>
    <row r="203" spans="1:28" s="11" customFormat="1" ht="49.15" hidden="1" customHeight="1" x14ac:dyDescent="0.2">
      <c r="A203" s="27" t="s">
        <v>102</v>
      </c>
      <c r="B203" s="23"/>
      <c r="C203" s="23">
        <f>SUM(E203:AB203)</f>
        <v>259083</v>
      </c>
      <c r="D203" s="23"/>
      <c r="E203" s="34">
        <v>9345</v>
      </c>
      <c r="F203" s="34">
        <v>9100</v>
      </c>
      <c r="G203" s="34">
        <v>16579</v>
      </c>
      <c r="H203" s="34">
        <v>16195</v>
      </c>
      <c r="I203" s="34">
        <v>7250</v>
      </c>
      <c r="J203" s="34">
        <v>17539</v>
      </c>
      <c r="K203" s="34">
        <v>12001</v>
      </c>
      <c r="L203" s="34">
        <v>14609</v>
      </c>
      <c r="M203" s="34">
        <v>13004</v>
      </c>
      <c r="N203" s="34">
        <v>3780</v>
      </c>
      <c r="O203" s="34">
        <v>8536</v>
      </c>
      <c r="P203" s="34">
        <v>11438</v>
      </c>
      <c r="Q203" s="34">
        <v>16561</v>
      </c>
      <c r="R203" s="34">
        <v>15418</v>
      </c>
      <c r="S203" s="34">
        <v>18986</v>
      </c>
      <c r="T203" s="34">
        <v>13238</v>
      </c>
      <c r="U203" s="34">
        <v>7143</v>
      </c>
      <c r="V203" s="34">
        <v>4504</v>
      </c>
      <c r="W203" s="34">
        <v>11688</v>
      </c>
      <c r="X203" s="94"/>
      <c r="Y203" s="34">
        <v>21385</v>
      </c>
      <c r="Z203" s="94"/>
      <c r="AA203" s="94"/>
      <c r="AB203" s="34">
        <v>10784</v>
      </c>
    </row>
    <row r="204" spans="1:28" ht="21" hidden="1" customHeight="1" x14ac:dyDescent="0.25">
      <c r="A204" s="60" t="s">
        <v>104</v>
      </c>
      <c r="B204" s="67"/>
      <c r="C204" s="23">
        <f>SUM(E204:AB204)</f>
        <v>380</v>
      </c>
      <c r="D204" s="23"/>
      <c r="E204" s="60">
        <v>16</v>
      </c>
      <c r="F204" s="60">
        <v>21</v>
      </c>
      <c r="G204" s="60">
        <v>32</v>
      </c>
      <c r="H204" s="60">
        <v>25</v>
      </c>
      <c r="I204" s="60">
        <v>16</v>
      </c>
      <c r="J204" s="60">
        <v>31</v>
      </c>
      <c r="K204" s="60">
        <v>14</v>
      </c>
      <c r="L204" s="60">
        <v>29</v>
      </c>
      <c r="M204" s="60">
        <v>18</v>
      </c>
      <c r="N204" s="60">
        <v>8</v>
      </c>
      <c r="O204" s="60">
        <v>7</v>
      </c>
      <c r="P204" s="60">
        <v>15</v>
      </c>
      <c r="Q204" s="60">
        <v>25</v>
      </c>
      <c r="R204" s="60">
        <v>31</v>
      </c>
      <c r="S204" s="60">
        <v>10</v>
      </c>
      <c r="T204" s="60">
        <v>8</v>
      </c>
      <c r="U204" s="60">
        <v>8</v>
      </c>
      <c r="V204" s="60">
        <v>6</v>
      </c>
      <c r="W204" s="60">
        <v>12</v>
      </c>
      <c r="X204" s="60"/>
      <c r="Y204" s="60">
        <v>35</v>
      </c>
      <c r="Z204" s="60"/>
      <c r="AA204" s="60"/>
      <c r="AB204" s="60">
        <v>13</v>
      </c>
    </row>
    <row r="205" spans="1:28" ht="0.6" hidden="1" customHeight="1" x14ac:dyDescent="0.25">
      <c r="A205" s="60" t="s">
        <v>105</v>
      </c>
      <c r="B205" s="67"/>
      <c r="C205" s="23">
        <f>SUM(E205:AB205)</f>
        <v>208</v>
      </c>
      <c r="D205" s="23"/>
      <c r="E205" s="60">
        <v>10</v>
      </c>
      <c r="F205" s="60">
        <v>2</v>
      </c>
      <c r="G205" s="60">
        <v>42</v>
      </c>
      <c r="H205" s="60">
        <v>11</v>
      </c>
      <c r="I205" s="60">
        <v>9</v>
      </c>
      <c r="J205" s="60">
        <v>30</v>
      </c>
      <c r="K205" s="60">
        <v>9</v>
      </c>
      <c r="L205" s="60">
        <v>15</v>
      </c>
      <c r="M205" s="60">
        <v>1</v>
      </c>
      <c r="N205" s="60">
        <v>2</v>
      </c>
      <c r="O205" s="60">
        <v>5</v>
      </c>
      <c r="P205" s="60">
        <v>1</v>
      </c>
      <c r="Q205" s="60">
        <v>4</v>
      </c>
      <c r="R205" s="60">
        <v>8</v>
      </c>
      <c r="S205" s="60">
        <v>14</v>
      </c>
      <c r="T205" s="60">
        <v>2</v>
      </c>
      <c r="U205" s="60">
        <v>1</v>
      </c>
      <c r="V205" s="60">
        <v>2</v>
      </c>
      <c r="W205" s="60">
        <v>16</v>
      </c>
      <c r="X205" s="60"/>
      <c r="Y205" s="60">
        <v>16</v>
      </c>
      <c r="Z205" s="60"/>
      <c r="AA205" s="60"/>
      <c r="AB205" s="60">
        <v>8</v>
      </c>
    </row>
    <row r="206" spans="1:28" ht="2.4500000000000002" hidden="1" customHeight="1" x14ac:dyDescent="0.25">
      <c r="A206" s="60" t="s">
        <v>105</v>
      </c>
      <c r="B206" s="67"/>
      <c r="C206" s="23">
        <f>SUM(E206:AB206)</f>
        <v>194</v>
      </c>
      <c r="D206" s="23"/>
      <c r="E206" s="60">
        <v>10</v>
      </c>
      <c r="F206" s="60">
        <v>2</v>
      </c>
      <c r="G206" s="60">
        <v>42</v>
      </c>
      <c r="H206" s="60">
        <v>11</v>
      </c>
      <c r="I206" s="60">
        <v>2</v>
      </c>
      <c r="J206" s="60">
        <v>30</v>
      </c>
      <c r="K206" s="60">
        <v>9</v>
      </c>
      <c r="L206" s="60">
        <v>15</v>
      </c>
      <c r="M206" s="60">
        <v>1</v>
      </c>
      <c r="N206" s="60">
        <v>2</v>
      </c>
      <c r="O206" s="60">
        <v>5</v>
      </c>
      <c r="P206" s="60">
        <v>1</v>
      </c>
      <c r="Q206" s="60">
        <v>4</v>
      </c>
      <c r="R206" s="60">
        <v>1</v>
      </c>
      <c r="S206" s="60">
        <v>14</v>
      </c>
      <c r="T206" s="60">
        <v>2</v>
      </c>
      <c r="U206" s="60">
        <v>1</v>
      </c>
      <c r="V206" s="60">
        <v>2</v>
      </c>
      <c r="W206" s="60">
        <v>16</v>
      </c>
      <c r="X206" s="60"/>
      <c r="Y206" s="60">
        <v>16</v>
      </c>
      <c r="Z206" s="60"/>
      <c r="AA206" s="60"/>
      <c r="AB206" s="60">
        <v>8</v>
      </c>
    </row>
    <row r="207" spans="1:28" ht="24" hidden="1" customHeight="1" x14ac:dyDescent="0.25">
      <c r="A207" s="60" t="s">
        <v>30</v>
      </c>
      <c r="B207" s="23">
        <v>554</v>
      </c>
      <c r="C207" s="23">
        <f>SUM(E207:AB207)</f>
        <v>574</v>
      </c>
      <c r="D207" s="23"/>
      <c r="E207" s="74">
        <v>11</v>
      </c>
      <c r="F207" s="74">
        <v>15</v>
      </c>
      <c r="G207" s="74">
        <v>93</v>
      </c>
      <c r="H207" s="74">
        <v>30</v>
      </c>
      <c r="I207" s="74">
        <v>15</v>
      </c>
      <c r="J207" s="74">
        <v>55</v>
      </c>
      <c r="K207" s="74">
        <v>16</v>
      </c>
      <c r="L207" s="74">
        <v>18</v>
      </c>
      <c r="M207" s="74">
        <v>16</v>
      </c>
      <c r="N207" s="74">
        <v>10</v>
      </c>
      <c r="O207" s="74">
        <v>11</v>
      </c>
      <c r="P207" s="74">
        <v>40</v>
      </c>
      <c r="Q207" s="74">
        <v>22</v>
      </c>
      <c r="R207" s="74">
        <v>55</v>
      </c>
      <c r="S207" s="74">
        <v>14</v>
      </c>
      <c r="T207" s="74">
        <v>29</v>
      </c>
      <c r="U207" s="74">
        <v>22</v>
      </c>
      <c r="V207" s="74">
        <v>9</v>
      </c>
      <c r="W207" s="74">
        <v>7</v>
      </c>
      <c r="X207" s="74"/>
      <c r="Y207" s="74">
        <v>60</v>
      </c>
      <c r="Z207" s="74"/>
      <c r="AA207" s="74"/>
      <c r="AB207" s="74">
        <v>26</v>
      </c>
    </row>
    <row r="208" spans="1:28" hidden="1" x14ac:dyDescent="0.25"/>
    <row r="209" spans="1:28" s="60" customFormat="1" hidden="1" x14ac:dyDescent="0.25">
      <c r="A209" s="60" t="s">
        <v>112</v>
      </c>
      <c r="B209" s="67"/>
      <c r="C209" s="60">
        <f>SUM(E209:AB209)</f>
        <v>40</v>
      </c>
      <c r="E209" s="60">
        <v>3</v>
      </c>
      <c r="G209" s="60">
        <v>1</v>
      </c>
      <c r="H209" s="60">
        <v>6</v>
      </c>
      <c r="J209" s="60">
        <v>1</v>
      </c>
      <c r="M209" s="60">
        <v>1</v>
      </c>
      <c r="O209" s="60">
        <v>2</v>
      </c>
      <c r="P209" s="60">
        <v>1</v>
      </c>
      <c r="Q209" s="60">
        <v>3</v>
      </c>
      <c r="R209" s="60">
        <v>1</v>
      </c>
      <c r="S209" s="60">
        <v>3</v>
      </c>
      <c r="T209" s="60">
        <v>7</v>
      </c>
      <c r="U209" s="60">
        <v>1</v>
      </c>
      <c r="V209" s="60">
        <v>1</v>
      </c>
      <c r="W209" s="60">
        <v>1</v>
      </c>
      <c r="Y209" s="60">
        <v>4</v>
      </c>
      <c r="AB209" s="60">
        <v>4</v>
      </c>
    </row>
    <row r="210" spans="1:28" hidden="1" x14ac:dyDescent="0.25"/>
    <row r="211" spans="1:28" ht="21.6" hidden="1" customHeight="1" x14ac:dyDescent="0.25">
      <c r="A211" s="60" t="s">
        <v>115</v>
      </c>
      <c r="B211" s="23">
        <v>45</v>
      </c>
      <c r="C211" s="23">
        <f>SUM(E211:AB211)</f>
        <v>58</v>
      </c>
      <c r="D211" s="23"/>
      <c r="E211" s="74">
        <v>5</v>
      </c>
      <c r="F211" s="74">
        <v>3</v>
      </c>
      <c r="G211" s="74"/>
      <c r="H211" s="74">
        <v>5</v>
      </c>
      <c r="I211" s="74">
        <v>2</v>
      </c>
      <c r="J211" s="74"/>
      <c r="K211" s="74">
        <v>2</v>
      </c>
      <c r="L211" s="74">
        <v>0</v>
      </c>
      <c r="M211" s="74">
        <v>3</v>
      </c>
      <c r="N211" s="74">
        <v>3</v>
      </c>
      <c r="O211" s="74">
        <v>3</v>
      </c>
      <c r="P211" s="74">
        <v>2</v>
      </c>
      <c r="Q211" s="74">
        <v>2</v>
      </c>
      <c r="R211" s="74">
        <v>10</v>
      </c>
      <c r="S211" s="74">
        <v>6</v>
      </c>
      <c r="T211" s="74">
        <v>6</v>
      </c>
      <c r="U211" s="74">
        <v>1</v>
      </c>
      <c r="V211" s="74">
        <v>1</v>
      </c>
      <c r="W211" s="74">
        <v>4</v>
      </c>
      <c r="X211" s="74"/>
      <c r="Y211" s="74"/>
      <c r="Z211" s="74"/>
      <c r="AA211" s="74"/>
      <c r="AB211" s="74"/>
    </row>
    <row r="212" spans="1:28" hidden="1" x14ac:dyDescent="0.25"/>
    <row r="213" spans="1:28" hidden="1" x14ac:dyDescent="0.25"/>
    <row r="214" spans="1:28" ht="13.9" hidden="1" customHeight="1" x14ac:dyDescent="0.25"/>
    <row r="215" spans="1:28" hidden="1" x14ac:dyDescent="0.25">
      <c r="J215" s="1" t="s">
        <v>126</v>
      </c>
      <c r="S215" s="1" t="s">
        <v>129</v>
      </c>
      <c r="U215" s="1" t="s">
        <v>127</v>
      </c>
      <c r="Y215" s="1" t="s">
        <v>128</v>
      </c>
      <c r="AB215" s="1" t="s">
        <v>125</v>
      </c>
    </row>
    <row r="216" spans="1:28" hidden="1" x14ac:dyDescent="0.25"/>
    <row r="217" spans="1:28" ht="22.5" hidden="1" x14ac:dyDescent="0.25">
      <c r="A217" s="12" t="s">
        <v>142</v>
      </c>
      <c r="B217" s="67"/>
      <c r="C217" s="77">
        <f>SUM(E217:AB217)</f>
        <v>49</v>
      </c>
      <c r="D217" s="67"/>
      <c r="E217" s="60">
        <v>1</v>
      </c>
      <c r="F217" s="60">
        <v>2</v>
      </c>
      <c r="G217" s="60"/>
      <c r="H217" s="60">
        <v>2</v>
      </c>
      <c r="I217" s="60"/>
      <c r="J217" s="60">
        <v>3</v>
      </c>
      <c r="K217" s="60">
        <v>1</v>
      </c>
      <c r="L217" s="60">
        <v>1</v>
      </c>
      <c r="M217" s="60">
        <v>8</v>
      </c>
      <c r="N217" s="60">
        <v>6</v>
      </c>
      <c r="O217" s="60">
        <v>1</v>
      </c>
      <c r="P217" s="60">
        <v>0</v>
      </c>
      <c r="Q217" s="60">
        <v>1</v>
      </c>
      <c r="R217" s="60">
        <v>4</v>
      </c>
      <c r="S217" s="60">
        <v>3</v>
      </c>
      <c r="T217" s="60">
        <v>2</v>
      </c>
      <c r="U217" s="60">
        <v>1</v>
      </c>
      <c r="V217" s="60">
        <v>1</v>
      </c>
      <c r="W217" s="60">
        <v>7</v>
      </c>
      <c r="X217" s="60"/>
      <c r="Y217" s="60"/>
      <c r="Z217" s="60"/>
      <c r="AA217" s="60"/>
      <c r="AB217" s="60">
        <v>5</v>
      </c>
    </row>
  </sheetData>
  <dataConsolidate/>
  <mergeCells count="32">
    <mergeCell ref="A200:J200"/>
    <mergeCell ref="A199:AB19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X5:X6"/>
    <mergeCell ref="Z5:Z6"/>
    <mergeCell ref="AA5:AA6"/>
    <mergeCell ref="A2:AB2"/>
    <mergeCell ref="A4:A6"/>
    <mergeCell ref="B4:B6"/>
    <mergeCell ref="C4:C6"/>
    <mergeCell ref="E4:AB4"/>
    <mergeCell ref="E5:E6"/>
    <mergeCell ref="F5:F6"/>
    <mergeCell ref="G5:G6"/>
    <mergeCell ref="V5:V6"/>
    <mergeCell ref="W5:W6"/>
    <mergeCell ref="Y5:Y6"/>
    <mergeCell ref="AB5:AB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2021-05-14T06:47:41Z</cp:lastPrinted>
  <dcterms:created xsi:type="dcterms:W3CDTF">2017-06-08T05:54:08Z</dcterms:created>
  <dcterms:modified xsi:type="dcterms:W3CDTF">2021-05-14T06:47:48Z</dcterms:modified>
</cp:coreProperties>
</file>