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оперативка!$A$2:$AD$192</definedName>
  </definedNames>
  <calcPr calcId="152511"/>
</workbook>
</file>

<file path=xl/calcChain.xml><?xml version="1.0" encoding="utf-8"?>
<calcChain xmlns="http://schemas.openxmlformats.org/spreadsheetml/2006/main">
  <c r="C26" i="1" l="1"/>
  <c r="C27" i="1"/>
  <c r="C25" i="1"/>
  <c r="C22" i="1" l="1"/>
  <c r="D22" i="1" s="1"/>
  <c r="C21" i="1" l="1"/>
  <c r="D21" i="1" s="1"/>
  <c r="C16" i="1" l="1"/>
  <c r="E8" i="1" l="1"/>
  <c r="C14" i="1"/>
  <c r="R8" i="1" l="1"/>
  <c r="R10" i="1" s="1"/>
  <c r="Q8" i="1"/>
  <c r="Q10" i="1" s="1"/>
  <c r="C20" i="1" l="1"/>
  <c r="C19" i="1"/>
  <c r="D19" i="1" s="1"/>
  <c r="C18" i="1" l="1"/>
  <c r="D18" i="1" s="1"/>
  <c r="C9" i="1"/>
  <c r="B10" i="1" l="1"/>
  <c r="C7" i="1"/>
  <c r="AD8" i="1" l="1"/>
  <c r="AC8" i="1"/>
  <c r="AB8" i="1"/>
  <c r="AA8" i="1"/>
  <c r="Z8" i="1"/>
  <c r="Z10" i="1" s="1"/>
  <c r="Y8" i="1"/>
  <c r="X8" i="1"/>
  <c r="W8" i="1"/>
  <c r="V8" i="1"/>
  <c r="U8" i="1"/>
  <c r="T8" i="1"/>
  <c r="S8" i="1"/>
  <c r="P8" i="1"/>
  <c r="P10" i="1" s="1"/>
  <c r="O8" i="1"/>
  <c r="O10" i="1" s="1"/>
  <c r="N8" i="1"/>
  <c r="N10" i="1" s="1"/>
  <c r="M8" i="1"/>
  <c r="M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10" i="1"/>
  <c r="C17" i="1"/>
  <c r="D17" i="1" s="1"/>
  <c r="C28" i="1"/>
  <c r="D28" i="1" s="1"/>
  <c r="C15" i="1"/>
  <c r="D15" i="1" s="1"/>
  <c r="C13" i="1" l="1"/>
  <c r="D13" i="1" s="1"/>
  <c r="C12" i="1"/>
  <c r="D12" i="1" s="1"/>
  <c r="C11" i="1"/>
  <c r="D11" i="1" s="1"/>
  <c r="C8" i="1" l="1"/>
  <c r="D8" i="1" l="1"/>
  <c r="D10" i="1" s="1"/>
  <c r="C10" i="1"/>
  <c r="B32" i="1"/>
  <c r="B43" i="1"/>
  <c r="F71" i="1" l="1"/>
  <c r="G71" i="1"/>
  <c r="H71" i="1"/>
  <c r="I71" i="1"/>
  <c r="J71" i="1"/>
  <c r="K71" i="1"/>
  <c r="L71" i="1"/>
  <c r="M71" i="1"/>
  <c r="N71" i="1"/>
  <c r="O71" i="1"/>
  <c r="P71" i="1"/>
  <c r="S71" i="1"/>
  <c r="T71" i="1"/>
  <c r="U71" i="1"/>
  <c r="V71" i="1"/>
  <c r="W71" i="1"/>
  <c r="X71" i="1"/>
  <c r="Y71" i="1"/>
  <c r="AA71" i="1"/>
  <c r="AD71" i="1"/>
  <c r="E71" i="1"/>
  <c r="C72" i="1" l="1"/>
  <c r="D73" i="1"/>
  <c r="C75" i="1"/>
  <c r="D75" i="1" s="1"/>
  <c r="D76" i="1"/>
  <c r="D77" i="1"/>
  <c r="C78" i="1"/>
  <c r="D78" i="1" s="1"/>
  <c r="D80" i="1"/>
  <c r="D87" i="1"/>
  <c r="B88" i="1"/>
  <c r="C88" i="1"/>
  <c r="E88" i="1"/>
  <c r="F88" i="1"/>
  <c r="G88" i="1"/>
  <c r="H88" i="1"/>
  <c r="I88" i="1"/>
  <c r="J88" i="1"/>
  <c r="K88" i="1"/>
  <c r="L88" i="1"/>
  <c r="M88" i="1"/>
  <c r="N88" i="1"/>
  <c r="O88" i="1"/>
  <c r="P88" i="1"/>
  <c r="S88" i="1"/>
  <c r="T88" i="1"/>
  <c r="U88" i="1"/>
  <c r="V88" i="1"/>
  <c r="W88" i="1"/>
  <c r="X88" i="1"/>
  <c r="Y88" i="1"/>
  <c r="AA88" i="1"/>
  <c r="AD88" i="1"/>
  <c r="B89" i="1"/>
  <c r="C89" i="1"/>
  <c r="E89" i="1"/>
  <c r="F89" i="1"/>
  <c r="G89" i="1"/>
  <c r="H89" i="1"/>
  <c r="I89" i="1"/>
  <c r="J89" i="1"/>
  <c r="K89" i="1"/>
  <c r="L89" i="1"/>
  <c r="M89" i="1"/>
  <c r="N89" i="1"/>
  <c r="O89" i="1"/>
  <c r="P89" i="1"/>
  <c r="S89" i="1"/>
  <c r="T89" i="1"/>
  <c r="U89" i="1"/>
  <c r="V89" i="1"/>
  <c r="W89" i="1"/>
  <c r="X89" i="1"/>
  <c r="Y89" i="1"/>
  <c r="AA89" i="1"/>
  <c r="AD89" i="1"/>
  <c r="C90" i="1"/>
  <c r="D90" i="1" s="1"/>
  <c r="C91" i="1"/>
  <c r="D91" i="1" s="1"/>
  <c r="C92" i="1"/>
  <c r="D92" i="1" s="1"/>
  <c r="C93" i="1"/>
  <c r="D93" i="1" s="1"/>
  <c r="C94" i="1"/>
  <c r="C95" i="1" s="1"/>
  <c r="B95" i="1"/>
  <c r="E95" i="1"/>
  <c r="F95" i="1"/>
  <c r="G95" i="1"/>
  <c r="H95" i="1"/>
  <c r="I95" i="1"/>
  <c r="J95" i="1"/>
  <c r="K95" i="1"/>
  <c r="L95" i="1"/>
  <c r="M95" i="1"/>
  <c r="N95" i="1"/>
  <c r="O95" i="1"/>
  <c r="P95" i="1"/>
  <c r="S95" i="1"/>
  <c r="T95" i="1"/>
  <c r="U95" i="1"/>
  <c r="V95" i="1"/>
  <c r="W95" i="1"/>
  <c r="X95" i="1"/>
  <c r="Y95" i="1"/>
  <c r="AA95" i="1"/>
  <c r="AD95" i="1"/>
  <c r="C96" i="1"/>
  <c r="D96" i="1" s="1"/>
  <c r="C97" i="1"/>
  <c r="D97" i="1" s="1"/>
  <c r="C98" i="1"/>
  <c r="D98" i="1" s="1"/>
  <c r="C99" i="1"/>
  <c r="D99" i="1" s="1"/>
  <c r="D100" i="1"/>
  <c r="C101" i="1"/>
  <c r="D101" i="1" s="1"/>
  <c r="B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S102" i="1"/>
  <c r="T102" i="1"/>
  <c r="U102" i="1"/>
  <c r="V102" i="1"/>
  <c r="W102" i="1"/>
  <c r="X102" i="1"/>
  <c r="Y102" i="1"/>
  <c r="AA102" i="1"/>
  <c r="AD102" i="1"/>
  <c r="C103" i="1"/>
  <c r="D103" i="1" s="1"/>
  <c r="C104" i="1"/>
  <c r="D104" i="1" s="1"/>
  <c r="C105" i="1"/>
  <c r="D105" i="1" s="1"/>
  <c r="C106" i="1"/>
  <c r="D106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S107" i="1"/>
  <c r="T107" i="1"/>
  <c r="U107" i="1"/>
  <c r="V107" i="1"/>
  <c r="W107" i="1"/>
  <c r="X107" i="1"/>
  <c r="Y107" i="1"/>
  <c r="AA107" i="1"/>
  <c r="AD107" i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S108" i="1"/>
  <c r="T108" i="1"/>
  <c r="U108" i="1"/>
  <c r="V108" i="1"/>
  <c r="W108" i="1"/>
  <c r="X108" i="1"/>
  <c r="Y108" i="1"/>
  <c r="AA108" i="1"/>
  <c r="AD108" i="1"/>
  <c r="B109" i="1"/>
  <c r="F109" i="1"/>
  <c r="G109" i="1"/>
  <c r="H109" i="1"/>
  <c r="I109" i="1"/>
  <c r="J109" i="1"/>
  <c r="K109" i="1"/>
  <c r="L109" i="1"/>
  <c r="M109" i="1"/>
  <c r="O109" i="1"/>
  <c r="P109" i="1"/>
  <c r="T109" i="1"/>
  <c r="U109" i="1"/>
  <c r="V109" i="1"/>
  <c r="W109" i="1"/>
  <c r="AA109" i="1"/>
  <c r="AD109" i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S110" i="1"/>
  <c r="T110" i="1"/>
  <c r="U110" i="1"/>
  <c r="V110" i="1"/>
  <c r="W110" i="1"/>
  <c r="X110" i="1"/>
  <c r="Y110" i="1"/>
  <c r="AA110" i="1"/>
  <c r="AD110" i="1"/>
  <c r="B111" i="1"/>
  <c r="E111" i="1"/>
  <c r="I111" i="1"/>
  <c r="S111" i="1"/>
  <c r="T111" i="1"/>
  <c r="W111" i="1"/>
  <c r="Y111" i="1"/>
  <c r="C112" i="1"/>
  <c r="C113" i="1"/>
  <c r="H114" i="1"/>
  <c r="M114" i="1"/>
  <c r="P114" i="1"/>
  <c r="T114" i="1"/>
  <c r="V114" i="1"/>
  <c r="AA114" i="1"/>
  <c r="C115" i="1"/>
  <c r="D115" i="1" s="1"/>
  <c r="C116" i="1"/>
  <c r="D116" i="1" s="1"/>
  <c r="C119" i="1"/>
  <c r="C121" i="1"/>
  <c r="C122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S122" i="1"/>
  <c r="T122" i="1"/>
  <c r="U122" i="1"/>
  <c r="V122" i="1"/>
  <c r="W122" i="1"/>
  <c r="X122" i="1"/>
  <c r="Y122" i="1"/>
  <c r="AA122" i="1"/>
  <c r="AD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S123" i="1"/>
  <c r="T123" i="1"/>
  <c r="U123" i="1"/>
  <c r="V123" i="1"/>
  <c r="W123" i="1"/>
  <c r="X123" i="1"/>
  <c r="Y123" i="1"/>
  <c r="AA123" i="1"/>
  <c r="AD123" i="1"/>
  <c r="D124" i="1"/>
  <c r="C125" i="1"/>
  <c r="B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S126" i="1"/>
  <c r="T126" i="1"/>
  <c r="U126" i="1"/>
  <c r="V126" i="1"/>
  <c r="W126" i="1"/>
  <c r="X126" i="1"/>
  <c r="Y126" i="1"/>
  <c r="AA126" i="1"/>
  <c r="AD126" i="1"/>
  <c r="B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S127" i="1"/>
  <c r="T127" i="1"/>
  <c r="U127" i="1"/>
  <c r="V127" i="1"/>
  <c r="W127" i="1"/>
  <c r="X127" i="1"/>
  <c r="Y127" i="1"/>
  <c r="AA127" i="1"/>
  <c r="AD127" i="1"/>
  <c r="C128" i="1"/>
  <c r="C129" i="1"/>
  <c r="C131" i="1"/>
  <c r="B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T132" i="1"/>
  <c r="U132" i="1"/>
  <c r="V132" i="1"/>
  <c r="W132" i="1"/>
  <c r="X132" i="1"/>
  <c r="Y132" i="1"/>
  <c r="AA132" i="1"/>
  <c r="AD132" i="1"/>
  <c r="D133" i="1"/>
  <c r="C134" i="1"/>
  <c r="D134" i="1" s="1"/>
  <c r="B135" i="1"/>
  <c r="E135" i="1"/>
  <c r="F135" i="1"/>
  <c r="G135" i="1"/>
  <c r="H135" i="1"/>
  <c r="I135" i="1"/>
  <c r="J135" i="1"/>
  <c r="K135" i="1"/>
  <c r="L135" i="1"/>
  <c r="M135" i="1"/>
  <c r="O135" i="1"/>
  <c r="P135" i="1"/>
  <c r="T135" i="1"/>
  <c r="U135" i="1"/>
  <c r="V135" i="1"/>
  <c r="W135" i="1"/>
  <c r="Y135" i="1"/>
  <c r="AA135" i="1"/>
  <c r="AD135" i="1"/>
  <c r="B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T136" i="1"/>
  <c r="U136" i="1"/>
  <c r="V136" i="1"/>
  <c r="W136" i="1"/>
  <c r="X136" i="1"/>
  <c r="Y136" i="1"/>
  <c r="AA136" i="1"/>
  <c r="AD136" i="1"/>
  <c r="C137" i="1"/>
  <c r="D137" i="1" s="1"/>
  <c r="C138" i="1"/>
  <c r="D138" i="1" s="1"/>
  <c r="B139" i="1"/>
  <c r="G139" i="1"/>
  <c r="L139" i="1"/>
  <c r="AD139" i="1"/>
  <c r="C140" i="1"/>
  <c r="D140" i="1" s="1"/>
  <c r="C141" i="1"/>
  <c r="D141" i="1" s="1"/>
  <c r="B142" i="1"/>
  <c r="H142" i="1"/>
  <c r="N142" i="1"/>
  <c r="T142" i="1"/>
  <c r="U142" i="1"/>
  <c r="Y142" i="1"/>
  <c r="C143" i="1"/>
  <c r="D143" i="1" s="1"/>
  <c r="C144" i="1"/>
  <c r="B145" i="1"/>
  <c r="M145" i="1"/>
  <c r="V145" i="1"/>
  <c r="W145" i="1"/>
  <c r="C146" i="1"/>
  <c r="D146" i="1" s="1"/>
  <c r="C147" i="1"/>
  <c r="D147" i="1" s="1"/>
  <c r="B148" i="1"/>
  <c r="E148" i="1"/>
  <c r="H148" i="1"/>
  <c r="I148" i="1"/>
  <c r="J148" i="1"/>
  <c r="K148" i="1"/>
  <c r="L148" i="1"/>
  <c r="M148" i="1"/>
  <c r="P148" i="1"/>
  <c r="S148" i="1"/>
  <c r="U148" i="1"/>
  <c r="V148" i="1"/>
  <c r="W148" i="1"/>
  <c r="X148" i="1"/>
  <c r="Y148" i="1"/>
  <c r="AA148" i="1"/>
  <c r="C149" i="1"/>
  <c r="C150" i="1"/>
  <c r="H151" i="1"/>
  <c r="I151" i="1"/>
  <c r="J151" i="1"/>
  <c r="K151" i="1"/>
  <c r="M151" i="1"/>
  <c r="S151" i="1"/>
  <c r="T151" i="1"/>
  <c r="X151" i="1"/>
  <c r="AA151" i="1"/>
  <c r="C152" i="1"/>
  <c r="D152" i="1" s="1"/>
  <c r="C153" i="1"/>
  <c r="B154" i="1"/>
  <c r="S154" i="1"/>
  <c r="V154" i="1"/>
  <c r="C155" i="1"/>
  <c r="D155" i="1" s="1"/>
  <c r="C156" i="1"/>
  <c r="D156" i="1" s="1"/>
  <c r="B157" i="1"/>
  <c r="G157" i="1"/>
  <c r="L157" i="1"/>
  <c r="W157" i="1"/>
  <c r="C158" i="1"/>
  <c r="C159" i="1"/>
  <c r="B160" i="1"/>
  <c r="G160" i="1"/>
  <c r="J160" i="1"/>
  <c r="K160" i="1"/>
  <c r="L160" i="1"/>
  <c r="T160" i="1"/>
  <c r="W160" i="1"/>
  <c r="AA160" i="1"/>
  <c r="C161" i="1"/>
  <c r="D161" i="1" s="1"/>
  <c r="D162" i="1"/>
  <c r="D163" i="1"/>
  <c r="C164" i="1"/>
  <c r="C165" i="1" s="1"/>
  <c r="C166" i="1"/>
  <c r="D166" i="1" s="1"/>
  <c r="C168" i="1"/>
  <c r="C169" i="1" s="1"/>
  <c r="B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S169" i="1"/>
  <c r="T169" i="1"/>
  <c r="U169" i="1"/>
  <c r="V169" i="1"/>
  <c r="W169" i="1"/>
  <c r="X169" i="1"/>
  <c r="Y169" i="1"/>
  <c r="AA169" i="1"/>
  <c r="AD169" i="1"/>
  <c r="C170" i="1"/>
  <c r="D170" i="1" s="1"/>
  <c r="C171" i="1"/>
  <c r="D171" i="1" s="1"/>
  <c r="C172" i="1"/>
  <c r="D172" i="1" s="1"/>
  <c r="C173" i="1"/>
  <c r="D173" i="1" s="1"/>
  <c r="C174" i="1"/>
  <c r="D174" i="1" s="1"/>
  <c r="E175" i="1"/>
  <c r="F175" i="1"/>
  <c r="G175" i="1"/>
  <c r="H175" i="1"/>
  <c r="I175" i="1"/>
  <c r="J175" i="1"/>
  <c r="K175" i="1"/>
  <c r="L175" i="1"/>
  <c r="M175" i="1"/>
  <c r="N175" i="1"/>
  <c r="O175" i="1"/>
  <c r="P175" i="1"/>
  <c r="S175" i="1"/>
  <c r="T175" i="1"/>
  <c r="U175" i="1"/>
  <c r="V175" i="1"/>
  <c r="W175" i="1"/>
  <c r="X175" i="1"/>
  <c r="Y175" i="1"/>
  <c r="AA175" i="1"/>
  <c r="AD175" i="1"/>
  <c r="C176" i="1"/>
  <c r="D176" i="1" s="1"/>
  <c r="C177" i="1"/>
  <c r="C180" i="1"/>
  <c r="D180" i="1" s="1"/>
  <c r="C181" i="1"/>
  <c r="D181" i="1" s="1"/>
  <c r="B182" i="1"/>
  <c r="B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S183" i="1"/>
  <c r="T183" i="1"/>
  <c r="U183" i="1"/>
  <c r="V183" i="1"/>
  <c r="W183" i="1"/>
  <c r="X183" i="1"/>
  <c r="Y183" i="1"/>
  <c r="AA183" i="1"/>
  <c r="AD183" i="1"/>
  <c r="C184" i="1"/>
  <c r="D184" i="1" s="1"/>
  <c r="C185" i="1"/>
  <c r="D185" i="1" s="1"/>
  <c r="B186" i="1"/>
  <c r="B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S187" i="1"/>
  <c r="T187" i="1"/>
  <c r="U187" i="1"/>
  <c r="V187" i="1"/>
  <c r="W187" i="1"/>
  <c r="X187" i="1"/>
  <c r="Y187" i="1"/>
  <c r="AA187" i="1"/>
  <c r="AD187" i="1"/>
  <c r="C188" i="1"/>
  <c r="D188" i="1" s="1"/>
  <c r="C189" i="1"/>
  <c r="D189" i="1" s="1"/>
  <c r="B190" i="1"/>
  <c r="B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S191" i="1"/>
  <c r="T191" i="1"/>
  <c r="U191" i="1"/>
  <c r="V191" i="1"/>
  <c r="W191" i="1"/>
  <c r="X191" i="1"/>
  <c r="Y191" i="1"/>
  <c r="AA191" i="1"/>
  <c r="AD191" i="1"/>
  <c r="C192" i="1"/>
  <c r="C193" i="1" s="1"/>
  <c r="D193" i="1" s="1"/>
  <c r="C194" i="1"/>
  <c r="D194" i="1" s="1"/>
  <c r="B195" i="1"/>
  <c r="C196" i="1"/>
  <c r="E197" i="1"/>
  <c r="E199" i="1" s="1"/>
  <c r="F197" i="1"/>
  <c r="F199" i="1" s="1"/>
  <c r="G197" i="1"/>
  <c r="G199" i="1" s="1"/>
  <c r="H197" i="1"/>
  <c r="H199" i="1" s="1"/>
  <c r="I197" i="1"/>
  <c r="I199" i="1" s="1"/>
  <c r="J197" i="1"/>
  <c r="J199" i="1" s="1"/>
  <c r="K197" i="1"/>
  <c r="K199" i="1" s="1"/>
  <c r="L197" i="1"/>
  <c r="L199" i="1" s="1"/>
  <c r="M197" i="1"/>
  <c r="M199" i="1" s="1"/>
  <c r="N197" i="1"/>
  <c r="N199" i="1" s="1"/>
  <c r="O197" i="1"/>
  <c r="O199" i="1" s="1"/>
  <c r="P197" i="1"/>
  <c r="P199" i="1" s="1"/>
  <c r="S197" i="1"/>
  <c r="S199" i="1" s="1"/>
  <c r="T197" i="1"/>
  <c r="T199" i="1" s="1"/>
  <c r="U197" i="1"/>
  <c r="U199" i="1" s="1"/>
  <c r="V197" i="1"/>
  <c r="V199" i="1" s="1"/>
  <c r="W197" i="1"/>
  <c r="W199" i="1" s="1"/>
  <c r="X197" i="1"/>
  <c r="X199" i="1" s="1"/>
  <c r="Y197" i="1"/>
  <c r="Y199" i="1" s="1"/>
  <c r="AA197" i="1"/>
  <c r="AA199" i="1" s="1"/>
  <c r="AD197" i="1"/>
  <c r="AD199" i="1" s="1"/>
  <c r="C198" i="1"/>
  <c r="D198" i="1" s="1"/>
  <c r="C201" i="1"/>
  <c r="C202" i="1"/>
  <c r="C203" i="1"/>
  <c r="C204" i="1"/>
  <c r="C205" i="1"/>
  <c r="D192" i="1" l="1"/>
  <c r="C145" i="1"/>
  <c r="D145" i="1" s="1"/>
  <c r="D168" i="1"/>
  <c r="D164" i="1"/>
  <c r="D94" i="1"/>
  <c r="C182" i="1"/>
  <c r="D182" i="1" s="1"/>
  <c r="C178" i="1"/>
  <c r="D178" i="1" s="1"/>
  <c r="C107" i="1"/>
  <c r="D107" i="1" s="1"/>
  <c r="C186" i="1"/>
  <c r="D186" i="1" s="1"/>
  <c r="C127" i="1"/>
  <c r="D127" i="1" s="1"/>
  <c r="C195" i="1"/>
  <c r="D195" i="1" s="1"/>
  <c r="C154" i="1"/>
  <c r="D154" i="1" s="1"/>
  <c r="D144" i="1"/>
  <c r="C117" i="1"/>
  <c r="D117" i="1" s="1"/>
  <c r="C114" i="1"/>
  <c r="C102" i="1"/>
  <c r="B197" i="1"/>
  <c r="B199" i="1" s="1"/>
  <c r="C148" i="1"/>
  <c r="D148" i="1" s="1"/>
  <c r="C160" i="1"/>
  <c r="D160" i="1" s="1"/>
  <c r="D153" i="1"/>
  <c r="C151" i="1"/>
  <c r="C142" i="1"/>
  <c r="D142" i="1" s="1"/>
  <c r="C139" i="1"/>
  <c r="D139" i="1" s="1"/>
  <c r="C130" i="1"/>
  <c r="C132" i="1" s="1"/>
  <c r="C191" i="1"/>
  <c r="C190" i="1"/>
  <c r="D190" i="1" s="1"/>
  <c r="C187" i="1"/>
  <c r="C183" i="1"/>
  <c r="D177" i="1"/>
  <c r="C157" i="1"/>
  <c r="D157" i="1" s="1"/>
  <c r="D131" i="1"/>
  <c r="D125" i="1"/>
  <c r="C123" i="1"/>
  <c r="D121" i="1"/>
  <c r="C71" i="1"/>
  <c r="C136" i="1"/>
  <c r="D136" i="1" s="1"/>
  <c r="C135" i="1"/>
  <c r="C109" i="1"/>
  <c r="D109" i="1" s="1"/>
  <c r="C108" i="1"/>
  <c r="D108" i="1" s="1"/>
  <c r="C175" i="1"/>
  <c r="D175" i="1" s="1"/>
  <c r="C126" i="1"/>
  <c r="C111" i="1"/>
  <c r="D111" i="1" s="1"/>
  <c r="C110" i="1"/>
  <c r="D110" i="1" s="1"/>
  <c r="C48" i="1"/>
  <c r="C49" i="1"/>
  <c r="C197" i="1" l="1"/>
  <c r="D197" i="1" l="1"/>
  <c r="C199" i="1"/>
  <c r="D199" i="1" s="1"/>
  <c r="C47" i="1" l="1"/>
  <c r="C38" i="1" l="1"/>
  <c r="C39" i="1"/>
  <c r="C40" i="1"/>
  <c r="C41" i="1"/>
  <c r="C42" i="1"/>
  <c r="C44" i="1"/>
  <c r="C45" i="1"/>
  <c r="C46" i="1"/>
  <c r="C227" i="1" l="1"/>
  <c r="D67" i="1" l="1"/>
  <c r="D69" i="1"/>
  <c r="C221" i="1" l="1"/>
  <c r="E32" i="1" l="1"/>
  <c r="C219" i="1" l="1"/>
  <c r="C217" i="1"/>
  <c r="C216" i="1"/>
  <c r="C215" i="1"/>
  <c r="C214" i="1"/>
  <c r="C213" i="1"/>
  <c r="C68" i="1"/>
  <c r="D68" i="1" s="1"/>
  <c r="C66" i="1"/>
  <c r="D66" i="1" s="1"/>
  <c r="C65" i="1"/>
  <c r="D65" i="1" s="1"/>
  <c r="C64" i="1"/>
  <c r="D64" i="1" s="1"/>
  <c r="C63" i="1"/>
  <c r="D63" i="1" s="1"/>
  <c r="C62" i="1"/>
  <c r="C61" i="1"/>
  <c r="D61" i="1" s="1"/>
  <c r="C60" i="1"/>
  <c r="C59" i="1"/>
  <c r="C58" i="1"/>
  <c r="C57" i="1"/>
  <c r="C56" i="1"/>
  <c r="C55" i="1"/>
  <c r="C54" i="1"/>
  <c r="C53" i="1"/>
  <c r="C52" i="1"/>
  <c r="C51" i="1"/>
  <c r="C50" i="1"/>
  <c r="AD43" i="1"/>
  <c r="AA43" i="1"/>
  <c r="Y43" i="1"/>
  <c r="X43" i="1"/>
  <c r="W43" i="1"/>
  <c r="V43" i="1"/>
  <c r="U43" i="1"/>
  <c r="T43" i="1"/>
  <c r="S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 s="1"/>
  <c r="C37" i="1"/>
  <c r="C36" i="1"/>
  <c r="C35" i="1"/>
  <c r="C34" i="1"/>
  <c r="C33" i="1"/>
  <c r="AD32" i="1"/>
  <c r="AA32" i="1"/>
  <c r="X32" i="1"/>
  <c r="W32" i="1"/>
  <c r="V32" i="1"/>
  <c r="U32" i="1"/>
  <c r="T32" i="1"/>
  <c r="S32" i="1"/>
  <c r="P32" i="1"/>
  <c r="O32" i="1"/>
  <c r="N32" i="1"/>
  <c r="M32" i="1"/>
  <c r="L32" i="1"/>
  <c r="K32" i="1"/>
  <c r="J32" i="1"/>
  <c r="I32" i="1"/>
  <c r="H32" i="1"/>
  <c r="G32" i="1"/>
  <c r="F32" i="1"/>
  <c r="C31" i="1"/>
  <c r="C30" i="1"/>
  <c r="C29" i="1"/>
  <c r="C32" i="1" l="1"/>
  <c r="D48" i="1"/>
  <c r="D51" i="1"/>
  <c r="D50" i="1"/>
  <c r="D54" i="1"/>
</calcChain>
</file>

<file path=xl/sharedStrings.xml><?xml version="1.0" encoding="utf-8"?>
<sst xmlns="http://schemas.openxmlformats.org/spreadsheetml/2006/main" count="242" uniqueCount="189">
  <si>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</si>
  <si>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</si>
  <si>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</si>
  <si>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</si>
  <si>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</si>
  <si>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</si>
  <si>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</si>
  <si>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</si>
  <si>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</si>
  <si>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</si>
  <si>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</si>
  <si>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</si>
  <si>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</si>
  <si>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</si>
  <si>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</si>
  <si>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</si>
  <si>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</si>
  <si>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</si>
  <si>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</si>
  <si>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</si>
  <si>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</si>
  <si>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</si>
  <si>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</si>
  <si>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</si>
  <si>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</si>
  <si>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</si>
  <si>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</si>
  <si>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</si>
  <si>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</si>
  <si>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</si>
  <si>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</si>
  <si>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</si>
  <si>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</si>
  <si>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</si>
  <si>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</si>
  <si>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</si>
  <si>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</si>
  <si>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</si>
  <si>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</si>
  <si>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</si>
  <si>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</si>
  <si>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</si>
  <si>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</si>
  <si>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</si>
  <si>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</si>
  <si>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</si>
  <si>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</si>
  <si>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</si>
  <si>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</si>
  <si>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</si>
  <si>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</si>
  <si>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</si>
  <si>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</si>
  <si>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</si>
  <si>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</si>
  <si>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</si>
  <si>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</si>
  <si>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</si>
  <si>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</si>
  <si>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</si>
  <si>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</si>
  <si>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</si>
  <si>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</si>
  <si>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</si>
  <si>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</si>
  <si>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</si>
  <si>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</si>
  <si>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</si>
  <si>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</si>
  <si>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</si>
  <si>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</si>
  <si>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</si>
  <si>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</si>
  <si>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</si>
  <si>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</si>
  <si>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</si>
  <si>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</si>
  <si>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</si>
  <si>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</si>
  <si>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</si>
  <si>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</si>
  <si>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</si>
  <si>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</si>
  <si>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</si>
  <si>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</si>
  <si>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</si>
  <si>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</si>
  <si>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</si>
  <si>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</si>
  <si>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</si>
  <si>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</si>
  <si>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</si>
  <si>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</si>
  <si>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</si>
  <si>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</si>
  <si>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</si>
  <si>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</si>
  <si>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</si>
  <si>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</si>
  <si>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</si>
  <si>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</si>
  <si>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</si>
  <si>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</si>
  <si>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</si>
  <si>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</si>
  <si>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</si>
  <si>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</si>
  <si>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</si>
  <si>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</si>
  <si>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</si>
  <si>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</si>
  <si>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</si>
  <si>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</si>
  <si>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</si>
  <si>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</si>
  <si>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</si>
  <si>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</si>
  <si>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</si>
  <si>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</si>
  <si>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</si>
  <si>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</si>
  <si>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</si>
  <si>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</si>
  <si>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</si>
  <si>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</si>
  <si>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</si>
  <si>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</si>
  <si>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</si>
  <si>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</si>
  <si>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</si>
  <si>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</si>
  <si>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</si>
  <si>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</si>
  <si>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</si>
  <si>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</si>
  <si>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</si>
  <si>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</si>
  <si>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</si>
  <si>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</si>
  <si>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</si>
  <si>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</si>
  <si>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</si>
  <si>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</si>
  <si>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</si>
  <si>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</si>
  <si>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</si>
  <si>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</si>
  <si>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</si>
  <si>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</si>
  <si>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</si>
  <si>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</si>
  <si>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</si>
  <si>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</si>
  <si>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</si>
  <si>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</si>
  <si>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</si>
  <si>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</si>
  <si>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</si>
  <si>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</si>
  <si>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</si>
  <si>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</si>
  <si>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</si>
  <si>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</si>
  <si>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</si>
  <si>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</si>
  <si>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</si>
  <si>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</si>
  <si>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</si>
  <si>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</si>
  <si>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</si>
  <si>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</si>
  <si>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</si>
  <si>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</si>
  <si>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</si>
  <si>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</si>
  <si>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</si>
  <si>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>План сева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</si>
  <si>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</si>
  <si>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</si>
  <si>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</si>
  <si>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</si>
  <si>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</si>
  <si>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</si>
  <si>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</si>
  <si>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</si>
  <si>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</si>
  <si>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Заготовка, тонн</t>
  </si>
  <si>
    <t>Всего кормов факт, тонн к.ед.</t>
  </si>
  <si>
    <t>Информация о сельскохозяйственных работах по состоянию на 10 июня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</si>
</sst>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66" fontId="11" fillId="0" borderId="2" xfId="2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7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L16" sqref="L16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07" t="s">
        <v>188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08" t="s">
        <v>3</v>
      </c>
      <c r="B4" s="111" t="s">
        <v>149</v>
      </c>
      <c r="C4" s="114" t="s">
        <v>151</v>
      </c>
      <c r="D4" s="114" t="s">
        <v>150</v>
      </c>
      <c r="E4" s="117" t="s">
        <v>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9"/>
    </row>
    <row r="5" spans="1:30" s="2" customFormat="1" ht="87" customHeight="1" x14ac:dyDescent="0.25">
      <c r="A5" s="109"/>
      <c r="B5" s="112"/>
      <c r="C5" s="115"/>
      <c r="D5" s="115"/>
      <c r="E5" s="102" t="s">
        <v>152</v>
      </c>
      <c r="F5" s="102" t="s">
        <v>153</v>
      </c>
      <c r="G5" s="102" t="s">
        <v>154</v>
      </c>
      <c r="H5" s="102" t="s">
        <v>155</v>
      </c>
      <c r="I5" s="102" t="s">
        <v>156</v>
      </c>
      <c r="J5" s="102" t="s">
        <v>157</v>
      </c>
      <c r="K5" s="102" t="s">
        <v>158</v>
      </c>
      <c r="L5" s="102" t="s">
        <v>159</v>
      </c>
      <c r="M5" s="102" t="s">
        <v>160</v>
      </c>
      <c r="N5" s="102" t="s">
        <v>161</v>
      </c>
      <c r="O5" s="102" t="s">
        <v>162</v>
      </c>
      <c r="P5" s="102" t="s">
        <v>163</v>
      </c>
      <c r="Q5" s="102" t="s">
        <v>182</v>
      </c>
      <c r="R5" s="102" t="s">
        <v>183</v>
      </c>
      <c r="S5" s="102" t="s">
        <v>164</v>
      </c>
      <c r="T5" s="102" t="s">
        <v>165</v>
      </c>
      <c r="U5" s="102" t="s">
        <v>166</v>
      </c>
      <c r="V5" s="102" t="s">
        <v>167</v>
      </c>
      <c r="W5" s="102" t="s">
        <v>168</v>
      </c>
      <c r="X5" s="102" t="s">
        <v>169</v>
      </c>
      <c r="Y5" s="102" t="s">
        <v>170</v>
      </c>
      <c r="Z5" s="102" t="s">
        <v>172</v>
      </c>
      <c r="AA5" s="102" t="s">
        <v>171</v>
      </c>
      <c r="AB5" s="102" t="s">
        <v>181</v>
      </c>
      <c r="AC5" s="102" t="s">
        <v>173</v>
      </c>
      <c r="AD5" s="102" t="s">
        <v>174</v>
      </c>
    </row>
    <row r="6" spans="1:30" s="2" customFormat="1" ht="70.150000000000006" customHeight="1" thickBot="1" x14ac:dyDescent="0.3">
      <c r="A6" s="110"/>
      <c r="B6" s="113"/>
      <c r="C6" s="116"/>
      <c r="D6" s="11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s="11" customFormat="1" ht="30" customHeight="1" x14ac:dyDescent="0.2">
      <c r="A7" s="97" t="s">
        <v>176</v>
      </c>
      <c r="B7" s="20">
        <v>3000</v>
      </c>
      <c r="C7" s="20">
        <f t="shared" ref="C7:C12" si="0">SUM(E7:AD7)</f>
        <v>3080</v>
      </c>
      <c r="D7" s="13"/>
      <c r="E7" s="95">
        <v>850</v>
      </c>
      <c r="F7" s="95">
        <v>800</v>
      </c>
      <c r="G7" s="95">
        <v>300</v>
      </c>
      <c r="H7" s="95">
        <v>450</v>
      </c>
      <c r="I7" s="95">
        <v>100</v>
      </c>
      <c r="J7" s="95">
        <v>40</v>
      </c>
      <c r="K7" s="95"/>
      <c r="L7" s="95">
        <v>195</v>
      </c>
      <c r="M7" s="95">
        <v>150</v>
      </c>
      <c r="N7" s="95">
        <v>30</v>
      </c>
      <c r="O7" s="95">
        <v>50</v>
      </c>
      <c r="P7" s="95">
        <v>50</v>
      </c>
      <c r="Q7" s="95">
        <v>50</v>
      </c>
      <c r="R7" s="95"/>
      <c r="S7" s="95"/>
      <c r="T7" s="95"/>
      <c r="U7" s="95"/>
      <c r="V7" s="95"/>
      <c r="W7" s="93"/>
      <c r="X7" s="93"/>
      <c r="Y7" s="93"/>
      <c r="Z7" s="98">
        <v>15</v>
      </c>
      <c r="AA7" s="93"/>
      <c r="AB7" s="93"/>
      <c r="AC7" s="93"/>
      <c r="AD7" s="93"/>
    </row>
    <row r="8" spans="1:30" s="11" customFormat="1" ht="30" customHeight="1" x14ac:dyDescent="0.2">
      <c r="A8" s="96" t="s">
        <v>175</v>
      </c>
      <c r="B8" s="20">
        <v>3086</v>
      </c>
      <c r="C8" s="20">
        <f t="shared" si="0"/>
        <v>3411</v>
      </c>
      <c r="D8" s="13">
        <f t="shared" ref="D8:D28" si="1">C8/B8</f>
        <v>1.1053143227478937</v>
      </c>
      <c r="E8" s="95">
        <f>E11+E12+E13+E14</f>
        <v>850</v>
      </c>
      <c r="F8" s="95">
        <f t="shared" ref="F8:AD8" si="2">F11+F12+F13</f>
        <v>810</v>
      </c>
      <c r="G8" s="95">
        <f t="shared" si="2"/>
        <v>306</v>
      </c>
      <c r="H8" s="95">
        <f t="shared" si="2"/>
        <v>550</v>
      </c>
      <c r="I8" s="95">
        <f t="shared" si="2"/>
        <v>0</v>
      </c>
      <c r="J8" s="95">
        <f t="shared" si="2"/>
        <v>40</v>
      </c>
      <c r="K8" s="95">
        <f t="shared" si="2"/>
        <v>0</v>
      </c>
      <c r="L8" s="95">
        <f t="shared" si="2"/>
        <v>195</v>
      </c>
      <c r="M8" s="95">
        <f t="shared" si="2"/>
        <v>110</v>
      </c>
      <c r="N8" s="95">
        <f t="shared" si="2"/>
        <v>38</v>
      </c>
      <c r="O8" s="95">
        <f t="shared" si="2"/>
        <v>50</v>
      </c>
      <c r="P8" s="95">
        <f t="shared" si="2"/>
        <v>40</v>
      </c>
      <c r="Q8" s="95">
        <f t="shared" si="2"/>
        <v>220</v>
      </c>
      <c r="R8" s="95">
        <f t="shared" si="2"/>
        <v>202</v>
      </c>
      <c r="S8" s="95">
        <f t="shared" si="2"/>
        <v>0</v>
      </c>
      <c r="T8" s="95">
        <f t="shared" si="2"/>
        <v>0</v>
      </c>
      <c r="U8" s="95">
        <f t="shared" si="2"/>
        <v>0</v>
      </c>
      <c r="V8" s="95">
        <f t="shared" si="2"/>
        <v>0</v>
      </c>
      <c r="W8" s="95">
        <f t="shared" si="2"/>
        <v>0</v>
      </c>
      <c r="X8" s="95">
        <f t="shared" si="2"/>
        <v>0</v>
      </c>
      <c r="Y8" s="95">
        <f t="shared" si="2"/>
        <v>0</v>
      </c>
      <c r="Z8" s="95">
        <f t="shared" si="2"/>
        <v>0</v>
      </c>
      <c r="AA8" s="95">
        <f t="shared" si="2"/>
        <v>0</v>
      </c>
      <c r="AB8" s="95">
        <f t="shared" si="2"/>
        <v>0</v>
      </c>
      <c r="AC8" s="95">
        <f t="shared" si="2"/>
        <v>0</v>
      </c>
      <c r="AD8" s="95">
        <f t="shared" si="2"/>
        <v>0</v>
      </c>
    </row>
    <row r="9" spans="1:30" s="11" customFormat="1" ht="30" customHeight="1" x14ac:dyDescent="0.2">
      <c r="A9" s="97" t="s">
        <v>147</v>
      </c>
      <c r="B9" s="20"/>
      <c r="C9" s="20">
        <f t="shared" si="0"/>
        <v>140</v>
      </c>
      <c r="D9" s="13"/>
      <c r="E9" s="100">
        <v>50</v>
      </c>
      <c r="F9" s="100">
        <v>80</v>
      </c>
      <c r="G9" s="100"/>
      <c r="H9" s="100"/>
      <c r="I9" s="100"/>
      <c r="J9" s="100"/>
      <c r="K9" s="100"/>
      <c r="L9" s="100"/>
      <c r="M9" s="100">
        <v>10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5"/>
    </row>
    <row r="10" spans="1:30" s="11" customFormat="1" ht="30" customHeight="1" x14ac:dyDescent="0.2">
      <c r="A10" s="73" t="s">
        <v>180</v>
      </c>
      <c r="B10" s="99">
        <f>B8/B7</f>
        <v>1.0286666666666666</v>
      </c>
      <c r="C10" s="99">
        <f>C8/C7</f>
        <v>1.1074675324675325</v>
      </c>
      <c r="D10" s="99" t="e">
        <f>D8/D7</f>
        <v>#DIV/0!</v>
      </c>
      <c r="E10" s="99">
        <f>E8/E7</f>
        <v>1</v>
      </c>
      <c r="F10" s="99">
        <f t="shared" ref="F10:K10" si="3">F8/F7</f>
        <v>1.0125</v>
      </c>
      <c r="G10" s="99">
        <f t="shared" si="3"/>
        <v>1.02</v>
      </c>
      <c r="H10" s="99">
        <f t="shared" si="3"/>
        <v>1.2222222222222223</v>
      </c>
      <c r="I10" s="99">
        <f>I8/I7</f>
        <v>0</v>
      </c>
      <c r="J10" s="99">
        <f t="shared" si="3"/>
        <v>1</v>
      </c>
      <c r="K10" s="99" t="e">
        <f t="shared" si="3"/>
        <v>#DIV/0!</v>
      </c>
      <c r="L10" s="99">
        <f>L8/L7</f>
        <v>1</v>
      </c>
      <c r="M10" s="99">
        <f>M8/M7</f>
        <v>0.73333333333333328</v>
      </c>
      <c r="N10" s="99">
        <f>N8/N7</f>
        <v>1.2666666666666666</v>
      </c>
      <c r="O10" s="99">
        <f>O8/O7</f>
        <v>1</v>
      </c>
      <c r="P10" s="99">
        <f>P8/P7</f>
        <v>0.8</v>
      </c>
      <c r="Q10" s="99">
        <f t="shared" ref="Q10:R10" si="4">Q8/Q7</f>
        <v>4.4000000000000004</v>
      </c>
      <c r="R10" s="99" t="e">
        <f t="shared" si="4"/>
        <v>#DIV/0!</v>
      </c>
      <c r="S10" s="99"/>
      <c r="T10" s="99"/>
      <c r="U10" s="99"/>
      <c r="V10" s="99"/>
      <c r="W10" s="99"/>
      <c r="X10" s="99"/>
      <c r="Y10" s="99"/>
      <c r="Z10" s="99">
        <f>Z8/Z7</f>
        <v>0</v>
      </c>
      <c r="AA10" s="99"/>
      <c r="AB10" s="99"/>
      <c r="AC10" s="99"/>
      <c r="AD10" s="95"/>
    </row>
    <row r="11" spans="1:30" s="11" customFormat="1" ht="30" customHeight="1" x14ac:dyDescent="0.2">
      <c r="A11" s="73" t="s">
        <v>177</v>
      </c>
      <c r="B11" s="20">
        <v>692</v>
      </c>
      <c r="C11" s="20">
        <f t="shared" si="0"/>
        <v>906</v>
      </c>
      <c r="D11" s="13">
        <f t="shared" si="1"/>
        <v>1.3092485549132948</v>
      </c>
      <c r="E11" s="22">
        <v>115</v>
      </c>
      <c r="F11" s="22">
        <v>226</v>
      </c>
      <c r="G11" s="95">
        <v>90</v>
      </c>
      <c r="H11" s="95">
        <v>150</v>
      </c>
      <c r="I11" s="95"/>
      <c r="J11" s="95">
        <v>10</v>
      </c>
      <c r="K11" s="95"/>
      <c r="L11" s="95">
        <v>60</v>
      </c>
      <c r="M11" s="95">
        <v>15</v>
      </c>
      <c r="N11" s="95">
        <v>3</v>
      </c>
      <c r="O11" s="95">
        <v>7</v>
      </c>
      <c r="P11" s="95">
        <v>10</v>
      </c>
      <c r="Q11" s="95">
        <v>220</v>
      </c>
      <c r="R11" s="95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11" customFormat="1" ht="30" customHeight="1" x14ac:dyDescent="0.2">
      <c r="A12" s="73" t="s">
        <v>178</v>
      </c>
      <c r="B12" s="20">
        <v>1675</v>
      </c>
      <c r="C12" s="20">
        <f t="shared" si="0"/>
        <v>1747</v>
      </c>
      <c r="D12" s="13">
        <f t="shared" si="1"/>
        <v>1.0429850746268656</v>
      </c>
      <c r="E12" s="22">
        <v>526</v>
      </c>
      <c r="F12" s="22">
        <v>370</v>
      </c>
      <c r="G12" s="95">
        <v>216</v>
      </c>
      <c r="H12" s="95">
        <v>250</v>
      </c>
      <c r="I12" s="93"/>
      <c r="J12" s="93"/>
      <c r="K12" s="93"/>
      <c r="L12" s="95">
        <v>115</v>
      </c>
      <c r="M12" s="95">
        <v>65</v>
      </c>
      <c r="N12" s="95">
        <v>35</v>
      </c>
      <c r="O12" s="95">
        <v>23</v>
      </c>
      <c r="P12" s="95">
        <v>30</v>
      </c>
      <c r="Q12" s="95"/>
      <c r="R12" s="95">
        <v>117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11" customFormat="1" ht="30" customHeight="1" x14ac:dyDescent="0.2">
      <c r="A13" s="73" t="s">
        <v>179</v>
      </c>
      <c r="B13" s="20">
        <v>633</v>
      </c>
      <c r="C13" s="20">
        <f t="shared" ref="C13:C14" si="5">SUM(E13:AD13)</f>
        <v>679</v>
      </c>
      <c r="D13" s="13">
        <f t="shared" si="1"/>
        <v>1.0726698262243286</v>
      </c>
      <c r="E13" s="22">
        <v>130</v>
      </c>
      <c r="F13" s="22">
        <v>214</v>
      </c>
      <c r="G13" s="22"/>
      <c r="H13" s="22">
        <v>150</v>
      </c>
      <c r="I13" s="22"/>
      <c r="J13" s="22">
        <v>30</v>
      </c>
      <c r="K13" s="22"/>
      <c r="L13" s="101">
        <v>20</v>
      </c>
      <c r="M13" s="22">
        <v>30</v>
      </c>
      <c r="N13" s="22"/>
      <c r="O13" s="22">
        <v>20</v>
      </c>
      <c r="P13" s="22"/>
      <c r="Q13" s="22"/>
      <c r="R13" s="22">
        <v>85</v>
      </c>
      <c r="S13" s="22"/>
      <c r="T13" s="22"/>
      <c r="U13" s="22"/>
      <c r="V13" s="22"/>
      <c r="W13" s="22"/>
      <c r="X13" s="22"/>
      <c r="Y13" s="22"/>
      <c r="Z13" s="22"/>
      <c r="AA13" s="93"/>
      <c r="AB13" s="93"/>
      <c r="AC13" s="93"/>
      <c r="AD13" s="93"/>
    </row>
    <row r="14" spans="1:30" s="11" customFormat="1" ht="30" customHeight="1" x14ac:dyDescent="0.2">
      <c r="A14" s="73" t="s">
        <v>184</v>
      </c>
      <c r="B14" s="20">
        <v>0</v>
      </c>
      <c r="C14" s="20">
        <f t="shared" si="5"/>
        <v>79</v>
      </c>
      <c r="D14" s="13"/>
      <c r="E14" s="22">
        <v>79</v>
      </c>
      <c r="F14" s="22"/>
      <c r="G14" s="22"/>
      <c r="H14" s="22"/>
      <c r="I14" s="22"/>
      <c r="J14" s="22"/>
      <c r="K14" s="22"/>
      <c r="L14" s="10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93"/>
      <c r="AB14" s="93"/>
      <c r="AC14" s="93"/>
      <c r="AD14" s="93"/>
    </row>
    <row r="15" spans="1:30" s="11" customFormat="1" ht="30" customHeight="1" x14ac:dyDescent="0.2">
      <c r="A15" s="96" t="s">
        <v>12</v>
      </c>
      <c r="B15" s="20">
        <v>12</v>
      </c>
      <c r="C15" s="17">
        <f t="shared" ref="C15:C28" si="6">SUM(E15:AD15)</f>
        <v>8.5</v>
      </c>
      <c r="D15" s="13">
        <f t="shared" si="1"/>
        <v>0.70833333333333337</v>
      </c>
      <c r="E15" s="22"/>
      <c r="F15" s="22"/>
      <c r="G15" s="22"/>
      <c r="H15" s="22"/>
      <c r="I15" s="22"/>
      <c r="J15" s="22"/>
      <c r="K15" s="22"/>
      <c r="L15" s="101">
        <v>0.5</v>
      </c>
      <c r="M15" s="49">
        <v>0.5</v>
      </c>
      <c r="N15" s="22"/>
      <c r="O15" s="49">
        <v>0.3</v>
      </c>
      <c r="P15" s="22">
        <v>0.5</v>
      </c>
      <c r="Q15" s="22"/>
      <c r="R15" s="22"/>
      <c r="S15" s="22">
        <v>1</v>
      </c>
      <c r="T15" s="22"/>
      <c r="U15" s="49">
        <v>0.5</v>
      </c>
      <c r="V15" s="49">
        <v>0.5</v>
      </c>
      <c r="W15" s="49">
        <v>0.5</v>
      </c>
      <c r="X15" s="49">
        <v>1</v>
      </c>
      <c r="Y15" s="49">
        <v>1</v>
      </c>
      <c r="Z15" s="49">
        <v>0.5</v>
      </c>
      <c r="AA15" s="49">
        <v>0.5</v>
      </c>
      <c r="AB15" s="49">
        <v>0.3</v>
      </c>
      <c r="AC15" s="49">
        <v>0.4</v>
      </c>
      <c r="AD15" s="49">
        <v>0.5</v>
      </c>
    </row>
    <row r="16" spans="1:30" s="11" customFormat="1" ht="30" customHeight="1" x14ac:dyDescent="0.2">
      <c r="A16" s="96" t="s">
        <v>114</v>
      </c>
      <c r="B16" s="20"/>
      <c r="C16" s="20">
        <f t="shared" si="6"/>
        <v>7</v>
      </c>
      <c r="D16" s="13"/>
      <c r="E16" s="22"/>
      <c r="F16" s="22"/>
      <c r="G16" s="22"/>
      <c r="H16" s="22"/>
      <c r="I16" s="22"/>
      <c r="J16" s="22"/>
      <c r="K16" s="22">
        <v>7</v>
      </c>
      <c r="L16" s="101"/>
      <c r="M16" s="49"/>
      <c r="N16" s="22"/>
      <c r="O16" s="49"/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1" s="11" customFormat="1" ht="30" customHeight="1" x14ac:dyDescent="0.2">
      <c r="A17" s="97" t="s">
        <v>21</v>
      </c>
      <c r="B17" s="20">
        <v>463</v>
      </c>
      <c r="C17" s="20">
        <f t="shared" si="6"/>
        <v>38</v>
      </c>
      <c r="D17" s="13">
        <f t="shared" si="1"/>
        <v>8.2073434125269976E-2</v>
      </c>
      <c r="E17" s="22"/>
      <c r="F17" s="22">
        <v>28</v>
      </c>
      <c r="G17" s="22"/>
      <c r="H17" s="22"/>
      <c r="I17" s="22"/>
      <c r="J17" s="22"/>
      <c r="K17" s="22"/>
      <c r="L17" s="22"/>
      <c r="M17" s="22"/>
      <c r="N17" s="22">
        <v>10</v>
      </c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22</v>
      </c>
      <c r="B18" s="20">
        <v>70</v>
      </c>
      <c r="C18" s="20">
        <f t="shared" ref="C18:C22" si="7">SUM(E18:AD18)</f>
        <v>9.5</v>
      </c>
      <c r="D18" s="13">
        <f t="shared" ref="D18:D19" si="8">C18/B18</f>
        <v>0.1357142857142857</v>
      </c>
      <c r="E18" s="22"/>
      <c r="F18" s="22"/>
      <c r="G18" s="22"/>
      <c r="H18" s="22"/>
      <c r="I18" s="22"/>
      <c r="J18" s="22"/>
      <c r="K18" s="22"/>
      <c r="L18" s="22"/>
      <c r="M18" s="22"/>
      <c r="N18" s="22">
        <v>3</v>
      </c>
      <c r="O18" s="49">
        <v>6.5</v>
      </c>
      <c r="P18" s="22"/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19</v>
      </c>
      <c r="B19" s="20">
        <v>250</v>
      </c>
      <c r="C19" s="20">
        <f t="shared" si="7"/>
        <v>310</v>
      </c>
      <c r="D19" s="13">
        <f t="shared" si="8"/>
        <v>1.24</v>
      </c>
      <c r="E19" s="22">
        <v>260</v>
      </c>
      <c r="F19" s="22">
        <v>50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121</v>
      </c>
      <c r="B20" s="20">
        <v>1109</v>
      </c>
      <c r="C20" s="20">
        <f t="shared" si="7"/>
        <v>2290</v>
      </c>
      <c r="D20" s="13"/>
      <c r="E20" s="22">
        <v>950</v>
      </c>
      <c r="F20" s="22">
        <v>550</v>
      </c>
      <c r="G20" s="22">
        <v>300</v>
      </c>
      <c r="H20" s="22">
        <v>250</v>
      </c>
      <c r="I20" s="22"/>
      <c r="J20" s="22"/>
      <c r="K20" s="22"/>
      <c r="L20" s="22"/>
      <c r="M20" s="22">
        <v>100</v>
      </c>
      <c r="N20" s="22">
        <v>100</v>
      </c>
      <c r="O20" s="22"/>
      <c r="P20" s="22">
        <v>40</v>
      </c>
      <c r="Q20" s="22"/>
      <c r="R20" s="22"/>
      <c r="S20" s="22"/>
      <c r="T20" s="22"/>
      <c r="U20" s="49"/>
      <c r="V20" s="49"/>
      <c r="W20" s="49"/>
      <c r="X20" s="49"/>
      <c r="Y20" s="49"/>
      <c r="Z20" s="49"/>
      <c r="AA20" s="49"/>
      <c r="AB20" s="49"/>
      <c r="AC20" s="22"/>
      <c r="AD20" s="49"/>
    </row>
    <row r="21" spans="1:31" s="11" customFormat="1" ht="30" customHeight="1" x14ac:dyDescent="0.2">
      <c r="A21" s="97" t="s">
        <v>122</v>
      </c>
      <c r="B21" s="20">
        <v>1017</v>
      </c>
      <c r="C21" s="20">
        <f t="shared" si="7"/>
        <v>2290</v>
      </c>
      <c r="D21" s="13">
        <f t="shared" ref="D21:D22" si="9">C21/B21</f>
        <v>2.2517207472959684</v>
      </c>
      <c r="E21" s="22">
        <v>950</v>
      </c>
      <c r="F21" s="22">
        <v>550</v>
      </c>
      <c r="G21" s="22">
        <v>300</v>
      </c>
      <c r="H21" s="22">
        <v>250</v>
      </c>
      <c r="I21" s="22"/>
      <c r="J21" s="22"/>
      <c r="K21" s="22"/>
      <c r="L21" s="22"/>
      <c r="M21" s="22">
        <v>100</v>
      </c>
      <c r="N21" s="22">
        <v>100</v>
      </c>
      <c r="O21" s="22"/>
      <c r="P21" s="22">
        <v>40</v>
      </c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>
        <v>0</v>
      </c>
      <c r="C22" s="20">
        <f t="shared" si="7"/>
        <v>590</v>
      </c>
      <c r="D22" s="13" t="e">
        <f t="shared" si="9"/>
        <v>#DIV/0!</v>
      </c>
      <c r="E22" s="22">
        <v>290</v>
      </c>
      <c r="F22" s="22">
        <v>50</v>
      </c>
      <c r="G22" s="22">
        <v>35</v>
      </c>
      <c r="H22" s="22"/>
      <c r="I22" s="22"/>
      <c r="J22" s="22"/>
      <c r="K22" s="22"/>
      <c r="L22" s="22">
        <v>25</v>
      </c>
      <c r="M22" s="22"/>
      <c r="N22" s="22">
        <v>5</v>
      </c>
      <c r="O22" s="22">
        <v>10</v>
      </c>
      <c r="P22" s="22">
        <v>50</v>
      </c>
      <c r="Q22" s="22"/>
      <c r="R22" s="22"/>
      <c r="S22" s="22"/>
      <c r="T22" s="22"/>
      <c r="U22" s="49">
        <v>30</v>
      </c>
      <c r="V22" s="49">
        <v>15</v>
      </c>
      <c r="W22" s="49">
        <v>20</v>
      </c>
      <c r="X22" s="49">
        <v>50</v>
      </c>
      <c r="Y22" s="49"/>
      <c r="Z22" s="49">
        <v>10</v>
      </c>
      <c r="AA22" s="49"/>
      <c r="AB22" s="49"/>
      <c r="AC22" s="22"/>
      <c r="AD22" s="49"/>
    </row>
    <row r="23" spans="1:31" s="11" customFormat="1" ht="30" customHeight="1" x14ac:dyDescent="0.2">
      <c r="A23" s="97" t="s">
        <v>180</v>
      </c>
      <c r="B23" s="20"/>
      <c r="C23" s="20"/>
      <c r="D23" s="1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9"/>
      <c r="V23" s="49"/>
      <c r="W23" s="49"/>
      <c r="X23" s="49"/>
      <c r="Y23" s="49"/>
      <c r="Z23" s="49"/>
      <c r="AA23" s="49"/>
      <c r="AB23" s="49"/>
      <c r="AC23" s="22"/>
      <c r="AD23" s="49"/>
    </row>
    <row r="24" spans="1:31" s="11" customFormat="1" ht="30" customHeight="1" x14ac:dyDescent="0.2">
      <c r="A24" s="97" t="s">
        <v>186</v>
      </c>
      <c r="B24" s="20"/>
      <c r="C24" s="20"/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9"/>
      <c r="V24" s="49"/>
      <c r="W24" s="49"/>
      <c r="X24" s="49"/>
      <c r="Y24" s="49"/>
      <c r="Z24" s="49"/>
      <c r="AA24" s="49"/>
      <c r="AB24" s="49"/>
      <c r="AC24" s="22"/>
      <c r="AD24" s="49"/>
    </row>
    <row r="25" spans="1:31" s="11" customFormat="1" ht="30" customHeight="1" x14ac:dyDescent="0.2">
      <c r="A25" s="96" t="s">
        <v>87</v>
      </c>
      <c r="B25" s="20"/>
      <c r="C25" s="20">
        <f t="shared" ref="C25:C26" si="10">SUM(E25:AD25)</f>
        <v>37</v>
      </c>
      <c r="D25" s="13"/>
      <c r="E25" s="22"/>
      <c r="F25" s="22"/>
      <c r="G25" s="22"/>
      <c r="H25" s="22"/>
      <c r="I25" s="22"/>
      <c r="J25" s="22"/>
      <c r="K25" s="22"/>
      <c r="L25" s="22">
        <v>10</v>
      </c>
      <c r="M25" s="22"/>
      <c r="N25" s="22"/>
      <c r="O25" s="22">
        <v>2</v>
      </c>
      <c r="P25" s="22">
        <v>10</v>
      </c>
      <c r="Q25" s="22"/>
      <c r="R25" s="22"/>
      <c r="S25" s="22"/>
      <c r="T25" s="22"/>
      <c r="U25" s="49">
        <v>15</v>
      </c>
      <c r="V25" s="49"/>
      <c r="W25" s="49"/>
      <c r="X25" s="49"/>
      <c r="Y25" s="49"/>
      <c r="Z25" s="49"/>
      <c r="AA25" s="49"/>
      <c r="AB25" s="49"/>
      <c r="AC25" s="22"/>
      <c r="AD25" s="49"/>
    </row>
    <row r="26" spans="1:31" s="11" customFormat="1" ht="30" customHeight="1" x14ac:dyDescent="0.2">
      <c r="A26" s="96" t="s">
        <v>91</v>
      </c>
      <c r="B26" s="20"/>
      <c r="C26" s="20">
        <f t="shared" si="10"/>
        <v>650</v>
      </c>
      <c r="D26" s="13"/>
      <c r="E26" s="22">
        <v>500</v>
      </c>
      <c r="F26" s="22">
        <v>100</v>
      </c>
      <c r="G26" s="22">
        <v>50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9"/>
      <c r="V26" s="49"/>
      <c r="W26" s="49"/>
      <c r="X26" s="49"/>
      <c r="Y26" s="49"/>
      <c r="Z26" s="49"/>
      <c r="AA26" s="49"/>
      <c r="AB26" s="49"/>
      <c r="AC26" s="22"/>
      <c r="AD26" s="49"/>
    </row>
    <row r="27" spans="1:31" s="11" customFormat="1" ht="30" customHeight="1" x14ac:dyDescent="0.2">
      <c r="A27" s="96" t="s">
        <v>187</v>
      </c>
      <c r="B27" s="20"/>
      <c r="C27" s="20">
        <f t="shared" ref="C27" si="11">SUM(E27:AD27)</f>
        <v>0</v>
      </c>
      <c r="D27" s="1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49"/>
      <c r="V27" s="49"/>
      <c r="W27" s="49"/>
      <c r="X27" s="49"/>
      <c r="Y27" s="49"/>
      <c r="Z27" s="49"/>
      <c r="AA27" s="49"/>
      <c r="AB27" s="49"/>
      <c r="AC27" s="22"/>
      <c r="AD27" s="49"/>
    </row>
    <row r="28" spans="1:31" s="11" customFormat="1" ht="30" customHeight="1" x14ac:dyDescent="0.2">
      <c r="A28" s="97"/>
      <c r="B28" s="20">
        <v>0</v>
      </c>
      <c r="C28" s="20">
        <f t="shared" si="6"/>
        <v>0</v>
      </c>
      <c r="D28" s="13" t="e">
        <f t="shared" si="1"/>
        <v>#DIV/0!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9"/>
      <c r="V28" s="49"/>
      <c r="W28" s="49"/>
      <c r="X28" s="49"/>
      <c r="Y28" s="49"/>
      <c r="Z28" s="49"/>
      <c r="AA28" s="49"/>
      <c r="AB28" s="49"/>
      <c r="AC28" s="22"/>
      <c r="AD28" s="49"/>
    </row>
    <row r="29" spans="1:31" s="2" customFormat="1" ht="30" hidden="1" customHeight="1" x14ac:dyDescent="0.25">
      <c r="A29" s="10" t="s">
        <v>120</v>
      </c>
      <c r="B29" s="20">
        <v>214447</v>
      </c>
      <c r="C29" s="20">
        <f>SUM(E29:AD29)</f>
        <v>185988.6</v>
      </c>
      <c r="D29" s="13"/>
      <c r="E29" s="9">
        <v>8532</v>
      </c>
      <c r="F29" s="9">
        <v>6006</v>
      </c>
      <c r="G29" s="9">
        <v>13990</v>
      </c>
      <c r="H29" s="9">
        <v>11277.6</v>
      </c>
      <c r="I29" s="91">
        <v>5725</v>
      </c>
      <c r="J29" s="9">
        <v>11939</v>
      </c>
      <c r="K29" s="9">
        <v>8497</v>
      </c>
      <c r="L29" s="9">
        <v>10048</v>
      </c>
      <c r="M29" s="9">
        <v>10249</v>
      </c>
      <c r="N29" s="9">
        <v>3000</v>
      </c>
      <c r="O29" s="9">
        <v>6210</v>
      </c>
      <c r="P29" s="9">
        <v>7930</v>
      </c>
      <c r="Q29" s="9"/>
      <c r="R29" s="9"/>
      <c r="S29" s="9">
        <v>9997</v>
      </c>
      <c r="T29" s="9">
        <v>10907</v>
      </c>
      <c r="U29" s="91">
        <v>12107</v>
      </c>
      <c r="V29" s="9">
        <v>9823</v>
      </c>
      <c r="W29" s="9">
        <v>7715</v>
      </c>
      <c r="X29" s="9">
        <v>2158</v>
      </c>
      <c r="Y29" s="91">
        <v>6364</v>
      </c>
      <c r="Z29" s="91"/>
      <c r="AA29" s="9">
        <v>13864</v>
      </c>
      <c r="AB29" s="9"/>
      <c r="AC29" s="9"/>
      <c r="AD29" s="9">
        <v>9650</v>
      </c>
      <c r="AE29" s="18"/>
    </row>
    <row r="30" spans="1:31" s="2" customFormat="1" ht="30" hidden="1" customHeight="1" x14ac:dyDescent="0.25">
      <c r="A30" s="27" t="s">
        <v>118</v>
      </c>
      <c r="B30" s="20">
        <v>94</v>
      </c>
      <c r="C30" s="20">
        <f>SUM(E30:AD30)</f>
        <v>0</v>
      </c>
      <c r="D30" s="13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8"/>
    </row>
    <row r="31" spans="1:31" s="2" customFormat="1" ht="30" hidden="1" customHeight="1" x14ac:dyDescent="0.25">
      <c r="A31" s="15" t="s">
        <v>147</v>
      </c>
      <c r="B31" s="20"/>
      <c r="C31" s="20">
        <f>SUM(E31:AD31)</f>
        <v>6024</v>
      </c>
      <c r="D31" s="13"/>
      <c r="E31" s="9"/>
      <c r="F31" s="9">
        <v>720</v>
      </c>
      <c r="G31" s="9"/>
      <c r="H31" s="9"/>
      <c r="I31" s="9"/>
      <c r="J31" s="9"/>
      <c r="K31" s="9">
        <v>525</v>
      </c>
      <c r="L31" s="9">
        <v>568</v>
      </c>
      <c r="M31" s="9"/>
      <c r="N31" s="9">
        <v>20</v>
      </c>
      <c r="O31" s="9"/>
      <c r="P31" s="9"/>
      <c r="Q31" s="9"/>
      <c r="R31" s="9"/>
      <c r="S31" s="9">
        <v>747</v>
      </c>
      <c r="T31" s="9"/>
      <c r="U31" s="9"/>
      <c r="V31" s="9"/>
      <c r="W31" s="9">
        <v>250</v>
      </c>
      <c r="X31" s="9">
        <v>612</v>
      </c>
      <c r="Y31" s="9"/>
      <c r="Z31" s="9"/>
      <c r="AA31" s="9">
        <v>2392</v>
      </c>
      <c r="AB31" s="9"/>
      <c r="AC31" s="9"/>
      <c r="AD31" s="9">
        <v>190</v>
      </c>
      <c r="AE31" s="18"/>
    </row>
    <row r="32" spans="1:31" s="2" customFormat="1" ht="30" hidden="1" customHeight="1" x14ac:dyDescent="0.25">
      <c r="A32" s="16" t="s">
        <v>5</v>
      </c>
      <c r="B32" s="28">
        <f>B30/B29</f>
        <v>4.3833674520977209E-4</v>
      </c>
      <c r="C32" s="28">
        <f>C30/C29</f>
        <v>0</v>
      </c>
      <c r="D32" s="13"/>
      <c r="E32" s="30">
        <f>E30/E29</f>
        <v>0</v>
      </c>
      <c r="F32" s="30">
        <f t="shared" ref="F32:AD32" si="12">F30/F29</f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/>
      <c r="R32" s="30"/>
      <c r="S32" s="30">
        <f t="shared" si="12"/>
        <v>0</v>
      </c>
      <c r="T32" s="30">
        <f t="shared" si="12"/>
        <v>0</v>
      </c>
      <c r="U32" s="30">
        <f t="shared" si="12"/>
        <v>0</v>
      </c>
      <c r="V32" s="30">
        <f t="shared" si="12"/>
        <v>0</v>
      </c>
      <c r="W32" s="30">
        <f t="shared" si="12"/>
        <v>0</v>
      </c>
      <c r="X32" s="30">
        <f t="shared" si="12"/>
        <v>0</v>
      </c>
      <c r="Y32" s="30"/>
      <c r="Z32" s="30"/>
      <c r="AA32" s="30">
        <f t="shared" si="12"/>
        <v>0</v>
      </c>
      <c r="AB32" s="30"/>
      <c r="AC32" s="30"/>
      <c r="AD32" s="30">
        <f t="shared" si="12"/>
        <v>0</v>
      </c>
      <c r="AE32" s="19"/>
    </row>
    <row r="33" spans="1:31" s="2" customFormat="1" ht="30" hidden="1" customHeight="1" x14ac:dyDescent="0.25">
      <c r="A33" s="16" t="s">
        <v>119</v>
      </c>
      <c r="B33" s="20">
        <v>60</v>
      </c>
      <c r="C33" s="20">
        <f>SUM(E33:AD33)</f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x14ac:dyDescent="0.25">
      <c r="A34" s="16" t="s">
        <v>6</v>
      </c>
      <c r="B34" s="20">
        <v>30</v>
      </c>
      <c r="C34" s="20">
        <f>SUM(E34:AD34)</f>
        <v>0</v>
      </c>
      <c r="D34" s="1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19"/>
    </row>
    <row r="35" spans="1:31" s="2" customFormat="1" ht="30" hidden="1" customHeight="1" x14ac:dyDescent="0.25">
      <c r="A35" s="16" t="s">
        <v>7</v>
      </c>
      <c r="B35" s="20"/>
      <c r="C35" s="20">
        <f>SUM(E35:AD35)</f>
        <v>0</v>
      </c>
      <c r="D35" s="1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9"/>
    </row>
    <row r="36" spans="1:31" s="2" customFormat="1" ht="30" hidden="1" customHeight="1" x14ac:dyDescent="0.25">
      <c r="A36" s="16" t="s">
        <v>8</v>
      </c>
      <c r="B36" s="20"/>
      <c r="C36" s="20">
        <f>SUM(E36:AD36)</f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19"/>
    </row>
    <row r="37" spans="1:31" s="2" customFormat="1" ht="30" hidden="1" customHeight="1" x14ac:dyDescent="0.25">
      <c r="A37" s="16" t="s">
        <v>9</v>
      </c>
      <c r="B37" s="20"/>
      <c r="C37" s="20">
        <f>SUM(E37:AD37)</f>
        <v>1762</v>
      </c>
      <c r="D37" s="13"/>
      <c r="E37" s="22">
        <v>15</v>
      </c>
      <c r="F37" s="22"/>
      <c r="G37" s="22">
        <v>205</v>
      </c>
      <c r="H37" s="22">
        <v>73</v>
      </c>
      <c r="I37" s="22">
        <v>55</v>
      </c>
      <c r="J37" s="22">
        <v>220</v>
      </c>
      <c r="K37" s="22">
        <v>40</v>
      </c>
      <c r="L37" s="22">
        <v>97</v>
      </c>
      <c r="M37" s="22"/>
      <c r="N37" s="22"/>
      <c r="O37" s="22"/>
      <c r="P37" s="22">
        <v>85</v>
      </c>
      <c r="Q37" s="22"/>
      <c r="R37" s="22"/>
      <c r="S37" s="22">
        <v>200</v>
      </c>
      <c r="T37" s="22"/>
      <c r="U37" s="22">
        <v>12</v>
      </c>
      <c r="V37" s="22">
        <v>100</v>
      </c>
      <c r="W37" s="22">
        <v>30</v>
      </c>
      <c r="X37" s="22"/>
      <c r="Y37" s="22"/>
      <c r="Z37" s="22"/>
      <c r="AA37" s="22">
        <v>630</v>
      </c>
      <c r="AB37" s="22"/>
      <c r="AC37" s="22"/>
      <c r="AD37" s="22"/>
      <c r="AE37" s="19"/>
    </row>
    <row r="38" spans="1:31" s="2" customFormat="1" ht="30" hidden="1" customHeight="1" x14ac:dyDescent="0.25">
      <c r="A38" s="15" t="s">
        <v>10</v>
      </c>
      <c r="B38" s="20"/>
      <c r="C38" s="20">
        <f t="shared" ref="C38:C49" si="13">SUM(E38:AD38)</f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outlineLevel="1" x14ac:dyDescent="0.25">
      <c r="A39" s="15" t="s">
        <v>121</v>
      </c>
      <c r="B39" s="20"/>
      <c r="C39" s="20">
        <f t="shared" si="13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9"/>
    </row>
    <row r="40" spans="1:31" s="2" customFormat="1" ht="30" hidden="1" customHeight="1" outlineLevel="1" x14ac:dyDescent="0.25">
      <c r="A40" s="15" t="s">
        <v>122</v>
      </c>
      <c r="B40" s="20"/>
      <c r="C40" s="20">
        <f t="shared" si="13"/>
        <v>0</v>
      </c>
      <c r="D40" s="1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19"/>
    </row>
    <row r="41" spans="1:31" s="2" customFormat="1" ht="30" hidden="1" customHeight="1" x14ac:dyDescent="0.25">
      <c r="A41" s="10" t="s">
        <v>11</v>
      </c>
      <c r="B41" s="20"/>
      <c r="C41" s="20">
        <f t="shared" si="13"/>
        <v>0</v>
      </c>
      <c r="D41" s="13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18"/>
    </row>
    <row r="42" spans="1:31" s="2" customFormat="1" ht="30" hidden="1" customHeight="1" x14ac:dyDescent="0.25">
      <c r="A42" s="27" t="s">
        <v>12</v>
      </c>
      <c r="B42" s="20"/>
      <c r="C42" s="20">
        <f t="shared" si="13"/>
        <v>158</v>
      </c>
      <c r="D42" s="13"/>
      <c r="E42" s="29"/>
      <c r="F42" s="29"/>
      <c r="G42" s="29">
        <v>96</v>
      </c>
      <c r="H42" s="29">
        <v>13</v>
      </c>
      <c r="I42" s="29"/>
      <c r="J42" s="29"/>
      <c r="K42" s="29">
        <v>2</v>
      </c>
      <c r="L42" s="29">
        <v>43</v>
      </c>
      <c r="M42" s="29"/>
      <c r="N42" s="29">
        <v>1</v>
      </c>
      <c r="O42" s="29"/>
      <c r="P42" s="29"/>
      <c r="Q42" s="29"/>
      <c r="R42" s="29"/>
      <c r="S42" s="29"/>
      <c r="T42" s="29"/>
      <c r="U42" s="29"/>
      <c r="V42" s="29"/>
      <c r="W42" s="29">
        <v>3</v>
      </c>
      <c r="X42" s="29"/>
      <c r="Y42" s="29"/>
      <c r="Z42" s="29"/>
      <c r="AA42" s="29"/>
      <c r="AB42" s="29"/>
      <c r="AC42" s="29"/>
      <c r="AD42" s="29"/>
      <c r="AE42" s="18"/>
    </row>
    <row r="43" spans="1:31" s="2" customFormat="1" ht="30" hidden="1" customHeight="1" x14ac:dyDescent="0.25">
      <c r="A43" s="16" t="s">
        <v>5</v>
      </c>
      <c r="B43" s="28" t="e">
        <f>B42/B41</f>
        <v>#DIV/0!</v>
      </c>
      <c r="C43" s="20" t="e">
        <f t="shared" si="13"/>
        <v>#DIV/0!</v>
      </c>
      <c r="D43" s="13"/>
      <c r="E43" s="30" t="e">
        <f t="shared" ref="E43:AD43" si="14">E42/E41</f>
        <v>#DIV/0!</v>
      </c>
      <c r="F43" s="30" t="e">
        <f t="shared" si="14"/>
        <v>#DIV/0!</v>
      </c>
      <c r="G43" s="30" t="e">
        <f t="shared" si="14"/>
        <v>#DIV/0!</v>
      </c>
      <c r="H43" s="30" t="e">
        <f t="shared" si="14"/>
        <v>#DIV/0!</v>
      </c>
      <c r="I43" s="30" t="e">
        <f t="shared" si="14"/>
        <v>#DIV/0!</v>
      </c>
      <c r="J43" s="30" t="e">
        <f t="shared" si="14"/>
        <v>#DIV/0!</v>
      </c>
      <c r="K43" s="30" t="e">
        <f t="shared" si="14"/>
        <v>#DIV/0!</v>
      </c>
      <c r="L43" s="30" t="e">
        <f t="shared" si="14"/>
        <v>#DIV/0!</v>
      </c>
      <c r="M43" s="30" t="e">
        <f t="shared" si="14"/>
        <v>#DIV/0!</v>
      </c>
      <c r="N43" s="30" t="e">
        <f t="shared" si="14"/>
        <v>#DIV/0!</v>
      </c>
      <c r="O43" s="30" t="e">
        <f t="shared" si="14"/>
        <v>#DIV/0!</v>
      </c>
      <c r="P43" s="30" t="e">
        <f t="shared" si="14"/>
        <v>#DIV/0!</v>
      </c>
      <c r="Q43" s="30"/>
      <c r="R43" s="30"/>
      <c r="S43" s="30" t="e">
        <f t="shared" si="14"/>
        <v>#DIV/0!</v>
      </c>
      <c r="T43" s="30" t="e">
        <f t="shared" si="14"/>
        <v>#DIV/0!</v>
      </c>
      <c r="U43" s="30" t="e">
        <f t="shared" si="14"/>
        <v>#DIV/0!</v>
      </c>
      <c r="V43" s="30" t="e">
        <f t="shared" si="14"/>
        <v>#DIV/0!</v>
      </c>
      <c r="W43" s="30" t="e">
        <f t="shared" si="14"/>
        <v>#DIV/0!</v>
      </c>
      <c r="X43" s="30" t="e">
        <f t="shared" si="14"/>
        <v>#DIV/0!</v>
      </c>
      <c r="Y43" s="30" t="e">
        <f t="shared" si="14"/>
        <v>#DIV/0!</v>
      </c>
      <c r="Z43" s="30"/>
      <c r="AA43" s="30" t="e">
        <f t="shared" si="14"/>
        <v>#DIV/0!</v>
      </c>
      <c r="AB43" s="30"/>
      <c r="AC43" s="30"/>
      <c r="AD43" s="30" t="e">
        <f t="shared" si="14"/>
        <v>#DIV/0!</v>
      </c>
      <c r="AE43" s="19"/>
    </row>
    <row r="44" spans="1:31" s="2" customFormat="1" ht="30" hidden="1" customHeight="1" outlineLevel="1" x14ac:dyDescent="0.25">
      <c r="A44" s="15" t="s">
        <v>13</v>
      </c>
      <c r="B44" s="20"/>
      <c r="C44" s="20">
        <f t="shared" si="13"/>
        <v>0</v>
      </c>
      <c r="D44" s="13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9"/>
    </row>
    <row r="45" spans="1:31" s="2" customFormat="1" ht="30" hidden="1" customHeight="1" x14ac:dyDescent="0.25">
      <c r="A45" s="10" t="s">
        <v>113</v>
      </c>
      <c r="B45" s="20"/>
      <c r="C45" s="20">
        <f t="shared" si="13"/>
        <v>0</v>
      </c>
      <c r="D45" s="13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8"/>
    </row>
    <row r="46" spans="1:31" s="2" customFormat="1" ht="26.45" hidden="1" customHeight="1" x14ac:dyDescent="0.25">
      <c r="A46" s="27" t="s">
        <v>114</v>
      </c>
      <c r="B46" s="23"/>
      <c r="C46" s="23">
        <f t="shared" si="13"/>
        <v>140.5</v>
      </c>
      <c r="D46" s="8"/>
      <c r="E46" s="22">
        <v>8</v>
      </c>
      <c r="F46" s="22"/>
      <c r="G46" s="22"/>
      <c r="H46" s="22"/>
      <c r="I46" s="22"/>
      <c r="J46" s="22"/>
      <c r="K46" s="22">
        <v>13.5</v>
      </c>
      <c r="L46" s="22">
        <v>55</v>
      </c>
      <c r="M46" s="22"/>
      <c r="N46" s="49"/>
      <c r="O46" s="22"/>
      <c r="P46" s="22"/>
      <c r="Q46" s="22"/>
      <c r="R46" s="22"/>
      <c r="S46" s="22"/>
      <c r="T46" s="22"/>
      <c r="U46" s="22"/>
      <c r="V46" s="22">
        <v>12</v>
      </c>
      <c r="W46" s="22"/>
      <c r="X46" s="22"/>
      <c r="Y46" s="22"/>
      <c r="Z46" s="22"/>
      <c r="AA46" s="22">
        <v>52</v>
      </c>
      <c r="AB46" s="22"/>
      <c r="AC46" s="22"/>
      <c r="AD46" s="22"/>
      <c r="AE46" s="18"/>
    </row>
    <row r="47" spans="1:31" s="2" customFormat="1" ht="30" hidden="1" customHeight="1" x14ac:dyDescent="0.25">
      <c r="A47" s="12" t="s">
        <v>148</v>
      </c>
      <c r="B47" s="23"/>
      <c r="C47" s="23">
        <f t="shared" si="13"/>
        <v>0</v>
      </c>
      <c r="D47" s="8"/>
      <c r="E47" s="22"/>
      <c r="F47" s="22"/>
      <c r="G47" s="22"/>
      <c r="H47" s="49"/>
      <c r="I47" s="22"/>
      <c r="J47" s="22"/>
      <c r="K47" s="22"/>
      <c r="L47" s="22"/>
      <c r="M47" s="49"/>
      <c r="N47" s="4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18"/>
    </row>
    <row r="48" spans="1:31" s="2" customFormat="1" ht="30" hidden="1" customHeight="1" x14ac:dyDescent="0.25">
      <c r="A48" s="12" t="s">
        <v>5</v>
      </c>
      <c r="B48" s="28"/>
      <c r="C48" s="23">
        <f t="shared" si="13"/>
        <v>0</v>
      </c>
      <c r="D48" s="8" t="e">
        <f t="shared" ref="D48:D78" si="15">C48/B48</f>
        <v>#DIV/0!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19"/>
    </row>
    <row r="49" spans="1:31" s="2" customFormat="1" ht="30" hidden="1" customHeight="1" x14ac:dyDescent="0.25">
      <c r="A49" s="16" t="s">
        <v>14</v>
      </c>
      <c r="B49" s="20"/>
      <c r="C49" s="23">
        <f t="shared" si="13"/>
        <v>255</v>
      </c>
      <c r="D49" s="13"/>
      <c r="E49" s="29"/>
      <c r="F49" s="29"/>
      <c r="G49" s="29">
        <v>170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>
        <v>85</v>
      </c>
      <c r="X49" s="29"/>
      <c r="Y49" s="29"/>
      <c r="Z49" s="29"/>
      <c r="AA49" s="29"/>
      <c r="AB49" s="29"/>
      <c r="AC49" s="29"/>
      <c r="AD49" s="29"/>
      <c r="AE49" s="18"/>
    </row>
    <row r="50" spans="1:31" s="2" customFormat="1" ht="30" hidden="1" customHeight="1" outlineLevel="1" x14ac:dyDescent="0.25">
      <c r="A50" s="15" t="s">
        <v>15</v>
      </c>
      <c r="B50" s="20"/>
      <c r="C50" s="20">
        <f t="shared" ref="C50:C63" si="16">SUM(E50:AD50)</f>
        <v>0</v>
      </c>
      <c r="D50" s="13" t="e">
        <f t="shared" si="15"/>
        <v>#DIV/0!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19"/>
    </row>
    <row r="51" spans="1:31" s="2" customFormat="1" ht="30" hidden="1" customHeight="1" outlineLevel="1" x14ac:dyDescent="0.25">
      <c r="A51" s="15" t="s">
        <v>16</v>
      </c>
      <c r="B51" s="20"/>
      <c r="C51" s="20">
        <f t="shared" si="16"/>
        <v>0</v>
      </c>
      <c r="D51" s="13" t="e">
        <f t="shared" si="15"/>
        <v>#DIV/0!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19"/>
    </row>
    <row r="52" spans="1:31" s="2" customFormat="1" ht="30" hidden="1" customHeight="1" x14ac:dyDescent="0.25">
      <c r="A52" s="16" t="s">
        <v>17</v>
      </c>
      <c r="B52" s="20"/>
      <c r="C52" s="20">
        <f t="shared" si="16"/>
        <v>4011</v>
      </c>
      <c r="D52" s="13"/>
      <c r="E52" s="32">
        <v>2010</v>
      </c>
      <c r="F52" s="32"/>
      <c r="G52" s="32"/>
      <c r="H52" s="32"/>
      <c r="I52" s="32"/>
      <c r="J52" s="32">
        <v>107</v>
      </c>
      <c r="K52" s="32"/>
      <c r="L52" s="32">
        <v>70</v>
      </c>
      <c r="M52" s="32">
        <v>50</v>
      </c>
      <c r="N52" s="32"/>
      <c r="O52" s="32"/>
      <c r="P52" s="32">
        <v>10</v>
      </c>
      <c r="Q52" s="32"/>
      <c r="R52" s="32"/>
      <c r="S52" s="32">
        <v>1135</v>
      </c>
      <c r="T52" s="32"/>
      <c r="U52" s="32"/>
      <c r="V52" s="32">
        <v>250</v>
      </c>
      <c r="W52" s="32"/>
      <c r="X52" s="32"/>
      <c r="Y52" s="32"/>
      <c r="Z52" s="32"/>
      <c r="AA52" s="32">
        <v>329</v>
      </c>
      <c r="AB52" s="32"/>
      <c r="AC52" s="32"/>
      <c r="AD52" s="32">
        <v>50</v>
      </c>
      <c r="AE52" s="19"/>
    </row>
    <row r="53" spans="1:31" s="2" customFormat="1" ht="30" hidden="1" customHeight="1" x14ac:dyDescent="0.25">
      <c r="A53" s="16" t="s">
        <v>18</v>
      </c>
      <c r="B53" s="20"/>
      <c r="C53" s="20">
        <f t="shared" si="16"/>
        <v>2084</v>
      </c>
      <c r="D53" s="13"/>
      <c r="E53" s="32"/>
      <c r="F53" s="32">
        <v>6</v>
      </c>
      <c r="G53" s="32"/>
      <c r="H53" s="32">
        <v>668</v>
      </c>
      <c r="I53" s="32"/>
      <c r="J53" s="32">
        <v>730</v>
      </c>
      <c r="K53" s="32">
        <v>80</v>
      </c>
      <c r="L53" s="32">
        <v>180</v>
      </c>
      <c r="M53" s="32"/>
      <c r="N53" s="32"/>
      <c r="O53" s="32"/>
      <c r="P53" s="32"/>
      <c r="Q53" s="32"/>
      <c r="R53" s="32"/>
      <c r="S53" s="32">
        <v>120</v>
      </c>
      <c r="T53" s="32"/>
      <c r="U53" s="32"/>
      <c r="V53" s="32"/>
      <c r="W53" s="32"/>
      <c r="X53" s="32"/>
      <c r="Y53" s="32"/>
      <c r="Z53" s="32"/>
      <c r="AA53" s="32">
        <v>300</v>
      </c>
      <c r="AB53" s="32"/>
      <c r="AC53" s="32"/>
      <c r="AD53" s="32"/>
      <c r="AE53" s="19"/>
    </row>
    <row r="54" spans="1:31" s="2" customFormat="1" ht="30" hidden="1" customHeight="1" x14ac:dyDescent="0.25">
      <c r="A54" s="16" t="s">
        <v>19</v>
      </c>
      <c r="B54" s="20"/>
      <c r="C54" s="20">
        <f t="shared" si="16"/>
        <v>0</v>
      </c>
      <c r="D54" s="13" t="e">
        <f t="shared" si="15"/>
        <v>#DIV/0!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19"/>
    </row>
    <row r="55" spans="1:31" s="2" customFormat="1" ht="30" hidden="1" customHeight="1" x14ac:dyDescent="0.25">
      <c r="A55" s="16" t="s">
        <v>20</v>
      </c>
      <c r="B55" s="20"/>
      <c r="C55" s="20">
        <f t="shared" si="16"/>
        <v>180</v>
      </c>
      <c r="D55" s="1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>
        <v>180</v>
      </c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21</v>
      </c>
      <c r="B56" s="20"/>
      <c r="C56" s="20">
        <f t="shared" si="16"/>
        <v>3763</v>
      </c>
      <c r="D56" s="13"/>
      <c r="E56" s="32"/>
      <c r="F56" s="32"/>
      <c r="G56" s="32">
        <v>572</v>
      </c>
      <c r="H56" s="32">
        <v>79</v>
      </c>
      <c r="I56" s="32">
        <v>91</v>
      </c>
      <c r="J56" s="32">
        <v>100</v>
      </c>
      <c r="K56" s="32"/>
      <c r="L56" s="32">
        <v>437</v>
      </c>
      <c r="M56" s="32"/>
      <c r="N56" s="32">
        <v>26</v>
      </c>
      <c r="O56" s="32">
        <v>15</v>
      </c>
      <c r="P56" s="32">
        <v>10</v>
      </c>
      <c r="Q56" s="32"/>
      <c r="R56" s="32"/>
      <c r="S56" s="32">
        <v>80</v>
      </c>
      <c r="T56" s="32"/>
      <c r="U56" s="32">
        <v>15</v>
      </c>
      <c r="V56" s="32">
        <v>90</v>
      </c>
      <c r="W56" s="32">
        <v>153</v>
      </c>
      <c r="X56" s="32"/>
      <c r="Y56" s="32">
        <v>296</v>
      </c>
      <c r="Z56" s="32"/>
      <c r="AA56" s="32">
        <v>1699</v>
      </c>
      <c r="AB56" s="32"/>
      <c r="AC56" s="32"/>
      <c r="AD56" s="32">
        <v>100</v>
      </c>
      <c r="AE56" s="19"/>
    </row>
    <row r="57" spans="1:31" s="2" customFormat="1" ht="30" hidden="1" customHeight="1" x14ac:dyDescent="0.25">
      <c r="A57" s="16" t="s">
        <v>22</v>
      </c>
      <c r="B57" s="20"/>
      <c r="C57" s="20">
        <f t="shared" si="16"/>
        <v>0</v>
      </c>
      <c r="D57" s="1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19"/>
    </row>
    <row r="58" spans="1:31" s="2" customFormat="1" ht="30" hidden="1" customHeight="1" x14ac:dyDescent="0.25">
      <c r="A58" s="16" t="s">
        <v>23</v>
      </c>
      <c r="B58" s="20"/>
      <c r="C58" s="20">
        <f t="shared" si="16"/>
        <v>0</v>
      </c>
      <c r="D58" s="1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19"/>
    </row>
    <row r="59" spans="1:31" s="2" customFormat="1" ht="30" hidden="1" customHeight="1" x14ac:dyDescent="0.25">
      <c r="A59" s="16" t="s">
        <v>24</v>
      </c>
      <c r="B59" s="20"/>
      <c r="C59" s="20">
        <f t="shared" si="16"/>
        <v>70</v>
      </c>
      <c r="D59" s="13"/>
      <c r="E59" s="20"/>
      <c r="F59" s="20"/>
      <c r="G59" s="20"/>
      <c r="H59" s="34"/>
      <c r="I59" s="20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v>70</v>
      </c>
      <c r="V59" s="32"/>
      <c r="W59" s="32"/>
      <c r="X59" s="32"/>
      <c r="Y59" s="32"/>
      <c r="Z59" s="32"/>
      <c r="AA59" s="32"/>
      <c r="AB59" s="32"/>
      <c r="AC59" s="32"/>
      <c r="AD59" s="32"/>
      <c r="AE59" s="19"/>
    </row>
    <row r="60" spans="1:31" s="2" customFormat="1" ht="30" hidden="1" customHeight="1" x14ac:dyDescent="0.25">
      <c r="A60" s="16" t="s">
        <v>25</v>
      </c>
      <c r="B60" s="20"/>
      <c r="C60" s="20">
        <f t="shared" si="16"/>
        <v>292</v>
      </c>
      <c r="D60" s="13"/>
      <c r="E60" s="32"/>
      <c r="F60" s="32"/>
      <c r="G60" s="32"/>
      <c r="H60" s="32">
        <v>90</v>
      </c>
      <c r="I60" s="32">
        <v>202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19"/>
    </row>
    <row r="61" spans="1:31" s="2" customFormat="1" ht="30" hidden="1" customHeight="1" x14ac:dyDescent="0.25">
      <c r="A61" s="16" t="s">
        <v>26</v>
      </c>
      <c r="B61" s="20"/>
      <c r="C61" s="20">
        <f t="shared" si="16"/>
        <v>0</v>
      </c>
      <c r="D61" s="13" t="e">
        <f t="shared" si="15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19"/>
    </row>
    <row r="62" spans="1:31" s="2" customFormat="1" ht="30" hidden="1" customHeight="1" x14ac:dyDescent="0.25">
      <c r="A62" s="16" t="s">
        <v>27</v>
      </c>
      <c r="B62" s="20"/>
      <c r="C62" s="17">
        <f t="shared" si="16"/>
        <v>20</v>
      </c>
      <c r="D62" s="13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>
        <v>10</v>
      </c>
      <c r="U62" s="32">
        <v>10</v>
      </c>
      <c r="V62" s="32"/>
      <c r="W62" s="32"/>
      <c r="X62" s="32"/>
      <c r="Y62" s="32"/>
      <c r="Z62" s="32"/>
      <c r="AA62" s="32"/>
      <c r="AB62" s="32"/>
      <c r="AC62" s="32"/>
      <c r="AD62" s="32"/>
      <c r="AE62" s="19"/>
    </row>
    <row r="63" spans="1:31" ht="30" hidden="1" customHeight="1" x14ac:dyDescent="0.25">
      <c r="A63" s="10" t="s">
        <v>28</v>
      </c>
      <c r="B63" s="20"/>
      <c r="C63" s="20">
        <f t="shared" si="16"/>
        <v>0</v>
      </c>
      <c r="D63" s="13" t="e">
        <f t="shared" si="15"/>
        <v>#DIV/0!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1" ht="30" hidden="1" customHeight="1" x14ac:dyDescent="0.25">
      <c r="A64" s="27" t="s">
        <v>29</v>
      </c>
      <c r="B64" s="20"/>
      <c r="C64" s="20">
        <f>SUM(E64:AD64)</f>
        <v>0</v>
      </c>
      <c r="D64" s="13" t="e">
        <f t="shared" si="15"/>
        <v>#DIV/0!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1" ht="30" hidden="1" customHeight="1" x14ac:dyDescent="0.25">
      <c r="A65" s="12" t="s">
        <v>5</v>
      </c>
      <c r="B65" s="28"/>
      <c r="C65" s="20">
        <f>SUM(E65:AD65)</f>
        <v>0</v>
      </c>
      <c r="D65" s="13" t="e">
        <f t="shared" si="15"/>
        <v>#DIV/0!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1" ht="30" hidden="1" customHeight="1" x14ac:dyDescent="0.25">
      <c r="A66" s="12" t="s">
        <v>30</v>
      </c>
      <c r="B66" s="28"/>
      <c r="C66" s="20">
        <f>SUM(E66:AD66)</f>
        <v>0</v>
      </c>
      <c r="D66" s="13" t="e">
        <f t="shared" si="15"/>
        <v>#DIV/0!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1" ht="30" hidden="1" customHeight="1" x14ac:dyDescent="0.25">
      <c r="A67" s="12"/>
      <c r="B67" s="28"/>
      <c r="C67" s="34"/>
      <c r="D67" s="13" t="e">
        <f t="shared" si="15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1" s="4" customFormat="1" ht="30" hidden="1" customHeight="1" x14ac:dyDescent="0.25">
      <c r="A68" s="71" t="s">
        <v>31</v>
      </c>
      <c r="B68" s="35"/>
      <c r="C68" s="35">
        <f>SUM(E68:AD68)</f>
        <v>0</v>
      </c>
      <c r="D68" s="13" t="e">
        <f t="shared" si="15"/>
        <v>#DIV/0!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</row>
    <row r="69" spans="1:31" ht="30" hidden="1" customHeight="1" x14ac:dyDescent="0.25">
      <c r="A69" s="12"/>
      <c r="B69" s="28"/>
      <c r="C69" s="34"/>
      <c r="D69" s="13" t="e">
        <f t="shared" si="15"/>
        <v>#DIV/0!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1" ht="7.9" hidden="1" customHeight="1" x14ac:dyDescent="0.25">
      <c r="A70" s="12"/>
      <c r="B70" s="28"/>
      <c r="C70" s="17"/>
      <c r="D70" s="1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1" s="38" customFormat="1" ht="30" hidden="1" customHeight="1" x14ac:dyDescent="0.25">
      <c r="A71" s="12" t="s">
        <v>32</v>
      </c>
      <c r="B71" s="37"/>
      <c r="C71" s="37">
        <f>SUM(E71:AD71)</f>
        <v>-61929</v>
      </c>
      <c r="D71" s="13"/>
      <c r="E71" s="92">
        <f>(E30-E72)</f>
        <v>-2925</v>
      </c>
      <c r="F71" s="92">
        <f t="shared" ref="F71:AD71" si="17">(F30-F72)</f>
        <v>-2253</v>
      </c>
      <c r="G71" s="92">
        <f t="shared" si="17"/>
        <v>-8550</v>
      </c>
      <c r="H71" s="92">
        <f t="shared" si="17"/>
        <v>-3688</v>
      </c>
      <c r="I71" s="92">
        <f t="shared" si="17"/>
        <v>-2300</v>
      </c>
      <c r="J71" s="92">
        <f t="shared" si="17"/>
        <v>-3800</v>
      </c>
      <c r="K71" s="92">
        <f t="shared" si="17"/>
        <v>-2592</v>
      </c>
      <c r="L71" s="92">
        <f t="shared" si="17"/>
        <v>-5121</v>
      </c>
      <c r="M71" s="92">
        <f t="shared" si="17"/>
        <v>-2780</v>
      </c>
      <c r="N71" s="92">
        <f t="shared" si="17"/>
        <v>-1095</v>
      </c>
      <c r="O71" s="92">
        <f t="shared" si="17"/>
        <v>-660</v>
      </c>
      <c r="P71" s="92">
        <f t="shared" si="17"/>
        <v>-708</v>
      </c>
      <c r="Q71" s="92"/>
      <c r="R71" s="92"/>
      <c r="S71" s="92">
        <f t="shared" si="17"/>
        <v>-3875</v>
      </c>
      <c r="T71" s="92">
        <f t="shared" si="17"/>
        <v>-2330</v>
      </c>
      <c r="U71" s="92">
        <f t="shared" si="17"/>
        <v>-3205</v>
      </c>
      <c r="V71" s="92">
        <f t="shared" si="17"/>
        <v>-1074</v>
      </c>
      <c r="W71" s="92">
        <f t="shared" si="17"/>
        <v>-2210</v>
      </c>
      <c r="X71" s="92">
        <f t="shared" si="17"/>
        <v>-798</v>
      </c>
      <c r="Y71" s="92">
        <f t="shared" si="17"/>
        <v>-1755</v>
      </c>
      <c r="Z71" s="92"/>
      <c r="AA71" s="92">
        <f t="shared" si="17"/>
        <v>-9000</v>
      </c>
      <c r="AB71" s="92"/>
      <c r="AC71" s="92"/>
      <c r="AD71" s="92">
        <f t="shared" si="17"/>
        <v>-1210</v>
      </c>
    </row>
    <row r="72" spans="1:31" ht="30.6" hidden="1" customHeight="1" x14ac:dyDescent="0.25">
      <c r="A72" s="12" t="s">
        <v>33</v>
      </c>
      <c r="B72" s="20"/>
      <c r="C72" s="20">
        <f>SUM(E72:AD72)</f>
        <v>61929</v>
      </c>
      <c r="D72" s="13"/>
      <c r="E72" s="9">
        <v>2925</v>
      </c>
      <c r="F72" s="9">
        <v>2253</v>
      </c>
      <c r="G72" s="9">
        <v>8550</v>
      </c>
      <c r="H72" s="9">
        <v>3688</v>
      </c>
      <c r="I72" s="9">
        <v>2300</v>
      </c>
      <c r="J72" s="9">
        <v>3800</v>
      </c>
      <c r="K72" s="9">
        <v>2592</v>
      </c>
      <c r="L72" s="9">
        <v>5121</v>
      </c>
      <c r="M72" s="9">
        <v>2780</v>
      </c>
      <c r="N72" s="9">
        <v>1095</v>
      </c>
      <c r="O72" s="9">
        <v>660</v>
      </c>
      <c r="P72" s="9">
        <v>708</v>
      </c>
      <c r="Q72" s="9"/>
      <c r="R72" s="9"/>
      <c r="S72" s="9">
        <v>3875</v>
      </c>
      <c r="T72" s="9">
        <v>2330</v>
      </c>
      <c r="U72" s="9">
        <v>3205</v>
      </c>
      <c r="V72" s="9">
        <v>1074</v>
      </c>
      <c r="W72" s="9">
        <v>2210</v>
      </c>
      <c r="X72" s="9">
        <v>798</v>
      </c>
      <c r="Y72" s="9">
        <v>1755</v>
      </c>
      <c r="Z72" s="9"/>
      <c r="AA72" s="9">
        <v>9000</v>
      </c>
      <c r="AB72" s="9"/>
      <c r="AC72" s="9"/>
      <c r="AD72" s="9">
        <v>1210</v>
      </c>
      <c r="AE72" s="18"/>
    </row>
    <row r="73" spans="1:31" ht="30" hidden="1" customHeight="1" x14ac:dyDescent="0.25">
      <c r="A73" s="12"/>
      <c r="B73" s="28"/>
      <c r="C73" s="20"/>
      <c r="D73" s="13" t="e">
        <f t="shared" si="15"/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1" s="38" customFormat="1" ht="30" hidden="1" customHeight="1" x14ac:dyDescent="0.25">
      <c r="A74" s="12" t="s">
        <v>34</v>
      </c>
      <c r="B74" s="37"/>
      <c r="C74" s="37"/>
      <c r="D74" s="13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1" ht="30" hidden="1" customHeight="1" x14ac:dyDescent="0.25">
      <c r="A75" s="12" t="s">
        <v>35</v>
      </c>
      <c r="B75" s="29"/>
      <c r="C75" s="23">
        <f>SUM(E75:AD75)</f>
        <v>0</v>
      </c>
      <c r="D75" s="13" t="e">
        <f t="shared" si="15"/>
        <v>#DIV/0!</v>
      </c>
      <c r="E75" s="29"/>
      <c r="F75" s="29"/>
      <c r="G75" s="29"/>
      <c r="H75" s="29"/>
      <c r="I75" s="29"/>
      <c r="J75" s="29"/>
      <c r="K75" s="29"/>
      <c r="L75" s="29"/>
      <c r="M75" s="29"/>
      <c r="N75" s="31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</row>
    <row r="76" spans="1:31" ht="30" hidden="1" customHeight="1" x14ac:dyDescent="0.25">
      <c r="A76" s="39" t="s">
        <v>36</v>
      </c>
      <c r="B76" s="40"/>
      <c r="C76" s="40"/>
      <c r="D76" s="13" t="e">
        <f t="shared" si="15"/>
        <v>#DIV/0!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1" ht="30" hidden="1" customHeight="1" x14ac:dyDescent="0.25">
      <c r="A77" s="12" t="s">
        <v>37</v>
      </c>
      <c r="B77" s="36"/>
      <c r="C77" s="36"/>
      <c r="D77" s="13" t="e">
        <f t="shared" si="15"/>
        <v>#DIV/0!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1" ht="30" hidden="1" customHeight="1" x14ac:dyDescent="0.25">
      <c r="A78" s="12" t="s">
        <v>38</v>
      </c>
      <c r="B78" s="24"/>
      <c r="C78" s="24" t="e">
        <f>C77/C76</f>
        <v>#DIV/0!</v>
      </c>
      <c r="D78" s="13" t="e">
        <f t="shared" si="15"/>
        <v>#DIV/0!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1" ht="30" hidden="1" customHeight="1" x14ac:dyDescent="0.25">
      <c r="A79" s="39" t="s">
        <v>130</v>
      </c>
      <c r="B79" s="75"/>
      <c r="C79" s="75"/>
      <c r="D79" s="42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</row>
    <row r="80" spans="1:31" s="11" customFormat="1" ht="30" hidden="1" customHeight="1" outlineLevel="1" x14ac:dyDescent="0.2">
      <c r="A80" s="43" t="s">
        <v>39</v>
      </c>
      <c r="B80" s="20"/>
      <c r="C80" s="23"/>
      <c r="D80" s="13" t="e">
        <f t="shared" ref="D80:D117" si="18">C80/B80</f>
        <v>#DIV/0!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outlineLevel="1" x14ac:dyDescent="0.2">
      <c r="A81" s="43" t="s">
        <v>44</v>
      </c>
      <c r="B81" s="34"/>
      <c r="C81" s="22"/>
      <c r="D81" s="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30" hidden="1" customHeight="1" outlineLevel="1" x14ac:dyDescent="0.2">
      <c r="A82" s="43" t="s">
        <v>106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30" hidden="1" customHeight="1" outlineLevel="1" x14ac:dyDescent="0.2">
      <c r="A83" s="43" t="s">
        <v>107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45" customFormat="1" ht="34.9" hidden="1" customHeight="1" outlineLevel="1" x14ac:dyDescent="0.2">
      <c r="A84" s="12" t="s">
        <v>40</v>
      </c>
      <c r="B84" s="34"/>
      <c r="C84" s="22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45" customFormat="1" ht="33" hidden="1" customHeight="1" outlineLevel="1" x14ac:dyDescent="0.2">
      <c r="A85" s="12" t="s">
        <v>41</v>
      </c>
      <c r="B85" s="34"/>
      <c r="C85" s="22"/>
      <c r="D85" s="13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34.15" hidden="1" customHeight="1" outlineLevel="1" x14ac:dyDescent="0.2">
      <c r="A86" s="10" t="s">
        <v>42</v>
      </c>
      <c r="B86" s="23"/>
      <c r="C86" s="23"/>
      <c r="D86" s="13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30" hidden="1" customHeight="1" x14ac:dyDescent="0.2">
      <c r="A87" s="27" t="s">
        <v>43</v>
      </c>
      <c r="B87" s="20"/>
      <c r="C87" s="23"/>
      <c r="D87" s="13" t="e">
        <f t="shared" si="18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94"/>
      <c r="R87" s="94"/>
      <c r="S87" s="34"/>
      <c r="T87" s="34"/>
      <c r="U87" s="34"/>
      <c r="V87" s="34"/>
      <c r="W87" s="34"/>
      <c r="X87" s="34"/>
      <c r="Y87" s="34"/>
      <c r="Z87" s="94"/>
      <c r="AA87" s="34"/>
      <c r="AB87" s="94"/>
      <c r="AC87" s="94"/>
      <c r="AD87" s="34"/>
    </row>
    <row r="88" spans="1:30" s="11" customFormat="1" ht="30" hidden="1" customHeight="1" x14ac:dyDescent="0.2">
      <c r="A88" s="12" t="s">
        <v>136</v>
      </c>
      <c r="B88" s="24" t="e">
        <f>B87/B86</f>
        <v>#DIV/0!</v>
      </c>
      <c r="C88" s="24" t="e">
        <f>C87/C86</f>
        <v>#DIV/0!</v>
      </c>
      <c r="D88" s="13"/>
      <c r="E88" s="24" t="e">
        <f>E87/E86</f>
        <v>#DIV/0!</v>
      </c>
      <c r="F88" s="24" t="e">
        <f>F87/F86</f>
        <v>#DIV/0!</v>
      </c>
      <c r="G88" s="24" t="e">
        <f t="shared" ref="G88:AD88" si="19">G87/G86</f>
        <v>#DIV/0!</v>
      </c>
      <c r="H88" s="24" t="e">
        <f t="shared" si="19"/>
        <v>#DIV/0!</v>
      </c>
      <c r="I88" s="24" t="e">
        <f t="shared" si="19"/>
        <v>#DIV/0!</v>
      </c>
      <c r="J88" s="24" t="e">
        <f t="shared" si="19"/>
        <v>#DIV/0!</v>
      </c>
      <c r="K88" s="24" t="e">
        <f t="shared" si="19"/>
        <v>#DIV/0!</v>
      </c>
      <c r="L88" s="24" t="e">
        <f t="shared" si="19"/>
        <v>#DIV/0!</v>
      </c>
      <c r="M88" s="24" t="e">
        <f t="shared" si="19"/>
        <v>#DIV/0!</v>
      </c>
      <c r="N88" s="24" t="e">
        <f t="shared" si="19"/>
        <v>#DIV/0!</v>
      </c>
      <c r="O88" s="24" t="e">
        <f t="shared" si="19"/>
        <v>#DIV/0!</v>
      </c>
      <c r="P88" s="24" t="e">
        <f t="shared" si="19"/>
        <v>#DIV/0!</v>
      </c>
      <c r="Q88" s="24"/>
      <c r="R88" s="24"/>
      <c r="S88" s="24" t="e">
        <f t="shared" si="19"/>
        <v>#DIV/0!</v>
      </c>
      <c r="T88" s="24" t="e">
        <f t="shared" si="19"/>
        <v>#DIV/0!</v>
      </c>
      <c r="U88" s="24" t="e">
        <f t="shared" si="19"/>
        <v>#DIV/0!</v>
      </c>
      <c r="V88" s="24" t="e">
        <f t="shared" si="19"/>
        <v>#DIV/0!</v>
      </c>
      <c r="W88" s="24" t="e">
        <f t="shared" si="19"/>
        <v>#DIV/0!</v>
      </c>
      <c r="X88" s="24" t="e">
        <f t="shared" si="19"/>
        <v>#DIV/0!</v>
      </c>
      <c r="Y88" s="24" t="e">
        <f t="shared" si="19"/>
        <v>#DIV/0!</v>
      </c>
      <c r="Z88" s="24"/>
      <c r="AA88" s="24" t="e">
        <f t="shared" si="19"/>
        <v>#DIV/0!</v>
      </c>
      <c r="AB88" s="24"/>
      <c r="AC88" s="24"/>
      <c r="AD88" s="24" t="e">
        <f t="shared" si="19"/>
        <v>#DIV/0!</v>
      </c>
    </row>
    <row r="89" spans="1:30" s="88" customFormat="1" ht="31.9" hidden="1" customHeight="1" x14ac:dyDescent="0.2">
      <c r="A89" s="86" t="s">
        <v>48</v>
      </c>
      <c r="B89" s="89">
        <f>B86-B87</f>
        <v>0</v>
      </c>
      <c r="C89" s="89">
        <f>C86-C87</f>
        <v>0</v>
      </c>
      <c r="D89" s="89"/>
      <c r="E89" s="89">
        <f t="shared" ref="E89:AD89" si="20">E86-E87</f>
        <v>0</v>
      </c>
      <c r="F89" s="89">
        <f t="shared" si="20"/>
        <v>0</v>
      </c>
      <c r="G89" s="89">
        <f t="shared" si="20"/>
        <v>0</v>
      </c>
      <c r="H89" s="89">
        <f t="shared" si="20"/>
        <v>0</v>
      </c>
      <c r="I89" s="89">
        <f t="shared" si="20"/>
        <v>0</v>
      </c>
      <c r="J89" s="89">
        <f t="shared" si="20"/>
        <v>0</v>
      </c>
      <c r="K89" s="89">
        <f t="shared" si="20"/>
        <v>0</v>
      </c>
      <c r="L89" s="89">
        <f t="shared" si="20"/>
        <v>0</v>
      </c>
      <c r="M89" s="89">
        <f t="shared" si="20"/>
        <v>0</v>
      </c>
      <c r="N89" s="89">
        <f t="shared" si="20"/>
        <v>0</v>
      </c>
      <c r="O89" s="89">
        <f t="shared" si="20"/>
        <v>0</v>
      </c>
      <c r="P89" s="89">
        <f t="shared" si="20"/>
        <v>0</v>
      </c>
      <c r="Q89" s="89"/>
      <c r="R89" s="89"/>
      <c r="S89" s="89">
        <f t="shared" si="20"/>
        <v>0</v>
      </c>
      <c r="T89" s="89">
        <f t="shared" si="20"/>
        <v>0</v>
      </c>
      <c r="U89" s="89">
        <f t="shared" si="20"/>
        <v>0</v>
      </c>
      <c r="V89" s="89">
        <f t="shared" si="20"/>
        <v>0</v>
      </c>
      <c r="W89" s="89">
        <f t="shared" si="20"/>
        <v>0</v>
      </c>
      <c r="X89" s="89">
        <f t="shared" si="20"/>
        <v>0</v>
      </c>
      <c r="Y89" s="89">
        <f t="shared" si="20"/>
        <v>0</v>
      </c>
      <c r="Z89" s="89"/>
      <c r="AA89" s="89">
        <f t="shared" si="20"/>
        <v>0</v>
      </c>
      <c r="AB89" s="89"/>
      <c r="AC89" s="89"/>
      <c r="AD89" s="89">
        <f t="shared" si="20"/>
        <v>0</v>
      </c>
    </row>
    <row r="90" spans="1:30" s="11" customFormat="1" ht="30" hidden="1" customHeight="1" x14ac:dyDescent="0.2">
      <c r="A90" s="10" t="s">
        <v>44</v>
      </c>
      <c r="B90" s="34"/>
      <c r="C90" s="22">
        <f t="shared" ref="C90:C93" si="21">SUM(E90:AD90)</f>
        <v>0</v>
      </c>
      <c r="D90" s="13" t="e">
        <f t="shared" si="18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45</v>
      </c>
      <c r="B91" s="34"/>
      <c r="C91" s="22">
        <f t="shared" si="21"/>
        <v>0</v>
      </c>
      <c r="D91" s="13" t="e">
        <f t="shared" si="18"/>
        <v>#DIV/0!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30" hidden="1" customHeight="1" x14ac:dyDescent="0.2">
      <c r="A92" s="10" t="s">
        <v>46</v>
      </c>
      <c r="B92" s="34"/>
      <c r="C92" s="22">
        <f t="shared" si="21"/>
        <v>0</v>
      </c>
      <c r="D92" s="13" t="e">
        <f t="shared" si="18"/>
        <v>#DIV/0!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30" hidden="1" customHeight="1" x14ac:dyDescent="0.2">
      <c r="A93" s="10" t="s">
        <v>47</v>
      </c>
      <c r="B93" s="34"/>
      <c r="C93" s="22">
        <f t="shared" si="21"/>
        <v>0</v>
      </c>
      <c r="D93" s="13" t="e">
        <f t="shared" si="18"/>
        <v>#DIV/0!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s="11" customFormat="1" ht="30" hidden="1" customHeight="1" x14ac:dyDescent="0.2">
      <c r="A94" s="27" t="s">
        <v>49</v>
      </c>
      <c r="B94" s="23"/>
      <c r="C94" s="23">
        <f>SUM(E94:AD94)</f>
        <v>0</v>
      </c>
      <c r="D94" s="13" t="e">
        <f t="shared" si="18"/>
        <v>#DIV/0!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94"/>
      <c r="R94" s="94"/>
      <c r="S94" s="34"/>
      <c r="T94" s="34"/>
      <c r="U94" s="34"/>
      <c r="V94" s="34"/>
      <c r="W94" s="34"/>
      <c r="X94" s="34"/>
      <c r="Y94" s="34"/>
      <c r="Z94" s="94"/>
      <c r="AA94" s="34"/>
      <c r="AB94" s="94"/>
      <c r="AC94" s="94"/>
      <c r="AD94" s="34"/>
    </row>
    <row r="95" spans="1:30" s="11" customFormat="1" ht="31.15" hidden="1" customHeight="1" x14ac:dyDescent="0.2">
      <c r="A95" s="12" t="s">
        <v>136</v>
      </c>
      <c r="B95" s="24" t="e">
        <f>B94/B86</f>
        <v>#DIV/0!</v>
      </c>
      <c r="C95" s="24" t="e">
        <f>C94/C86</f>
        <v>#DIV/0!</v>
      </c>
      <c r="D95" s="24"/>
      <c r="E95" s="24" t="e">
        <f t="shared" ref="E95:AD95" si="22">E94/E86</f>
        <v>#DIV/0!</v>
      </c>
      <c r="F95" s="24" t="e">
        <f t="shared" si="22"/>
        <v>#DIV/0!</v>
      </c>
      <c r="G95" s="24" t="e">
        <f t="shared" si="22"/>
        <v>#DIV/0!</v>
      </c>
      <c r="H95" s="24" t="e">
        <f t="shared" si="22"/>
        <v>#DIV/0!</v>
      </c>
      <c r="I95" s="24" t="e">
        <f t="shared" si="22"/>
        <v>#DIV/0!</v>
      </c>
      <c r="J95" s="24" t="e">
        <f t="shared" si="22"/>
        <v>#DIV/0!</v>
      </c>
      <c r="K95" s="24" t="e">
        <f t="shared" si="22"/>
        <v>#DIV/0!</v>
      </c>
      <c r="L95" s="24" t="e">
        <f t="shared" si="22"/>
        <v>#DIV/0!</v>
      </c>
      <c r="M95" s="24" t="e">
        <f t="shared" si="22"/>
        <v>#DIV/0!</v>
      </c>
      <c r="N95" s="24" t="e">
        <f t="shared" si="22"/>
        <v>#DIV/0!</v>
      </c>
      <c r="O95" s="24" t="e">
        <f t="shared" si="22"/>
        <v>#DIV/0!</v>
      </c>
      <c r="P95" s="24" t="e">
        <f t="shared" si="22"/>
        <v>#DIV/0!</v>
      </c>
      <c r="Q95" s="24"/>
      <c r="R95" s="24"/>
      <c r="S95" s="24" t="e">
        <f t="shared" si="22"/>
        <v>#DIV/0!</v>
      </c>
      <c r="T95" s="24" t="e">
        <f t="shared" si="22"/>
        <v>#DIV/0!</v>
      </c>
      <c r="U95" s="24" t="e">
        <f t="shared" si="22"/>
        <v>#DIV/0!</v>
      </c>
      <c r="V95" s="24" t="e">
        <f t="shared" si="22"/>
        <v>#DIV/0!</v>
      </c>
      <c r="W95" s="24" t="e">
        <f t="shared" si="22"/>
        <v>#DIV/0!</v>
      </c>
      <c r="X95" s="24" t="e">
        <f t="shared" si="22"/>
        <v>#DIV/0!</v>
      </c>
      <c r="Y95" s="24" t="e">
        <f t="shared" si="22"/>
        <v>#DIV/0!</v>
      </c>
      <c r="Z95" s="24"/>
      <c r="AA95" s="24" t="e">
        <f t="shared" si="22"/>
        <v>#DIV/0!</v>
      </c>
      <c r="AB95" s="24"/>
      <c r="AC95" s="24"/>
      <c r="AD95" s="24" t="e">
        <f t="shared" si="22"/>
        <v>#DIV/0!</v>
      </c>
    </row>
    <row r="96" spans="1:30" s="11" customFormat="1" ht="30" hidden="1" customHeight="1" x14ac:dyDescent="0.2">
      <c r="A96" s="10" t="s">
        <v>44</v>
      </c>
      <c r="B96" s="34"/>
      <c r="C96" s="22">
        <f t="shared" ref="C96:C106" si="23">SUM(E96:AD96)</f>
        <v>0</v>
      </c>
      <c r="D96" s="13" t="e">
        <f t="shared" si="18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30" hidden="1" customHeight="1" x14ac:dyDescent="0.2">
      <c r="A97" s="10" t="s">
        <v>45</v>
      </c>
      <c r="B97" s="34"/>
      <c r="C97" s="22">
        <f t="shared" si="23"/>
        <v>0</v>
      </c>
      <c r="D97" s="13" t="e">
        <f t="shared" si="18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30" hidden="1" customHeight="1" x14ac:dyDescent="0.2">
      <c r="A98" s="10" t="s">
        <v>46</v>
      </c>
      <c r="B98" s="34"/>
      <c r="C98" s="22">
        <f t="shared" si="23"/>
        <v>0</v>
      </c>
      <c r="D98" s="13" t="e">
        <f t="shared" si="18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30" hidden="1" customHeight="1" x14ac:dyDescent="0.2">
      <c r="A99" s="10" t="s">
        <v>47</v>
      </c>
      <c r="B99" s="34"/>
      <c r="C99" s="22">
        <f t="shared" si="23"/>
        <v>0</v>
      </c>
      <c r="D99" s="13" t="e">
        <f t="shared" si="18"/>
        <v>#DIV/0!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76"/>
      <c r="W99" s="21"/>
      <c r="X99" s="21"/>
      <c r="Y99" s="21"/>
      <c r="Z99" s="21"/>
      <c r="AA99" s="21"/>
      <c r="AB99" s="21"/>
      <c r="AC99" s="21"/>
      <c r="AD99" s="21"/>
    </row>
    <row r="100" spans="1:30" s="45" customFormat="1" ht="48" hidden="1" customHeight="1" x14ac:dyDescent="0.2">
      <c r="A100" s="12" t="s">
        <v>145</v>
      </c>
      <c r="B100" s="34"/>
      <c r="C100" s="22">
        <v>595200</v>
      </c>
      <c r="D100" s="14" t="e">
        <f t="shared" si="18"/>
        <v>#DIV/0!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94"/>
      <c r="R100" s="94"/>
      <c r="S100" s="34"/>
      <c r="T100" s="34"/>
      <c r="U100" s="34"/>
      <c r="V100" s="34"/>
      <c r="W100" s="34"/>
      <c r="X100" s="34"/>
      <c r="Y100" s="34"/>
      <c r="Z100" s="94"/>
      <c r="AA100" s="34"/>
      <c r="AB100" s="94"/>
      <c r="AC100" s="94"/>
      <c r="AD100" s="34"/>
    </row>
    <row r="101" spans="1:30" s="11" customFormat="1" ht="30" hidden="1" customHeight="1" x14ac:dyDescent="0.2">
      <c r="A101" s="27" t="s">
        <v>146</v>
      </c>
      <c r="B101" s="23"/>
      <c r="C101" s="23">
        <f t="shared" si="23"/>
        <v>0</v>
      </c>
      <c r="D101" s="13" t="e">
        <f t="shared" si="18"/>
        <v>#DIV/0!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94"/>
      <c r="R101" s="94"/>
      <c r="S101" s="34"/>
      <c r="T101" s="34"/>
      <c r="U101" s="34"/>
      <c r="V101" s="34"/>
      <c r="W101" s="34"/>
      <c r="X101" s="34"/>
      <c r="Y101" s="34"/>
      <c r="Z101" s="94"/>
      <c r="AA101" s="34"/>
      <c r="AB101" s="94"/>
      <c r="AC101" s="94"/>
      <c r="AD101" s="34"/>
    </row>
    <row r="102" spans="1:30" s="11" customFormat="1" ht="27" hidden="1" customHeight="1" x14ac:dyDescent="0.2">
      <c r="A102" s="12" t="s">
        <v>5</v>
      </c>
      <c r="B102" s="25" t="e">
        <f>B101/B100</f>
        <v>#DIV/0!</v>
      </c>
      <c r="C102" s="25">
        <f>C101/C100</f>
        <v>0</v>
      </c>
      <c r="D102" s="8"/>
      <c r="E102" s="25" t="e">
        <f t="shared" ref="E102:AD102" si="24">E101/E100</f>
        <v>#DIV/0!</v>
      </c>
      <c r="F102" s="25" t="e">
        <f t="shared" si="24"/>
        <v>#DIV/0!</v>
      </c>
      <c r="G102" s="25" t="e">
        <f t="shared" si="24"/>
        <v>#DIV/0!</v>
      </c>
      <c r="H102" s="25" t="e">
        <f t="shared" si="24"/>
        <v>#DIV/0!</v>
      </c>
      <c r="I102" s="25" t="e">
        <f t="shared" si="24"/>
        <v>#DIV/0!</v>
      </c>
      <c r="J102" s="25" t="e">
        <f t="shared" si="24"/>
        <v>#DIV/0!</v>
      </c>
      <c r="K102" s="25" t="e">
        <f t="shared" si="24"/>
        <v>#DIV/0!</v>
      </c>
      <c r="L102" s="25" t="e">
        <f t="shared" si="24"/>
        <v>#DIV/0!</v>
      </c>
      <c r="M102" s="25" t="e">
        <f t="shared" si="24"/>
        <v>#DIV/0!</v>
      </c>
      <c r="N102" s="25" t="e">
        <f t="shared" si="24"/>
        <v>#DIV/0!</v>
      </c>
      <c r="O102" s="25" t="e">
        <f t="shared" si="24"/>
        <v>#DIV/0!</v>
      </c>
      <c r="P102" s="25" t="e">
        <f t="shared" si="24"/>
        <v>#DIV/0!</v>
      </c>
      <c r="Q102" s="93"/>
      <c r="R102" s="93"/>
      <c r="S102" s="25" t="e">
        <f t="shared" si="24"/>
        <v>#DIV/0!</v>
      </c>
      <c r="T102" s="25" t="e">
        <f t="shared" si="24"/>
        <v>#DIV/0!</v>
      </c>
      <c r="U102" s="25" t="e">
        <f t="shared" si="24"/>
        <v>#DIV/0!</v>
      </c>
      <c r="V102" s="25" t="e">
        <f t="shared" si="24"/>
        <v>#DIV/0!</v>
      </c>
      <c r="W102" s="25" t="e">
        <f t="shared" si="24"/>
        <v>#DIV/0!</v>
      </c>
      <c r="X102" s="25" t="e">
        <f t="shared" si="24"/>
        <v>#DIV/0!</v>
      </c>
      <c r="Y102" s="25" t="e">
        <f t="shared" si="24"/>
        <v>#DIV/0!</v>
      </c>
      <c r="Z102" s="93"/>
      <c r="AA102" s="25" t="e">
        <f t="shared" si="24"/>
        <v>#DIV/0!</v>
      </c>
      <c r="AB102" s="93"/>
      <c r="AC102" s="93"/>
      <c r="AD102" s="25" t="e">
        <f t="shared" si="24"/>
        <v>#DIV/0!</v>
      </c>
    </row>
    <row r="103" spans="1:30" s="11" customFormat="1" ht="30" hidden="1" customHeight="1" x14ac:dyDescent="0.2">
      <c r="A103" s="10" t="s">
        <v>44</v>
      </c>
      <c r="B103" s="22"/>
      <c r="C103" s="22">
        <f t="shared" si="23"/>
        <v>0</v>
      </c>
      <c r="D103" s="13" t="e">
        <f t="shared" si="18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30" hidden="1" customHeight="1" x14ac:dyDescent="0.2">
      <c r="A104" s="10" t="s">
        <v>45</v>
      </c>
      <c r="B104" s="22"/>
      <c r="C104" s="22">
        <f t="shared" si="23"/>
        <v>0</v>
      </c>
      <c r="D104" s="13" t="e">
        <f t="shared" si="18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31.15" hidden="1" customHeight="1" x14ac:dyDescent="0.2">
      <c r="A105" s="10" t="s">
        <v>46</v>
      </c>
      <c r="B105" s="22"/>
      <c r="C105" s="22">
        <f t="shared" si="23"/>
        <v>0</v>
      </c>
      <c r="D105" s="13" t="e">
        <f t="shared" si="18"/>
        <v>#DIV/0!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31.15" hidden="1" customHeight="1" x14ac:dyDescent="0.2">
      <c r="A106" s="10" t="s">
        <v>47</v>
      </c>
      <c r="B106" s="34"/>
      <c r="C106" s="22">
        <f t="shared" si="23"/>
        <v>0</v>
      </c>
      <c r="D106" s="13" t="e">
        <f t="shared" si="18"/>
        <v>#DIV/0!</v>
      </c>
      <c r="E106" s="21"/>
      <c r="F106" s="21"/>
      <c r="G106" s="46"/>
      <c r="H106" s="46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76"/>
      <c r="W106" s="21"/>
      <c r="X106" s="21"/>
      <c r="Y106" s="21"/>
      <c r="Z106" s="21"/>
      <c r="AA106" s="21"/>
      <c r="AB106" s="21"/>
      <c r="AC106" s="21"/>
      <c r="AD106" s="21"/>
    </row>
    <row r="107" spans="1:30" s="11" customFormat="1" ht="31.15" hidden="1" customHeight="1" x14ac:dyDescent="0.2">
      <c r="A107" s="27" t="s">
        <v>50</v>
      </c>
      <c r="B107" s="48" t="e">
        <f>B101/B94*10</f>
        <v>#DIV/0!</v>
      </c>
      <c r="C107" s="48" t="e">
        <f>C101/C94*10</f>
        <v>#DIV/0!</v>
      </c>
      <c r="D107" s="13" t="e">
        <f t="shared" si="18"/>
        <v>#DIV/0!</v>
      </c>
      <c r="E107" s="49" t="e">
        <f t="shared" ref="E107:AD107" si="25">E101/E94*10</f>
        <v>#DIV/0!</v>
      </c>
      <c r="F107" s="49" t="e">
        <f t="shared" si="25"/>
        <v>#DIV/0!</v>
      </c>
      <c r="G107" s="49" t="e">
        <f t="shared" si="25"/>
        <v>#DIV/0!</v>
      </c>
      <c r="H107" s="49" t="e">
        <f t="shared" si="25"/>
        <v>#DIV/0!</v>
      </c>
      <c r="I107" s="49" t="e">
        <f t="shared" si="25"/>
        <v>#DIV/0!</v>
      </c>
      <c r="J107" s="49" t="e">
        <f t="shared" si="25"/>
        <v>#DIV/0!</v>
      </c>
      <c r="K107" s="49" t="e">
        <f t="shared" si="25"/>
        <v>#DIV/0!</v>
      </c>
      <c r="L107" s="49" t="e">
        <f t="shared" si="25"/>
        <v>#DIV/0!</v>
      </c>
      <c r="M107" s="49" t="e">
        <f t="shared" si="25"/>
        <v>#DIV/0!</v>
      </c>
      <c r="N107" s="49" t="e">
        <f t="shared" si="25"/>
        <v>#DIV/0!</v>
      </c>
      <c r="O107" s="49" t="e">
        <f t="shared" si="25"/>
        <v>#DIV/0!</v>
      </c>
      <c r="P107" s="49" t="e">
        <f t="shared" si="25"/>
        <v>#DIV/0!</v>
      </c>
      <c r="Q107" s="49"/>
      <c r="R107" s="49"/>
      <c r="S107" s="49" t="e">
        <f t="shared" si="25"/>
        <v>#DIV/0!</v>
      </c>
      <c r="T107" s="49" t="e">
        <f t="shared" si="25"/>
        <v>#DIV/0!</v>
      </c>
      <c r="U107" s="49" t="e">
        <f t="shared" si="25"/>
        <v>#DIV/0!</v>
      </c>
      <c r="V107" s="49" t="e">
        <f t="shared" si="25"/>
        <v>#DIV/0!</v>
      </c>
      <c r="W107" s="49" t="e">
        <f t="shared" si="25"/>
        <v>#DIV/0!</v>
      </c>
      <c r="X107" s="49" t="e">
        <f t="shared" si="25"/>
        <v>#DIV/0!</v>
      </c>
      <c r="Y107" s="49" t="e">
        <f t="shared" si="25"/>
        <v>#DIV/0!</v>
      </c>
      <c r="Z107" s="49"/>
      <c r="AA107" s="49" t="e">
        <f t="shared" si="25"/>
        <v>#DIV/0!</v>
      </c>
      <c r="AB107" s="49"/>
      <c r="AC107" s="49"/>
      <c r="AD107" s="49" t="e">
        <f t="shared" si="25"/>
        <v>#DIV/0!</v>
      </c>
    </row>
    <row r="108" spans="1:30" s="11" customFormat="1" ht="30" hidden="1" customHeight="1" x14ac:dyDescent="0.2">
      <c r="A108" s="10" t="s">
        <v>44</v>
      </c>
      <c r="B108" s="49" t="e">
        <f t="shared" ref="B108:E111" si="26">B103/B96*10</f>
        <v>#DIV/0!</v>
      </c>
      <c r="C108" s="49" t="e">
        <f t="shared" si="26"/>
        <v>#DIV/0!</v>
      </c>
      <c r="D108" s="13" t="e">
        <f t="shared" si="18"/>
        <v>#DIV/0!</v>
      </c>
      <c r="E108" s="49" t="e">
        <f t="shared" ref="E108:AD108" si="27">E103/E96*10</f>
        <v>#DIV/0!</v>
      </c>
      <c r="F108" s="49" t="e">
        <f t="shared" si="27"/>
        <v>#DIV/0!</v>
      </c>
      <c r="G108" s="49" t="e">
        <f t="shared" si="27"/>
        <v>#DIV/0!</v>
      </c>
      <c r="H108" s="49" t="e">
        <f t="shared" si="27"/>
        <v>#DIV/0!</v>
      </c>
      <c r="I108" s="49" t="e">
        <f t="shared" si="27"/>
        <v>#DIV/0!</v>
      </c>
      <c r="J108" s="49" t="e">
        <f t="shared" si="27"/>
        <v>#DIV/0!</v>
      </c>
      <c r="K108" s="49" t="e">
        <f t="shared" si="27"/>
        <v>#DIV/0!</v>
      </c>
      <c r="L108" s="49" t="e">
        <f t="shared" si="27"/>
        <v>#DIV/0!</v>
      </c>
      <c r="M108" s="49" t="e">
        <f t="shared" si="27"/>
        <v>#DIV/0!</v>
      </c>
      <c r="N108" s="49" t="e">
        <f t="shared" si="27"/>
        <v>#DIV/0!</v>
      </c>
      <c r="O108" s="49" t="e">
        <f t="shared" si="27"/>
        <v>#DIV/0!</v>
      </c>
      <c r="P108" s="49" t="e">
        <f t="shared" si="27"/>
        <v>#DIV/0!</v>
      </c>
      <c r="Q108" s="49"/>
      <c r="R108" s="49"/>
      <c r="S108" s="49" t="e">
        <f t="shared" si="27"/>
        <v>#DIV/0!</v>
      </c>
      <c r="T108" s="49" t="e">
        <f t="shared" si="27"/>
        <v>#DIV/0!</v>
      </c>
      <c r="U108" s="49" t="e">
        <f t="shared" si="27"/>
        <v>#DIV/0!</v>
      </c>
      <c r="V108" s="49" t="e">
        <f t="shared" si="27"/>
        <v>#DIV/0!</v>
      </c>
      <c r="W108" s="49" t="e">
        <f t="shared" si="27"/>
        <v>#DIV/0!</v>
      </c>
      <c r="X108" s="49" t="e">
        <f t="shared" si="27"/>
        <v>#DIV/0!</v>
      </c>
      <c r="Y108" s="49" t="e">
        <f t="shared" si="27"/>
        <v>#DIV/0!</v>
      </c>
      <c r="Z108" s="49"/>
      <c r="AA108" s="49" t="e">
        <f t="shared" si="27"/>
        <v>#DIV/0!</v>
      </c>
      <c r="AB108" s="49"/>
      <c r="AC108" s="49"/>
      <c r="AD108" s="49" t="e">
        <f t="shared" si="27"/>
        <v>#DIV/0!</v>
      </c>
    </row>
    <row r="109" spans="1:30" s="11" customFormat="1" ht="30" hidden="1" customHeight="1" x14ac:dyDescent="0.2">
      <c r="A109" s="10" t="s">
        <v>45</v>
      </c>
      <c r="B109" s="49" t="e">
        <f t="shared" si="26"/>
        <v>#DIV/0!</v>
      </c>
      <c r="C109" s="49" t="e">
        <f t="shared" si="26"/>
        <v>#DIV/0!</v>
      </c>
      <c r="D109" s="13" t="e">
        <f t="shared" si="18"/>
        <v>#DIV/0!</v>
      </c>
      <c r="E109" s="49"/>
      <c r="F109" s="49" t="e">
        <f t="shared" ref="F109:M110" si="28">F104/F97*10</f>
        <v>#DIV/0!</v>
      </c>
      <c r="G109" s="49" t="e">
        <f t="shared" si="28"/>
        <v>#DIV/0!</v>
      </c>
      <c r="H109" s="49" t="e">
        <f t="shared" si="28"/>
        <v>#DIV/0!</v>
      </c>
      <c r="I109" s="49" t="e">
        <f t="shared" si="28"/>
        <v>#DIV/0!</v>
      </c>
      <c r="J109" s="49" t="e">
        <f t="shared" si="28"/>
        <v>#DIV/0!</v>
      </c>
      <c r="K109" s="49" t="e">
        <f t="shared" si="28"/>
        <v>#DIV/0!</v>
      </c>
      <c r="L109" s="49" t="e">
        <f t="shared" si="28"/>
        <v>#DIV/0!</v>
      </c>
      <c r="M109" s="49" t="e">
        <f t="shared" si="28"/>
        <v>#DIV/0!</v>
      </c>
      <c r="N109" s="49"/>
      <c r="O109" s="49" t="e">
        <f>O104/O97*10</f>
        <v>#DIV/0!</v>
      </c>
      <c r="P109" s="49" t="e">
        <f>P104/P97*10</f>
        <v>#DIV/0!</v>
      </c>
      <c r="Q109" s="49"/>
      <c r="R109" s="49"/>
      <c r="S109" s="49"/>
      <c r="T109" s="49" t="e">
        <f t="shared" ref="T109:W110" si="29">T104/T97*10</f>
        <v>#DIV/0!</v>
      </c>
      <c r="U109" s="49" t="e">
        <f t="shared" si="29"/>
        <v>#DIV/0!</v>
      </c>
      <c r="V109" s="49" t="e">
        <f t="shared" si="29"/>
        <v>#DIV/0!</v>
      </c>
      <c r="W109" s="49" t="e">
        <f t="shared" si="29"/>
        <v>#DIV/0!</v>
      </c>
      <c r="X109" s="49"/>
      <c r="Y109" s="49"/>
      <c r="Z109" s="49"/>
      <c r="AA109" s="49" t="e">
        <f>AA104/AA97*10</f>
        <v>#DIV/0!</v>
      </c>
      <c r="AB109" s="49"/>
      <c r="AC109" s="49"/>
      <c r="AD109" s="49" t="e">
        <f>AD104/AD97*10</f>
        <v>#DIV/0!</v>
      </c>
    </row>
    <row r="110" spans="1:30" s="11" customFormat="1" ht="30" hidden="1" customHeight="1" x14ac:dyDescent="0.2">
      <c r="A110" s="10" t="s">
        <v>46</v>
      </c>
      <c r="B110" s="49" t="e">
        <f t="shared" si="26"/>
        <v>#DIV/0!</v>
      </c>
      <c r="C110" s="49" t="e">
        <f t="shared" si="26"/>
        <v>#DIV/0!</v>
      </c>
      <c r="D110" s="13" t="e">
        <f t="shared" si="18"/>
        <v>#DIV/0!</v>
      </c>
      <c r="E110" s="49" t="e">
        <f>E105/E98*10</f>
        <v>#DIV/0!</v>
      </c>
      <c r="F110" s="49" t="e">
        <f t="shared" si="28"/>
        <v>#DIV/0!</v>
      </c>
      <c r="G110" s="49" t="e">
        <f t="shared" si="28"/>
        <v>#DIV/0!</v>
      </c>
      <c r="H110" s="49" t="e">
        <f t="shared" si="28"/>
        <v>#DIV/0!</v>
      </c>
      <c r="I110" s="49" t="e">
        <f t="shared" si="28"/>
        <v>#DIV/0!</v>
      </c>
      <c r="J110" s="49" t="e">
        <f t="shared" si="28"/>
        <v>#DIV/0!</v>
      </c>
      <c r="K110" s="49" t="e">
        <f t="shared" si="28"/>
        <v>#DIV/0!</v>
      </c>
      <c r="L110" s="49" t="e">
        <f t="shared" si="28"/>
        <v>#DIV/0!</v>
      </c>
      <c r="M110" s="49" t="e">
        <f t="shared" si="28"/>
        <v>#DIV/0!</v>
      </c>
      <c r="N110" s="49" t="e">
        <f>N105/N98*10</f>
        <v>#DIV/0!</v>
      </c>
      <c r="O110" s="49" t="e">
        <f>O105/O98*10</f>
        <v>#DIV/0!</v>
      </c>
      <c r="P110" s="49" t="e">
        <f>P105/P98*10</f>
        <v>#DIV/0!</v>
      </c>
      <c r="Q110" s="49"/>
      <c r="R110" s="49"/>
      <c r="S110" s="49" t="e">
        <f>S105/S98*10</f>
        <v>#DIV/0!</v>
      </c>
      <c r="T110" s="49" t="e">
        <f t="shared" si="29"/>
        <v>#DIV/0!</v>
      </c>
      <c r="U110" s="49" t="e">
        <f t="shared" si="29"/>
        <v>#DIV/0!</v>
      </c>
      <c r="V110" s="49" t="e">
        <f t="shared" si="29"/>
        <v>#DIV/0!</v>
      </c>
      <c r="W110" s="49" t="e">
        <f t="shared" si="29"/>
        <v>#DIV/0!</v>
      </c>
      <c r="X110" s="49" t="e">
        <f>X105/X98*10</f>
        <v>#DIV/0!</v>
      </c>
      <c r="Y110" s="49" t="e">
        <f>Y105/Y98*10</f>
        <v>#DIV/0!</v>
      </c>
      <c r="Z110" s="49"/>
      <c r="AA110" s="49" t="e">
        <f>AA105/AA98*10</f>
        <v>#DIV/0!</v>
      </c>
      <c r="AB110" s="49"/>
      <c r="AC110" s="49"/>
      <c r="AD110" s="49" t="e">
        <f>AD105/AD98*10</f>
        <v>#DIV/0!</v>
      </c>
    </row>
    <row r="111" spans="1:30" s="11" customFormat="1" ht="30" hidden="1" customHeight="1" x14ac:dyDescent="0.2">
      <c r="A111" s="10" t="s">
        <v>47</v>
      </c>
      <c r="B111" s="49" t="e">
        <f t="shared" si="26"/>
        <v>#DIV/0!</v>
      </c>
      <c r="C111" s="49" t="e">
        <f t="shared" si="26"/>
        <v>#DIV/0!</v>
      </c>
      <c r="D111" s="13" t="e">
        <f t="shared" si="18"/>
        <v>#DIV/0!</v>
      </c>
      <c r="E111" s="49" t="e">
        <f t="shared" si="26"/>
        <v>#DIV/0!</v>
      </c>
      <c r="F111" s="49"/>
      <c r="G111" s="49">
        <v>10</v>
      </c>
      <c r="H111" s="49"/>
      <c r="I111" s="49" t="e">
        <f>I106/I99*10</f>
        <v>#DIV/0!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 t="e">
        <f>S106/S99*10</f>
        <v>#DIV/0!</v>
      </c>
      <c r="T111" s="49" t="e">
        <f>T106/T99*10</f>
        <v>#DIV/0!</v>
      </c>
      <c r="U111" s="49"/>
      <c r="V111" s="49"/>
      <c r="W111" s="49" t="e">
        <f>W106/W99*10</f>
        <v>#DIV/0!</v>
      </c>
      <c r="X111" s="49"/>
      <c r="Y111" s="49" t="e">
        <f>Y106/Y99*10</f>
        <v>#DIV/0!</v>
      </c>
      <c r="Z111" s="49"/>
      <c r="AA111" s="49"/>
      <c r="AB111" s="49"/>
      <c r="AC111" s="49"/>
      <c r="AD111" s="49"/>
    </row>
    <row r="112" spans="1:30" s="11" customFormat="1" ht="30" hidden="1" customHeight="1" outlineLevel="1" x14ac:dyDescent="0.2">
      <c r="A112" s="50" t="s">
        <v>110</v>
      </c>
      <c r="B112" s="20"/>
      <c r="C112" s="22">
        <f>SUM(E112:AD112)</f>
        <v>0</v>
      </c>
      <c r="D112" s="13"/>
      <c r="E112" s="33"/>
      <c r="F112" s="32"/>
      <c r="G112" s="53"/>
      <c r="H112" s="32"/>
      <c r="I112" s="32"/>
      <c r="J112" s="32"/>
      <c r="K112" s="32"/>
      <c r="L112" s="49"/>
      <c r="M112" s="32"/>
      <c r="N112" s="32"/>
      <c r="O112" s="32"/>
      <c r="P112" s="32"/>
      <c r="Q112" s="32"/>
      <c r="R112" s="32"/>
      <c r="S112" s="32"/>
      <c r="T112" s="32"/>
      <c r="U112" s="49"/>
      <c r="V112" s="22"/>
      <c r="W112" s="90"/>
      <c r="X112" s="90"/>
      <c r="Y112" s="90"/>
      <c r="Z112" s="90"/>
      <c r="AA112" s="22"/>
      <c r="AB112" s="22"/>
      <c r="AC112" s="22"/>
      <c r="AD112" s="32"/>
    </row>
    <row r="113" spans="1:31" s="11" customFormat="1" ht="30" hidden="1" customHeight="1" x14ac:dyDescent="0.2">
      <c r="A113" s="27" t="s">
        <v>111</v>
      </c>
      <c r="B113" s="20"/>
      <c r="C113" s="22">
        <f>SUM(E113:AD113)</f>
        <v>0</v>
      </c>
      <c r="D113" s="13"/>
      <c r="E113" s="33"/>
      <c r="F113" s="32"/>
      <c r="G113" s="32"/>
      <c r="H113" s="32"/>
      <c r="I113" s="32"/>
      <c r="J113" s="32"/>
      <c r="K113" s="32"/>
      <c r="L113" s="49"/>
      <c r="M113" s="32"/>
      <c r="N113" s="32"/>
      <c r="O113" s="32"/>
      <c r="P113" s="32"/>
      <c r="Q113" s="32"/>
      <c r="R113" s="32"/>
      <c r="S113" s="32"/>
      <c r="T113" s="32"/>
      <c r="U113" s="49"/>
      <c r="V113" s="22"/>
      <c r="W113" s="90"/>
      <c r="X113" s="90"/>
      <c r="Y113" s="90"/>
      <c r="Z113" s="90"/>
      <c r="AA113" s="22"/>
      <c r="AB113" s="22"/>
      <c r="AC113" s="22"/>
      <c r="AD113" s="32"/>
    </row>
    <row r="114" spans="1:31" s="11" customFormat="1" ht="30" hidden="1" customHeight="1" x14ac:dyDescent="0.2">
      <c r="A114" s="27" t="s">
        <v>50</v>
      </c>
      <c r="B114" s="55"/>
      <c r="C114" s="55" t="e">
        <f>C113/C112*10</f>
        <v>#DIV/0!</v>
      </c>
      <c r="D114" s="53"/>
      <c r="E114" s="53"/>
      <c r="F114" s="53"/>
      <c r="G114" s="53"/>
      <c r="H114" s="53" t="e">
        <f>H113/H112*10</f>
        <v>#DIV/0!</v>
      </c>
      <c r="I114" s="53"/>
      <c r="J114" s="53"/>
      <c r="K114" s="53"/>
      <c r="L114" s="53"/>
      <c r="M114" s="53" t="e">
        <f>M113/M112*10</f>
        <v>#DIV/0!</v>
      </c>
      <c r="N114" s="53"/>
      <c r="O114" s="53"/>
      <c r="P114" s="53" t="e">
        <f>P113/P112*10</f>
        <v>#DIV/0!</v>
      </c>
      <c r="Q114" s="53"/>
      <c r="R114" s="53"/>
      <c r="S114" s="53"/>
      <c r="T114" s="49" t="e">
        <f>T113/T112*10</f>
        <v>#DIV/0!</v>
      </c>
      <c r="U114" s="49"/>
      <c r="V114" s="49" t="e">
        <f>V113/V112*10</f>
        <v>#DIV/0!</v>
      </c>
      <c r="W114" s="53"/>
      <c r="X114" s="53"/>
      <c r="Y114" s="53"/>
      <c r="Z114" s="53"/>
      <c r="AA114" s="49" t="e">
        <f>AA113/AA112*10</f>
        <v>#DIV/0!</v>
      </c>
      <c r="AB114" s="49"/>
      <c r="AC114" s="49"/>
      <c r="AD114" s="33"/>
    </row>
    <row r="115" spans="1:31" s="11" customFormat="1" ht="30" hidden="1" customHeight="1" x14ac:dyDescent="0.2">
      <c r="A115" s="50" t="s">
        <v>51</v>
      </c>
      <c r="B115" s="51"/>
      <c r="C115" s="51">
        <f>SUM(E115:AD115)</f>
        <v>0</v>
      </c>
      <c r="D115" s="13" t="e">
        <f t="shared" si="18"/>
        <v>#DIV/0!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</row>
    <row r="116" spans="1:31" s="11" customFormat="1" ht="30" hidden="1" customHeight="1" x14ac:dyDescent="0.2">
      <c r="A116" s="27" t="s">
        <v>52</v>
      </c>
      <c r="B116" s="23"/>
      <c r="C116" s="23">
        <f>SUM(E116:AD116)</f>
        <v>0</v>
      </c>
      <c r="D116" s="13" t="e">
        <f t="shared" si="18"/>
        <v>#DIV/0!</v>
      </c>
      <c r="E116" s="21"/>
      <c r="F116" s="21"/>
      <c r="G116" s="21"/>
      <c r="H116" s="21"/>
      <c r="I116" s="21"/>
      <c r="J116" s="21"/>
      <c r="K116" s="22"/>
      <c r="L116" s="22"/>
      <c r="M116" s="2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1:31" s="11" customFormat="1" ht="30" hidden="1" customHeight="1" x14ac:dyDescent="0.2">
      <c r="A117" s="27" t="s">
        <v>53</v>
      </c>
      <c r="B117" s="49"/>
      <c r="C117" s="49" t="e">
        <f>C115/C116</f>
        <v>#DIV/0!</v>
      </c>
      <c r="D117" s="13" t="e">
        <f t="shared" si="18"/>
        <v>#DIV/0!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</row>
    <row r="118" spans="1:31" s="11" customFormat="1" ht="30" hidden="1" customHeight="1" x14ac:dyDescent="0.2">
      <c r="A118" s="10" t="s">
        <v>54</v>
      </c>
      <c r="B118" s="23"/>
      <c r="C118" s="23"/>
      <c r="D118" s="13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</row>
    <row r="119" spans="1:31" s="11" customFormat="1" ht="27" hidden="1" customHeight="1" x14ac:dyDescent="0.2">
      <c r="A119" s="12" t="s">
        <v>55</v>
      </c>
      <c r="B119" s="20"/>
      <c r="C119" s="23">
        <f>SUM(E119:AD119)</f>
        <v>0</v>
      </c>
      <c r="D119" s="13"/>
      <c r="E119" s="46"/>
      <c r="F119" s="46"/>
      <c r="G119" s="46"/>
      <c r="H119" s="46"/>
      <c r="I119" s="46"/>
      <c r="J119" s="46"/>
      <c r="K119" s="46"/>
      <c r="L119" s="22"/>
      <c r="M119" s="46"/>
      <c r="N119" s="46"/>
      <c r="O119" s="46"/>
      <c r="P119" s="46"/>
      <c r="Q119" s="46"/>
      <c r="R119" s="46"/>
      <c r="S119" s="46"/>
      <c r="T119" s="46"/>
      <c r="U119" s="46"/>
      <c r="V119" s="49"/>
      <c r="W119" s="46"/>
      <c r="X119" s="46"/>
      <c r="Y119" s="46"/>
      <c r="Z119" s="46"/>
      <c r="AA119" s="46"/>
      <c r="AB119" s="46"/>
      <c r="AC119" s="46"/>
      <c r="AD119" s="46"/>
    </row>
    <row r="120" spans="1:31" s="11" customFormat="1" ht="31.9" hidden="1" customHeight="1" outlineLevel="1" x14ac:dyDescent="0.2">
      <c r="A120" s="12" t="s">
        <v>56</v>
      </c>
      <c r="B120" s="23"/>
      <c r="C120" s="23"/>
      <c r="D120" s="13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69"/>
    </row>
    <row r="121" spans="1:31" s="11" customFormat="1" ht="30" hidden="1" customHeight="1" outlineLevel="1" x14ac:dyDescent="0.2">
      <c r="A121" s="50" t="s">
        <v>57</v>
      </c>
      <c r="B121" s="20"/>
      <c r="C121" s="23">
        <f>SUM(E121:AD121)</f>
        <v>0</v>
      </c>
      <c r="D121" s="13" t="e">
        <f t="shared" ref="D121:D161" si="30">C121/B121</f>
        <v>#DIV/0!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94"/>
      <c r="R121" s="94"/>
      <c r="S121" s="34"/>
      <c r="T121" s="34"/>
      <c r="U121" s="34"/>
      <c r="V121" s="34"/>
      <c r="W121" s="34"/>
      <c r="X121" s="34"/>
      <c r="Y121" s="34"/>
      <c r="Z121" s="94"/>
      <c r="AA121" s="34"/>
      <c r="AB121" s="94"/>
      <c r="AC121" s="94"/>
      <c r="AD121" s="34"/>
    </row>
    <row r="122" spans="1:31" s="11" customFormat="1" ht="19.149999999999999" hidden="1" customHeight="1" x14ac:dyDescent="0.2">
      <c r="A122" s="12" t="s">
        <v>140</v>
      </c>
      <c r="B122" s="28" t="e">
        <f>B121/B120</f>
        <v>#DIV/0!</v>
      </c>
      <c r="C122" s="28" t="e">
        <f>C121/C120</f>
        <v>#DIV/0!</v>
      </c>
      <c r="D122" s="13"/>
      <c r="E122" s="30" t="e">
        <f t="shared" ref="E122:AD122" si="31">E121/E120</f>
        <v>#DIV/0!</v>
      </c>
      <c r="F122" s="30" t="e">
        <f t="shared" si="31"/>
        <v>#DIV/0!</v>
      </c>
      <c r="G122" s="30" t="e">
        <f t="shared" si="31"/>
        <v>#DIV/0!</v>
      </c>
      <c r="H122" s="30" t="e">
        <f t="shared" si="31"/>
        <v>#DIV/0!</v>
      </c>
      <c r="I122" s="30" t="e">
        <f t="shared" si="31"/>
        <v>#DIV/0!</v>
      </c>
      <c r="J122" s="30" t="e">
        <f t="shared" si="31"/>
        <v>#DIV/0!</v>
      </c>
      <c r="K122" s="30" t="e">
        <f t="shared" si="31"/>
        <v>#DIV/0!</v>
      </c>
      <c r="L122" s="30" t="e">
        <f t="shared" si="31"/>
        <v>#DIV/0!</v>
      </c>
      <c r="M122" s="30" t="e">
        <f t="shared" si="31"/>
        <v>#DIV/0!</v>
      </c>
      <c r="N122" s="30" t="e">
        <f t="shared" si="31"/>
        <v>#DIV/0!</v>
      </c>
      <c r="O122" s="30" t="e">
        <f t="shared" si="31"/>
        <v>#DIV/0!</v>
      </c>
      <c r="P122" s="30" t="e">
        <f t="shared" si="31"/>
        <v>#DIV/0!</v>
      </c>
      <c r="Q122" s="30"/>
      <c r="R122" s="30"/>
      <c r="S122" s="30" t="e">
        <f t="shared" si="31"/>
        <v>#DIV/0!</v>
      </c>
      <c r="T122" s="30" t="e">
        <f t="shared" si="31"/>
        <v>#DIV/0!</v>
      </c>
      <c r="U122" s="30" t="e">
        <f t="shared" si="31"/>
        <v>#DIV/0!</v>
      </c>
      <c r="V122" s="30" t="e">
        <f t="shared" si="31"/>
        <v>#DIV/0!</v>
      </c>
      <c r="W122" s="30" t="e">
        <f t="shared" si="31"/>
        <v>#DIV/0!</v>
      </c>
      <c r="X122" s="30" t="e">
        <f t="shared" si="31"/>
        <v>#DIV/0!</v>
      </c>
      <c r="Y122" s="30" t="e">
        <f t="shared" si="31"/>
        <v>#DIV/0!</v>
      </c>
      <c r="Z122" s="30"/>
      <c r="AA122" s="30" t="e">
        <f t="shared" si="31"/>
        <v>#DIV/0!</v>
      </c>
      <c r="AB122" s="30"/>
      <c r="AC122" s="30"/>
      <c r="AD122" s="30" t="e">
        <f t="shared" si="31"/>
        <v>#DIV/0!</v>
      </c>
    </row>
    <row r="123" spans="1:31" s="88" customFormat="1" ht="21" hidden="1" customHeight="1" x14ac:dyDescent="0.2">
      <c r="A123" s="86" t="s">
        <v>48</v>
      </c>
      <c r="B123" s="87">
        <f>B120-B121</f>
        <v>0</v>
      </c>
      <c r="C123" s="87">
        <f>C120-C121</f>
        <v>0</v>
      </c>
      <c r="D123" s="87"/>
      <c r="E123" s="87">
        <f t="shared" ref="E123:AD123" si="32">E120-E121</f>
        <v>0</v>
      </c>
      <c r="F123" s="87">
        <f t="shared" si="32"/>
        <v>0</v>
      </c>
      <c r="G123" s="87">
        <f t="shared" si="32"/>
        <v>0</v>
      </c>
      <c r="H123" s="87">
        <f t="shared" si="32"/>
        <v>0</v>
      </c>
      <c r="I123" s="87">
        <f t="shared" si="32"/>
        <v>0</v>
      </c>
      <c r="J123" s="87">
        <f t="shared" si="32"/>
        <v>0</v>
      </c>
      <c r="K123" s="87">
        <f t="shared" si="32"/>
        <v>0</v>
      </c>
      <c r="L123" s="87">
        <f t="shared" si="32"/>
        <v>0</v>
      </c>
      <c r="M123" s="87">
        <f t="shared" si="32"/>
        <v>0</v>
      </c>
      <c r="N123" s="87">
        <f t="shared" si="32"/>
        <v>0</v>
      </c>
      <c r="O123" s="87">
        <f t="shared" si="32"/>
        <v>0</v>
      </c>
      <c r="P123" s="87">
        <f t="shared" si="32"/>
        <v>0</v>
      </c>
      <c r="Q123" s="87"/>
      <c r="R123" s="87"/>
      <c r="S123" s="87">
        <f t="shared" si="32"/>
        <v>0</v>
      </c>
      <c r="T123" s="87">
        <f t="shared" si="32"/>
        <v>0</v>
      </c>
      <c r="U123" s="87">
        <f t="shared" si="32"/>
        <v>0</v>
      </c>
      <c r="V123" s="87">
        <f t="shared" si="32"/>
        <v>0</v>
      </c>
      <c r="W123" s="87">
        <f t="shared" si="32"/>
        <v>0</v>
      </c>
      <c r="X123" s="87">
        <f t="shared" si="32"/>
        <v>0</v>
      </c>
      <c r="Y123" s="87">
        <f t="shared" si="32"/>
        <v>0</v>
      </c>
      <c r="Z123" s="87"/>
      <c r="AA123" s="87">
        <f t="shared" si="32"/>
        <v>0</v>
      </c>
      <c r="AB123" s="87"/>
      <c r="AC123" s="87"/>
      <c r="AD123" s="87">
        <f t="shared" si="32"/>
        <v>0</v>
      </c>
    </row>
    <row r="124" spans="1:31" s="11" customFormat="1" ht="22.9" hidden="1" customHeight="1" x14ac:dyDescent="0.2">
      <c r="A124" s="12" t="s">
        <v>143</v>
      </c>
      <c r="B124" s="34"/>
      <c r="C124" s="22"/>
      <c r="D124" s="14" t="e">
        <f t="shared" si="30"/>
        <v>#DIV/0!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94"/>
      <c r="R124" s="94"/>
      <c r="S124" s="34"/>
      <c r="T124" s="34"/>
      <c r="U124" s="34"/>
      <c r="V124" s="34"/>
      <c r="W124" s="34"/>
      <c r="X124" s="34"/>
      <c r="Y124" s="34"/>
      <c r="Z124" s="94"/>
      <c r="AA124" s="34"/>
      <c r="AB124" s="94"/>
      <c r="AC124" s="94"/>
      <c r="AD124" s="34"/>
    </row>
    <row r="125" spans="1:31" s="11" customFormat="1" ht="30" hidden="1" customHeight="1" x14ac:dyDescent="0.2">
      <c r="A125" s="27" t="s">
        <v>58</v>
      </c>
      <c r="B125" s="20"/>
      <c r="C125" s="23">
        <f>SUM(E125:AD125)</f>
        <v>0</v>
      </c>
      <c r="D125" s="13" t="e">
        <f t="shared" si="30"/>
        <v>#DIV/0!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94"/>
      <c r="R125" s="94"/>
      <c r="S125" s="34"/>
      <c r="T125" s="34"/>
      <c r="U125" s="34"/>
      <c r="V125" s="34"/>
      <c r="W125" s="34"/>
      <c r="X125" s="34"/>
      <c r="Y125" s="34"/>
      <c r="Z125" s="94"/>
      <c r="AA125" s="34"/>
      <c r="AB125" s="94"/>
      <c r="AC125" s="94"/>
      <c r="AD125" s="34"/>
    </row>
    <row r="126" spans="1:31" s="11" customFormat="1" ht="31.15" hidden="1" customHeight="1" x14ac:dyDescent="0.2">
      <c r="A126" s="12" t="s">
        <v>5</v>
      </c>
      <c r="B126" s="13" t="e">
        <f>B125/B124</f>
        <v>#DIV/0!</v>
      </c>
      <c r="C126" s="8" t="e">
        <f>C125/C124</f>
        <v>#DIV/0!</v>
      </c>
      <c r="D126" s="13"/>
      <c r="E126" s="24" t="e">
        <f t="shared" ref="E126:AD126" si="33">E125/E124</f>
        <v>#DIV/0!</v>
      </c>
      <c r="F126" s="24" t="e">
        <f t="shared" si="33"/>
        <v>#DIV/0!</v>
      </c>
      <c r="G126" s="24" t="e">
        <f t="shared" si="33"/>
        <v>#DIV/0!</v>
      </c>
      <c r="H126" s="24" t="e">
        <f t="shared" si="33"/>
        <v>#DIV/0!</v>
      </c>
      <c r="I126" s="24" t="e">
        <f t="shared" si="33"/>
        <v>#DIV/0!</v>
      </c>
      <c r="J126" s="24" t="e">
        <f t="shared" si="33"/>
        <v>#DIV/0!</v>
      </c>
      <c r="K126" s="24" t="e">
        <f t="shared" si="33"/>
        <v>#DIV/0!</v>
      </c>
      <c r="L126" s="24" t="e">
        <f t="shared" si="33"/>
        <v>#DIV/0!</v>
      </c>
      <c r="M126" s="24" t="e">
        <f t="shared" si="33"/>
        <v>#DIV/0!</v>
      </c>
      <c r="N126" s="24" t="e">
        <f t="shared" si="33"/>
        <v>#DIV/0!</v>
      </c>
      <c r="O126" s="24" t="e">
        <f t="shared" si="33"/>
        <v>#DIV/0!</v>
      </c>
      <c r="P126" s="24" t="e">
        <f t="shared" si="33"/>
        <v>#DIV/0!</v>
      </c>
      <c r="Q126" s="24"/>
      <c r="R126" s="24"/>
      <c r="S126" s="24" t="e">
        <f t="shared" si="33"/>
        <v>#DIV/0!</v>
      </c>
      <c r="T126" s="24" t="e">
        <f t="shared" si="33"/>
        <v>#DIV/0!</v>
      </c>
      <c r="U126" s="24" t="e">
        <f t="shared" si="33"/>
        <v>#DIV/0!</v>
      </c>
      <c r="V126" s="24" t="e">
        <f t="shared" si="33"/>
        <v>#DIV/0!</v>
      </c>
      <c r="W126" s="24" t="e">
        <f t="shared" si="33"/>
        <v>#DIV/0!</v>
      </c>
      <c r="X126" s="24" t="e">
        <f t="shared" si="33"/>
        <v>#DIV/0!</v>
      </c>
      <c r="Y126" s="24" t="e">
        <f t="shared" si="33"/>
        <v>#DIV/0!</v>
      </c>
      <c r="Z126" s="24"/>
      <c r="AA126" s="24" t="e">
        <f t="shared" si="33"/>
        <v>#DIV/0!</v>
      </c>
      <c r="AB126" s="24"/>
      <c r="AC126" s="24"/>
      <c r="AD126" s="24" t="e">
        <f t="shared" si="33"/>
        <v>#DIV/0!</v>
      </c>
    </row>
    <row r="127" spans="1:31" s="11" customFormat="1" ht="30" hidden="1" customHeight="1" x14ac:dyDescent="0.2">
      <c r="A127" s="27" t="s">
        <v>50</v>
      </c>
      <c r="B127" s="55" t="e">
        <f>B125/B121*10</f>
        <v>#DIV/0!</v>
      </c>
      <c r="C127" s="55" t="e">
        <f>C125/C121*10</f>
        <v>#DIV/0!</v>
      </c>
      <c r="D127" s="13" t="e">
        <f t="shared" si="30"/>
        <v>#DIV/0!</v>
      </c>
      <c r="E127" s="53" t="e">
        <f t="shared" ref="E127:P127" si="34">E125/E121*10</f>
        <v>#DIV/0!</v>
      </c>
      <c r="F127" s="53" t="e">
        <f t="shared" si="34"/>
        <v>#DIV/0!</v>
      </c>
      <c r="G127" s="53" t="e">
        <f t="shared" si="34"/>
        <v>#DIV/0!</v>
      </c>
      <c r="H127" s="53" t="e">
        <f t="shared" si="34"/>
        <v>#DIV/0!</v>
      </c>
      <c r="I127" s="53" t="e">
        <f t="shared" si="34"/>
        <v>#DIV/0!</v>
      </c>
      <c r="J127" s="53" t="e">
        <f t="shared" si="34"/>
        <v>#DIV/0!</v>
      </c>
      <c r="K127" s="53" t="e">
        <f t="shared" si="34"/>
        <v>#DIV/0!</v>
      </c>
      <c r="L127" s="53" t="e">
        <f t="shared" si="34"/>
        <v>#DIV/0!</v>
      </c>
      <c r="M127" s="53" t="e">
        <f t="shared" si="34"/>
        <v>#DIV/0!</v>
      </c>
      <c r="N127" s="53" t="e">
        <f t="shared" si="34"/>
        <v>#DIV/0!</v>
      </c>
      <c r="O127" s="53" t="e">
        <f t="shared" si="34"/>
        <v>#DIV/0!</v>
      </c>
      <c r="P127" s="53" t="e">
        <f t="shared" si="34"/>
        <v>#DIV/0!</v>
      </c>
      <c r="Q127" s="53"/>
      <c r="R127" s="53"/>
      <c r="S127" s="53" t="e">
        <f t="shared" ref="S127:X127" si="35">S125/S121*10</f>
        <v>#DIV/0!</v>
      </c>
      <c r="T127" s="53" t="e">
        <f t="shared" si="35"/>
        <v>#DIV/0!</v>
      </c>
      <c r="U127" s="53" t="e">
        <f t="shared" si="35"/>
        <v>#DIV/0!</v>
      </c>
      <c r="V127" s="53" t="e">
        <f t="shared" si="35"/>
        <v>#DIV/0!</v>
      </c>
      <c r="W127" s="53" t="e">
        <f t="shared" si="35"/>
        <v>#DIV/0!</v>
      </c>
      <c r="X127" s="53" t="e">
        <f t="shared" si="35"/>
        <v>#DIV/0!</v>
      </c>
      <c r="Y127" s="53" t="e">
        <f>Y125/Y121*10</f>
        <v>#DIV/0!</v>
      </c>
      <c r="Z127" s="53"/>
      <c r="AA127" s="53" t="e">
        <f>AA125/AA121*10</f>
        <v>#DIV/0!</v>
      </c>
      <c r="AB127" s="53"/>
      <c r="AC127" s="53"/>
      <c r="AD127" s="53" t="e">
        <f>AD125/AD121*10</f>
        <v>#DIV/0!</v>
      </c>
    </row>
    <row r="128" spans="1:31" s="11" customFormat="1" ht="30" hidden="1" customHeight="1" outlineLevel="1" x14ac:dyDescent="0.2">
      <c r="A128" s="10" t="s">
        <v>59</v>
      </c>
      <c r="B128" s="7"/>
      <c r="C128" s="23">
        <f>E128+F128+G128+H128+I128+J128+K128+L128+M128+N128+O128+P128+S128+T128+U128+V128+W128+X128+Y128+AA128+AD128</f>
        <v>0</v>
      </c>
      <c r="D128" s="13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s="11" customFormat="1" ht="30" hidden="1" customHeight="1" x14ac:dyDescent="0.2">
      <c r="A129" s="10" t="s">
        <v>60</v>
      </c>
      <c r="B129" s="52"/>
      <c r="C129" s="23">
        <f>SUM(E129:AD129)</f>
        <v>0</v>
      </c>
      <c r="D129" s="13"/>
      <c r="E129" s="53"/>
      <c r="F129" s="53"/>
      <c r="G129" s="54"/>
      <c r="H129" s="53"/>
      <c r="I129" s="53"/>
      <c r="J129" s="53"/>
      <c r="K129" s="53"/>
      <c r="L129" s="22"/>
      <c r="M129" s="53"/>
      <c r="N129" s="53"/>
      <c r="O129" s="53"/>
      <c r="P129" s="53"/>
      <c r="Q129" s="53"/>
      <c r="R129" s="53"/>
      <c r="S129" s="53"/>
      <c r="T129" s="53"/>
      <c r="U129" s="53"/>
      <c r="V129" s="49"/>
      <c r="W129" s="53"/>
      <c r="X129" s="53"/>
      <c r="Y129" s="53"/>
      <c r="Z129" s="53"/>
      <c r="AA129" s="52"/>
      <c r="AB129" s="52"/>
      <c r="AC129" s="52"/>
      <c r="AD129" s="53"/>
    </row>
    <row r="130" spans="1:30" s="11" customFormat="1" ht="30" hidden="1" customHeight="1" outlineLevel="1" x14ac:dyDescent="0.2">
      <c r="A130" s="10" t="s">
        <v>61</v>
      </c>
      <c r="B130" s="51"/>
      <c r="C130" s="51">
        <f>C128-C129</f>
        <v>0</v>
      </c>
      <c r="D130" s="13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</row>
    <row r="131" spans="1:30" s="11" customFormat="1" ht="30" hidden="1" customHeight="1" outlineLevel="1" x14ac:dyDescent="0.2">
      <c r="A131" s="50" t="s">
        <v>131</v>
      </c>
      <c r="B131" s="20"/>
      <c r="C131" s="23">
        <f>SUM(E131:AD131)</f>
        <v>0</v>
      </c>
      <c r="D131" s="13" t="e">
        <f t="shared" si="30"/>
        <v>#DIV/0!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94"/>
      <c r="R131" s="94"/>
      <c r="S131" s="34"/>
      <c r="T131" s="34"/>
      <c r="U131" s="34"/>
      <c r="V131" s="34"/>
      <c r="W131" s="34"/>
      <c r="X131" s="34"/>
      <c r="Y131" s="34"/>
      <c r="Z131" s="94"/>
      <c r="AA131" s="34"/>
      <c r="AB131" s="94"/>
      <c r="AC131" s="94"/>
      <c r="AD131" s="34"/>
    </row>
    <row r="132" spans="1:30" s="11" customFormat="1" ht="27" hidden="1" customHeight="1" x14ac:dyDescent="0.2">
      <c r="A132" s="12" t="s">
        <v>140</v>
      </c>
      <c r="B132" s="28" t="e">
        <f>B131/B130</f>
        <v>#DIV/0!</v>
      </c>
      <c r="C132" s="28" t="e">
        <f>C131/C130</f>
        <v>#DIV/0!</v>
      </c>
      <c r="D132" s="13"/>
      <c r="E132" s="24" t="e">
        <f>E131/E130</f>
        <v>#DIV/0!</v>
      </c>
      <c r="F132" s="24" t="e">
        <f t="shared" ref="F132:AD132" si="36">F131/F130</f>
        <v>#DIV/0!</v>
      </c>
      <c r="G132" s="24" t="e">
        <f t="shared" si="36"/>
        <v>#DIV/0!</v>
      </c>
      <c r="H132" s="24" t="e">
        <f t="shared" si="36"/>
        <v>#DIV/0!</v>
      </c>
      <c r="I132" s="24" t="e">
        <f t="shared" si="36"/>
        <v>#DIV/0!</v>
      </c>
      <c r="J132" s="24" t="e">
        <f t="shared" si="36"/>
        <v>#DIV/0!</v>
      </c>
      <c r="K132" s="24" t="e">
        <f t="shared" si="36"/>
        <v>#DIV/0!</v>
      </c>
      <c r="L132" s="24" t="e">
        <f t="shared" si="36"/>
        <v>#DIV/0!</v>
      </c>
      <c r="M132" s="24" t="e">
        <f t="shared" si="36"/>
        <v>#DIV/0!</v>
      </c>
      <c r="N132" s="24" t="e">
        <f t="shared" si="36"/>
        <v>#DIV/0!</v>
      </c>
      <c r="O132" s="24" t="e">
        <f t="shared" si="36"/>
        <v>#DIV/0!</v>
      </c>
      <c r="P132" s="24" t="e">
        <f t="shared" si="36"/>
        <v>#DIV/0!</v>
      </c>
      <c r="Q132" s="24"/>
      <c r="R132" s="24"/>
      <c r="S132" s="24"/>
      <c r="T132" s="24" t="e">
        <f t="shared" si="36"/>
        <v>#DIV/0!</v>
      </c>
      <c r="U132" s="24" t="e">
        <f t="shared" si="36"/>
        <v>#DIV/0!</v>
      </c>
      <c r="V132" s="24" t="e">
        <f t="shared" si="36"/>
        <v>#DIV/0!</v>
      </c>
      <c r="W132" s="24" t="e">
        <f t="shared" si="36"/>
        <v>#DIV/0!</v>
      </c>
      <c r="X132" s="24" t="e">
        <f t="shared" si="36"/>
        <v>#DIV/0!</v>
      </c>
      <c r="Y132" s="24" t="e">
        <f t="shared" si="36"/>
        <v>#DIV/0!</v>
      </c>
      <c r="Z132" s="24"/>
      <c r="AA132" s="24" t="e">
        <f t="shared" si="36"/>
        <v>#DIV/0!</v>
      </c>
      <c r="AB132" s="24"/>
      <c r="AC132" s="24"/>
      <c r="AD132" s="24" t="e">
        <f t="shared" si="36"/>
        <v>#DIV/0!</v>
      </c>
    </row>
    <row r="133" spans="1:30" s="11" customFormat="1" ht="31.15" hidden="1" customHeight="1" x14ac:dyDescent="0.2">
      <c r="A133" s="12" t="s">
        <v>144</v>
      </c>
      <c r="B133" s="34"/>
      <c r="C133" s="34"/>
      <c r="D133" s="14" t="e">
        <f t="shared" si="30"/>
        <v>#DIV/0!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94"/>
      <c r="R133" s="94"/>
      <c r="S133" s="34"/>
      <c r="T133" s="34"/>
      <c r="U133" s="34"/>
      <c r="V133" s="34"/>
      <c r="W133" s="34"/>
      <c r="X133" s="34"/>
      <c r="Y133" s="34"/>
      <c r="Z133" s="94"/>
      <c r="AA133" s="34"/>
      <c r="AB133" s="94"/>
      <c r="AC133" s="94"/>
      <c r="AD133" s="34"/>
    </row>
    <row r="134" spans="1:30" s="11" customFormat="1" ht="30" hidden="1" customHeight="1" x14ac:dyDescent="0.2">
      <c r="A134" s="27" t="s">
        <v>62</v>
      </c>
      <c r="B134" s="20"/>
      <c r="C134" s="23">
        <f>SUM(E134:AD134)</f>
        <v>0</v>
      </c>
      <c r="D134" s="13" t="e">
        <f t="shared" si="30"/>
        <v>#DIV/0!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94"/>
      <c r="R134" s="94"/>
      <c r="S134" s="34"/>
      <c r="T134" s="34"/>
      <c r="U134" s="34"/>
      <c r="V134" s="34"/>
      <c r="W134" s="34"/>
      <c r="X134" s="34"/>
      <c r="Y134" s="34"/>
      <c r="Z134" s="94"/>
      <c r="AA134" s="34"/>
      <c r="AB134" s="94"/>
      <c r="AC134" s="94"/>
      <c r="AD134" s="34"/>
    </row>
    <row r="135" spans="1:30" s="11" customFormat="1" ht="30" hidden="1" customHeight="1" x14ac:dyDescent="0.2">
      <c r="A135" s="12" t="s">
        <v>5</v>
      </c>
      <c r="B135" s="25" t="e">
        <f>B134/B133</f>
        <v>#DIV/0!</v>
      </c>
      <c r="C135" s="25" t="e">
        <f>C134/C133</f>
        <v>#DIV/0!</v>
      </c>
      <c r="D135" s="8"/>
      <c r="E135" s="25" t="e">
        <f t="shared" ref="E135:M135" si="37">E134/E133</f>
        <v>#DIV/0!</v>
      </c>
      <c r="F135" s="25" t="e">
        <f t="shared" si="37"/>
        <v>#DIV/0!</v>
      </c>
      <c r="G135" s="25" t="e">
        <f t="shared" si="37"/>
        <v>#DIV/0!</v>
      </c>
      <c r="H135" s="25" t="e">
        <f t="shared" si="37"/>
        <v>#DIV/0!</v>
      </c>
      <c r="I135" s="25" t="e">
        <f t="shared" si="37"/>
        <v>#DIV/0!</v>
      </c>
      <c r="J135" s="25" t="e">
        <f t="shared" si="37"/>
        <v>#DIV/0!</v>
      </c>
      <c r="K135" s="25" t="e">
        <f t="shared" si="37"/>
        <v>#DIV/0!</v>
      </c>
      <c r="L135" s="25" t="e">
        <f t="shared" si="37"/>
        <v>#DIV/0!</v>
      </c>
      <c r="M135" s="25" t="e">
        <f t="shared" si="37"/>
        <v>#DIV/0!</v>
      </c>
      <c r="N135" s="25"/>
      <c r="O135" s="25" t="e">
        <f>O134/O133</f>
        <v>#DIV/0!</v>
      </c>
      <c r="P135" s="25" t="e">
        <f>P134/P133</f>
        <v>#DIV/0!</v>
      </c>
      <c r="Q135" s="93"/>
      <c r="R135" s="93"/>
      <c r="S135" s="25"/>
      <c r="T135" s="25" t="e">
        <f>T134/T133</f>
        <v>#DIV/0!</v>
      </c>
      <c r="U135" s="25" t="e">
        <f>U134/U133</f>
        <v>#DIV/0!</v>
      </c>
      <c r="V135" s="25" t="e">
        <f>V134/V133</f>
        <v>#DIV/0!</v>
      </c>
      <c r="W135" s="25" t="e">
        <f>W134/W133</f>
        <v>#DIV/0!</v>
      </c>
      <c r="X135" s="25"/>
      <c r="Y135" s="25" t="e">
        <f>Y134/Y133</f>
        <v>#DIV/0!</v>
      </c>
      <c r="Z135" s="93"/>
      <c r="AA135" s="25" t="e">
        <f>AA134/AA133</f>
        <v>#DIV/0!</v>
      </c>
      <c r="AB135" s="93"/>
      <c r="AC135" s="93"/>
      <c r="AD135" s="25" t="e">
        <f>AD134/AD133</f>
        <v>#DIV/0!</v>
      </c>
    </row>
    <row r="136" spans="1:30" s="11" customFormat="1" ht="30" hidden="1" customHeight="1" x14ac:dyDescent="0.2">
      <c r="A136" s="27" t="s">
        <v>50</v>
      </c>
      <c r="B136" s="55" t="e">
        <f>B134/B131*10</f>
        <v>#DIV/0!</v>
      </c>
      <c r="C136" s="55" t="e">
        <f>C134/C131*10</f>
        <v>#DIV/0!</v>
      </c>
      <c r="D136" s="13" t="e">
        <f t="shared" si="30"/>
        <v>#DIV/0!</v>
      </c>
      <c r="E136" s="53" t="e">
        <f>E134/E131*10</f>
        <v>#DIV/0!</v>
      </c>
      <c r="F136" s="53" t="e">
        <f>F134/F131*10</f>
        <v>#DIV/0!</v>
      </c>
      <c r="G136" s="53" t="e">
        <f>G134/G131*10</f>
        <v>#DIV/0!</v>
      </c>
      <c r="H136" s="53" t="e">
        <f t="shared" ref="H136:N136" si="38">H134/H131*10</f>
        <v>#DIV/0!</v>
      </c>
      <c r="I136" s="53" t="e">
        <f t="shared" si="38"/>
        <v>#DIV/0!</v>
      </c>
      <c r="J136" s="53" t="e">
        <f t="shared" si="38"/>
        <v>#DIV/0!</v>
      </c>
      <c r="K136" s="53" t="e">
        <f t="shared" si="38"/>
        <v>#DIV/0!</v>
      </c>
      <c r="L136" s="53" t="e">
        <f t="shared" si="38"/>
        <v>#DIV/0!</v>
      </c>
      <c r="M136" s="53" t="e">
        <f t="shared" si="38"/>
        <v>#DIV/0!</v>
      </c>
      <c r="N136" s="53" t="e">
        <f t="shared" si="38"/>
        <v>#DIV/0!</v>
      </c>
      <c r="O136" s="53" t="e">
        <f>O134/O131*10</f>
        <v>#DIV/0!</v>
      </c>
      <c r="P136" s="53" t="e">
        <f>P134/P131*10</f>
        <v>#DIV/0!</v>
      </c>
      <c r="Q136" s="53"/>
      <c r="R136" s="53"/>
      <c r="S136" s="53"/>
      <c r="T136" s="53" t="e">
        <f t="shared" ref="T136:AD136" si="39">T134/T131*10</f>
        <v>#DIV/0!</v>
      </c>
      <c r="U136" s="53" t="e">
        <f t="shared" si="39"/>
        <v>#DIV/0!</v>
      </c>
      <c r="V136" s="53" t="e">
        <f t="shared" si="39"/>
        <v>#DIV/0!</v>
      </c>
      <c r="W136" s="53" t="e">
        <f t="shared" si="39"/>
        <v>#DIV/0!</v>
      </c>
      <c r="X136" s="53" t="e">
        <f t="shared" si="39"/>
        <v>#DIV/0!</v>
      </c>
      <c r="Y136" s="53" t="e">
        <f t="shared" si="39"/>
        <v>#DIV/0!</v>
      </c>
      <c r="Z136" s="53"/>
      <c r="AA136" s="53" t="e">
        <f t="shared" si="39"/>
        <v>#DIV/0!</v>
      </c>
      <c r="AB136" s="53"/>
      <c r="AC136" s="53"/>
      <c r="AD136" s="53" t="e">
        <f t="shared" si="39"/>
        <v>#DIV/0!</v>
      </c>
    </row>
    <row r="137" spans="1:30" s="11" customFormat="1" ht="30" hidden="1" customHeight="1" outlineLevel="1" x14ac:dyDescent="0.2">
      <c r="A137" s="50" t="s">
        <v>132</v>
      </c>
      <c r="B137" s="20"/>
      <c r="C137" s="23">
        <f>SUM(E137:AD137)</f>
        <v>0</v>
      </c>
      <c r="D137" s="13" t="e">
        <f t="shared" si="30"/>
        <v>#DIV/0!</v>
      </c>
      <c r="E137" s="33"/>
      <c r="F137" s="32"/>
      <c r="G137" s="5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56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s="11" customFormat="1" ht="30" hidden="1" customHeight="1" x14ac:dyDescent="0.2">
      <c r="A138" s="27" t="s">
        <v>133</v>
      </c>
      <c r="B138" s="20"/>
      <c r="C138" s="23">
        <f>SUM(E138:AD138)</f>
        <v>0</v>
      </c>
      <c r="D138" s="13" t="e">
        <f t="shared" si="30"/>
        <v>#DIV/0!</v>
      </c>
      <c r="E138" s="33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56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s="11" customFormat="1" ht="30" hidden="1" customHeight="1" x14ac:dyDescent="0.2">
      <c r="A139" s="27" t="s">
        <v>50</v>
      </c>
      <c r="B139" s="55" t="e">
        <f>B138/B137*10</f>
        <v>#DIV/0!</v>
      </c>
      <c r="C139" s="55" t="e">
        <f>C138/C137*10</f>
        <v>#DIV/0!</v>
      </c>
      <c r="D139" s="13" t="e">
        <f t="shared" si="30"/>
        <v>#DIV/0!</v>
      </c>
      <c r="E139" s="33"/>
      <c r="F139" s="53"/>
      <c r="G139" s="53" t="e">
        <f>G138/G137*10</f>
        <v>#DIV/0!</v>
      </c>
      <c r="H139" s="53"/>
      <c r="I139" s="53"/>
      <c r="J139" s="53"/>
      <c r="K139" s="53"/>
      <c r="L139" s="53" t="e">
        <f>L138/L137*10</f>
        <v>#DIV/0!</v>
      </c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33"/>
      <c r="Y139" s="53"/>
      <c r="Z139" s="53"/>
      <c r="AA139" s="33"/>
      <c r="AB139" s="33"/>
      <c r="AC139" s="33"/>
      <c r="AD139" s="53" t="e">
        <f>AD138/AD137*10</f>
        <v>#DIV/0!</v>
      </c>
    </row>
    <row r="140" spans="1:30" s="11" customFormat="1" ht="30" hidden="1" customHeight="1" outlineLevel="1" x14ac:dyDescent="0.2">
      <c r="A140" s="50" t="s">
        <v>63</v>
      </c>
      <c r="B140" s="17"/>
      <c r="C140" s="48">
        <f>SUM(E140:AD140)</f>
        <v>0</v>
      </c>
      <c r="D140" s="13" t="e">
        <f t="shared" si="30"/>
        <v>#DIV/0!</v>
      </c>
      <c r="E140" s="33"/>
      <c r="F140" s="32"/>
      <c r="G140" s="53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56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s="11" customFormat="1" ht="30" hidden="1" customHeight="1" x14ac:dyDescent="0.2">
      <c r="A141" s="27" t="s">
        <v>64</v>
      </c>
      <c r="B141" s="17"/>
      <c r="C141" s="48">
        <f>SUM(E141:AD141)</f>
        <v>0</v>
      </c>
      <c r="D141" s="13" t="e">
        <f t="shared" si="30"/>
        <v>#DIV/0!</v>
      </c>
      <c r="E141" s="33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56"/>
      <c r="V141" s="32"/>
      <c r="W141" s="32"/>
      <c r="X141" s="32"/>
      <c r="Y141" s="56"/>
      <c r="Z141" s="56"/>
      <c r="AA141" s="32"/>
      <c r="AB141" s="32"/>
      <c r="AC141" s="32"/>
      <c r="AD141" s="32"/>
    </row>
    <row r="142" spans="1:30" s="11" customFormat="1" ht="30" hidden="1" customHeight="1" x14ac:dyDescent="0.2">
      <c r="A142" s="27" t="s">
        <v>50</v>
      </c>
      <c r="B142" s="55" t="e">
        <f>B141/B140*10</f>
        <v>#DIV/0!</v>
      </c>
      <c r="C142" s="55" t="e">
        <f>C141/C140*10</f>
        <v>#DIV/0!</v>
      </c>
      <c r="D142" s="13" t="e">
        <f t="shared" si="30"/>
        <v>#DIV/0!</v>
      </c>
      <c r="E142" s="33"/>
      <c r="F142" s="53"/>
      <c r="G142" s="53"/>
      <c r="H142" s="53" t="e">
        <f>H141/H140*10</f>
        <v>#DIV/0!</v>
      </c>
      <c r="I142" s="53"/>
      <c r="J142" s="53"/>
      <c r="K142" s="53"/>
      <c r="L142" s="53"/>
      <c r="M142" s="53"/>
      <c r="N142" s="53" t="e">
        <f>N141/N140*10</f>
        <v>#DIV/0!</v>
      </c>
      <c r="O142" s="53"/>
      <c r="P142" s="53"/>
      <c r="Q142" s="53"/>
      <c r="R142" s="53"/>
      <c r="S142" s="53"/>
      <c r="T142" s="53" t="e">
        <f>T141/T140*10</f>
        <v>#DIV/0!</v>
      </c>
      <c r="U142" s="53" t="e">
        <f>U141/U140*10</f>
        <v>#DIV/0!</v>
      </c>
      <c r="V142" s="53"/>
      <c r="W142" s="53"/>
      <c r="X142" s="53"/>
      <c r="Y142" s="53" t="e">
        <f>Y141/Y140*10</f>
        <v>#DIV/0!</v>
      </c>
      <c r="Z142" s="53"/>
      <c r="AA142" s="33"/>
      <c r="AB142" s="33"/>
      <c r="AC142" s="33"/>
      <c r="AD142" s="33"/>
    </row>
    <row r="143" spans="1:30" s="11" customFormat="1" ht="30" hidden="1" customHeight="1" x14ac:dyDescent="0.2">
      <c r="A143" s="50" t="s">
        <v>108</v>
      </c>
      <c r="B143" s="55"/>
      <c r="C143" s="48">
        <f>SUM(E143:AD143)</f>
        <v>0</v>
      </c>
      <c r="D143" s="13" t="e">
        <f t="shared" si="30"/>
        <v>#DIV/0!</v>
      </c>
      <c r="E143" s="3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2"/>
      <c r="X143" s="33"/>
      <c r="Y143" s="53"/>
      <c r="Z143" s="53"/>
      <c r="AA143" s="33"/>
      <c r="AB143" s="33"/>
      <c r="AC143" s="33"/>
      <c r="AD143" s="33"/>
    </row>
    <row r="144" spans="1:30" s="11" customFormat="1" ht="30" hidden="1" customHeight="1" x14ac:dyDescent="0.2">
      <c r="A144" s="27" t="s">
        <v>109</v>
      </c>
      <c r="B144" s="55"/>
      <c r="C144" s="48">
        <f>SUM(E144:AD144)</f>
        <v>0</v>
      </c>
      <c r="D144" s="13" t="e">
        <f t="shared" si="30"/>
        <v>#DIV/0!</v>
      </c>
      <c r="E144" s="3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2"/>
      <c r="X144" s="33"/>
      <c r="Y144" s="53"/>
      <c r="Z144" s="53"/>
      <c r="AA144" s="33"/>
      <c r="AB144" s="33"/>
      <c r="AC144" s="33"/>
      <c r="AD144" s="33"/>
    </row>
    <row r="145" spans="1:30" s="11" customFormat="1" ht="30" hidden="1" customHeight="1" x14ac:dyDescent="0.2">
      <c r="A145" s="27" t="s">
        <v>50</v>
      </c>
      <c r="B145" s="55" t="e">
        <f>B144/B143*10</f>
        <v>#DIV/0!</v>
      </c>
      <c r="C145" s="55" t="e">
        <f>C144/C143*10</f>
        <v>#DIV/0!</v>
      </c>
      <c r="D145" s="13" t="e">
        <f t="shared" si="30"/>
        <v>#DIV/0!</v>
      </c>
      <c r="E145" s="33"/>
      <c r="F145" s="53"/>
      <c r="G145" s="53"/>
      <c r="H145" s="53"/>
      <c r="I145" s="53"/>
      <c r="J145" s="53"/>
      <c r="K145" s="53"/>
      <c r="L145" s="53"/>
      <c r="M145" s="53" t="e">
        <f>M144/M143*10</f>
        <v>#DIV/0!</v>
      </c>
      <c r="N145" s="53"/>
      <c r="O145" s="53"/>
      <c r="P145" s="53"/>
      <c r="Q145" s="53"/>
      <c r="R145" s="53"/>
      <c r="S145" s="53"/>
      <c r="T145" s="53"/>
      <c r="U145" s="53"/>
      <c r="V145" s="53" t="e">
        <f>V144/V143*10</f>
        <v>#DIV/0!</v>
      </c>
      <c r="W145" s="53" t="e">
        <f>W144/W143*10</f>
        <v>#DIV/0!</v>
      </c>
      <c r="X145" s="33"/>
      <c r="Y145" s="53"/>
      <c r="Z145" s="53"/>
      <c r="AA145" s="33"/>
      <c r="AB145" s="33"/>
      <c r="AC145" s="33"/>
      <c r="AD145" s="33"/>
    </row>
    <row r="146" spans="1:30" s="11" customFormat="1" ht="30" hidden="1" customHeight="1" x14ac:dyDescent="0.2">
      <c r="A146" s="50" t="s">
        <v>65</v>
      </c>
      <c r="B146" s="23"/>
      <c r="C146" s="23">
        <f>SUM(E146:AD146)</f>
        <v>0</v>
      </c>
      <c r="D146" s="13" t="e">
        <f t="shared" si="30"/>
        <v>#DIV/0!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s="11" customFormat="1" ht="30" hidden="1" customHeight="1" x14ac:dyDescent="0.2">
      <c r="A147" s="27" t="s">
        <v>66</v>
      </c>
      <c r="B147" s="23"/>
      <c r="C147" s="23">
        <f>SUM(E147:AD147)</f>
        <v>0</v>
      </c>
      <c r="D147" s="13" t="e">
        <f t="shared" si="30"/>
        <v>#DIV/0!</v>
      </c>
      <c r="E147" s="32"/>
      <c r="F147" s="30"/>
      <c r="G147" s="53"/>
      <c r="H147" s="22"/>
      <c r="I147" s="22"/>
      <c r="J147" s="22"/>
      <c r="K147" s="22"/>
      <c r="L147" s="33"/>
      <c r="M147" s="33"/>
      <c r="N147" s="30"/>
      <c r="O147" s="30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0"/>
    </row>
    <row r="148" spans="1:30" s="11" customFormat="1" ht="30" hidden="1" customHeight="1" x14ac:dyDescent="0.2">
      <c r="A148" s="27" t="s">
        <v>50</v>
      </c>
      <c r="B148" s="48" t="e">
        <f>B147/B146*10</f>
        <v>#DIV/0!</v>
      </c>
      <c r="C148" s="48" t="e">
        <f>C147/C146*10</f>
        <v>#DIV/0!</v>
      </c>
      <c r="D148" s="13" t="e">
        <f t="shared" si="30"/>
        <v>#DIV/0!</v>
      </c>
      <c r="E148" s="49" t="e">
        <f>E147/E146*10</f>
        <v>#DIV/0!</v>
      </c>
      <c r="F148" s="49"/>
      <c r="G148" s="49"/>
      <c r="H148" s="49" t="e">
        <f t="shared" ref="H148:M148" si="40">H147/H146*10</f>
        <v>#DIV/0!</v>
      </c>
      <c r="I148" s="49" t="e">
        <f t="shared" si="40"/>
        <v>#DIV/0!</v>
      </c>
      <c r="J148" s="49" t="e">
        <f t="shared" si="40"/>
        <v>#DIV/0!</v>
      </c>
      <c r="K148" s="49" t="e">
        <f t="shared" si="40"/>
        <v>#DIV/0!</v>
      </c>
      <c r="L148" s="49" t="e">
        <f t="shared" si="40"/>
        <v>#DIV/0!</v>
      </c>
      <c r="M148" s="49" t="e">
        <f t="shared" si="40"/>
        <v>#DIV/0!</v>
      </c>
      <c r="N148" s="22"/>
      <c r="O148" s="22"/>
      <c r="P148" s="49" t="e">
        <f>P147/P146*10</f>
        <v>#DIV/0!</v>
      </c>
      <c r="Q148" s="49"/>
      <c r="R148" s="49"/>
      <c r="S148" s="49" t="e">
        <f>S147/S146*10</f>
        <v>#DIV/0!</v>
      </c>
      <c r="T148" s="49"/>
      <c r="U148" s="49" t="e">
        <f t="shared" ref="U148:AA148" si="41">U147/U146*10</f>
        <v>#DIV/0!</v>
      </c>
      <c r="V148" s="49" t="e">
        <f t="shared" si="41"/>
        <v>#DIV/0!</v>
      </c>
      <c r="W148" s="49" t="e">
        <f t="shared" si="41"/>
        <v>#DIV/0!</v>
      </c>
      <c r="X148" s="49" t="e">
        <f t="shared" si="41"/>
        <v>#DIV/0!</v>
      </c>
      <c r="Y148" s="49" t="e">
        <f t="shared" si="41"/>
        <v>#DIV/0!</v>
      </c>
      <c r="Z148" s="49"/>
      <c r="AA148" s="49" t="e">
        <f t="shared" si="41"/>
        <v>#DIV/0!</v>
      </c>
      <c r="AB148" s="49"/>
      <c r="AC148" s="49"/>
      <c r="AD148" s="22"/>
    </row>
    <row r="149" spans="1:30" s="11" customFormat="1" ht="30" hidden="1" customHeight="1" x14ac:dyDescent="0.2">
      <c r="A149" s="50" t="s">
        <v>138</v>
      </c>
      <c r="B149" s="23"/>
      <c r="C149" s="23">
        <f>SUM(E149:AD149)</f>
        <v>0</v>
      </c>
      <c r="D149" s="13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11" customFormat="1" ht="30" hidden="1" customHeight="1" x14ac:dyDescent="0.2">
      <c r="A150" s="27" t="s">
        <v>139</v>
      </c>
      <c r="B150" s="23"/>
      <c r="C150" s="23">
        <f>SUM(E150:AD150)</f>
        <v>0</v>
      </c>
      <c r="D150" s="13"/>
      <c r="E150" s="32"/>
      <c r="F150" s="30"/>
      <c r="G150" s="53"/>
      <c r="H150" s="22"/>
      <c r="I150" s="22"/>
      <c r="J150" s="22"/>
      <c r="K150" s="22"/>
      <c r="L150" s="33"/>
      <c r="M150" s="33"/>
      <c r="N150" s="22"/>
      <c r="O150" s="30"/>
      <c r="P150" s="30"/>
      <c r="Q150" s="30"/>
      <c r="R150" s="30"/>
      <c r="S150" s="33"/>
      <c r="T150" s="33"/>
      <c r="U150" s="33"/>
      <c r="V150" s="30"/>
      <c r="W150" s="30"/>
      <c r="X150" s="33"/>
      <c r="Y150" s="30"/>
      <c r="Z150" s="30"/>
      <c r="AA150" s="33"/>
      <c r="AB150" s="33"/>
      <c r="AC150" s="33"/>
      <c r="AD150" s="30"/>
    </row>
    <row r="151" spans="1:30" s="11" customFormat="1" ht="30" hidden="1" customHeight="1" x14ac:dyDescent="0.2">
      <c r="A151" s="27" t="s">
        <v>50</v>
      </c>
      <c r="B151" s="48"/>
      <c r="C151" s="48" t="e">
        <f>C150/C149*10</f>
        <v>#DIV/0!</v>
      </c>
      <c r="D151" s="13"/>
      <c r="E151" s="49"/>
      <c r="F151" s="49"/>
      <c r="G151" s="49"/>
      <c r="H151" s="49" t="e">
        <f>H150/H149*10</f>
        <v>#DIV/0!</v>
      </c>
      <c r="I151" s="49" t="e">
        <f>I150/I149*10</f>
        <v>#DIV/0!</v>
      </c>
      <c r="J151" s="49" t="e">
        <f>J150/J149*10</f>
        <v>#DIV/0!</v>
      </c>
      <c r="K151" s="49" t="e">
        <f>K150/K149*10</f>
        <v>#DIV/0!</v>
      </c>
      <c r="L151" s="49"/>
      <c r="M151" s="49" t="e">
        <f>M150/M149*10</f>
        <v>#DIV/0!</v>
      </c>
      <c r="N151" s="49"/>
      <c r="O151" s="22"/>
      <c r="P151" s="22"/>
      <c r="Q151" s="22"/>
      <c r="R151" s="22"/>
      <c r="S151" s="49" t="e">
        <f>S150/S149*10</f>
        <v>#DIV/0!</v>
      </c>
      <c r="T151" s="49" t="e">
        <f>T150/T149*10</f>
        <v>#DIV/0!</v>
      </c>
      <c r="U151" s="49"/>
      <c r="V151" s="22"/>
      <c r="W151" s="22"/>
      <c r="X151" s="49" t="e">
        <f>X150/X149*10</f>
        <v>#DIV/0!</v>
      </c>
      <c r="Y151" s="49"/>
      <c r="Z151" s="49"/>
      <c r="AA151" s="49" t="e">
        <f>AA150/AA149*10</f>
        <v>#DIV/0!</v>
      </c>
      <c r="AB151" s="49"/>
      <c r="AC151" s="49"/>
      <c r="AD151" s="22"/>
    </row>
    <row r="152" spans="1:30" s="11" customFormat="1" ht="30" hidden="1" customHeight="1" x14ac:dyDescent="0.2">
      <c r="A152" s="50" t="s">
        <v>134</v>
      </c>
      <c r="B152" s="23">
        <v>75</v>
      </c>
      <c r="C152" s="23">
        <f>SUM(E152:AD152)</f>
        <v>165</v>
      </c>
      <c r="D152" s="13">
        <f>C152/B152</f>
        <v>2.2000000000000002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>
        <v>50</v>
      </c>
      <c r="T152" s="32"/>
      <c r="U152" s="32"/>
      <c r="V152" s="32">
        <v>115</v>
      </c>
      <c r="W152" s="32"/>
      <c r="X152" s="32"/>
      <c r="Y152" s="32"/>
      <c r="Z152" s="32"/>
      <c r="AA152" s="32"/>
      <c r="AB152" s="32"/>
      <c r="AC152" s="32"/>
      <c r="AD152" s="32"/>
    </row>
    <row r="153" spans="1:30" s="11" customFormat="1" ht="30" hidden="1" customHeight="1" x14ac:dyDescent="0.2">
      <c r="A153" s="27" t="s">
        <v>135</v>
      </c>
      <c r="B153" s="23">
        <v>83</v>
      </c>
      <c r="C153" s="23">
        <f>SUM(E153:AD153)</f>
        <v>104</v>
      </c>
      <c r="D153" s="13">
        <f t="shared" si="30"/>
        <v>1.2530120481927711</v>
      </c>
      <c r="E153" s="32"/>
      <c r="F153" s="30"/>
      <c r="G153" s="53"/>
      <c r="H153" s="30"/>
      <c r="I153" s="30"/>
      <c r="J153" s="30"/>
      <c r="K153" s="33"/>
      <c r="L153" s="33"/>
      <c r="M153" s="33"/>
      <c r="N153" s="30"/>
      <c r="O153" s="30"/>
      <c r="P153" s="30"/>
      <c r="Q153" s="30"/>
      <c r="R153" s="30"/>
      <c r="S153" s="33">
        <v>20</v>
      </c>
      <c r="T153" s="33"/>
      <c r="U153" s="33"/>
      <c r="V153" s="33">
        <v>84</v>
      </c>
      <c r="W153" s="30"/>
      <c r="X153" s="33"/>
      <c r="Y153" s="30"/>
      <c r="Z153" s="30"/>
      <c r="AA153" s="33"/>
      <c r="AB153" s="33"/>
      <c r="AC153" s="33"/>
      <c r="AD153" s="30"/>
    </row>
    <row r="154" spans="1:30" s="11" customFormat="1" ht="30" hidden="1" customHeight="1" x14ac:dyDescent="0.2">
      <c r="A154" s="27" t="s">
        <v>50</v>
      </c>
      <c r="B154" s="48">
        <f>B153/B152*10</f>
        <v>11.066666666666666</v>
      </c>
      <c r="C154" s="48">
        <f>C153/C152*10</f>
        <v>6.3030303030303028</v>
      </c>
      <c r="D154" s="13">
        <f t="shared" si="30"/>
        <v>0.56955093099671417</v>
      </c>
      <c r="E154" s="49"/>
      <c r="F154" s="49"/>
      <c r="G154" s="49"/>
      <c r="H154" s="22"/>
      <c r="I154" s="22"/>
      <c r="J154" s="22"/>
      <c r="K154" s="49"/>
      <c r="L154" s="49"/>
      <c r="M154" s="49"/>
      <c r="N154" s="22"/>
      <c r="O154" s="22"/>
      <c r="P154" s="22"/>
      <c r="Q154" s="22"/>
      <c r="R154" s="22"/>
      <c r="S154" s="49">
        <f>S153/S152*10</f>
        <v>4</v>
      </c>
      <c r="T154" s="49"/>
      <c r="U154" s="49"/>
      <c r="V154" s="49">
        <f>V153/V152*10</f>
        <v>7.304347826086957</v>
      </c>
      <c r="W154" s="22"/>
      <c r="X154" s="49"/>
      <c r="Y154" s="49"/>
      <c r="Z154" s="49"/>
      <c r="AA154" s="49"/>
      <c r="AB154" s="49"/>
      <c r="AC154" s="49"/>
      <c r="AD154" s="22"/>
    </row>
    <row r="155" spans="1:30" s="11" customFormat="1" ht="30" hidden="1" customHeight="1" outlineLevel="1" x14ac:dyDescent="0.2">
      <c r="A155" s="50" t="s">
        <v>67</v>
      </c>
      <c r="B155" s="23"/>
      <c r="C155" s="23">
        <f>SUM(E155:AD155)</f>
        <v>0</v>
      </c>
      <c r="D155" s="13" t="e">
        <f t="shared" si="30"/>
        <v>#DIV/0!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11" customFormat="1" ht="30" hidden="1" customHeight="1" outlineLevel="1" x14ac:dyDescent="0.2">
      <c r="A156" s="27" t="s">
        <v>68</v>
      </c>
      <c r="B156" s="23"/>
      <c r="C156" s="23">
        <f>SUM(E156:AD156)</f>
        <v>0</v>
      </c>
      <c r="D156" s="13" t="e">
        <f t="shared" si="30"/>
        <v>#DIV/0!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x14ac:dyDescent="0.2">
      <c r="A157" s="27" t="s">
        <v>50</v>
      </c>
      <c r="B157" s="55" t="e">
        <f>B156/B155*10</f>
        <v>#DIV/0!</v>
      </c>
      <c r="C157" s="55" t="e">
        <f>C156/C155*10</f>
        <v>#DIV/0!</v>
      </c>
      <c r="D157" s="13" t="e">
        <f t="shared" si="30"/>
        <v>#DIV/0!</v>
      </c>
      <c r="E157" s="53"/>
      <c r="F157" s="53"/>
      <c r="G157" s="53" t="e">
        <f>G156/G155*10</f>
        <v>#DIV/0!</v>
      </c>
      <c r="H157" s="53"/>
      <c r="I157" s="53"/>
      <c r="J157" s="53"/>
      <c r="K157" s="53"/>
      <c r="L157" s="53" t="e">
        <f>L156/L155*10</f>
        <v>#DIV/0!</v>
      </c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 t="e">
        <f>W156/W155*10</f>
        <v>#DIV/0!</v>
      </c>
      <c r="X157" s="53"/>
      <c r="Y157" s="53"/>
      <c r="Z157" s="53"/>
      <c r="AA157" s="53"/>
      <c r="AB157" s="53"/>
      <c r="AC157" s="53"/>
      <c r="AD157" s="53"/>
    </row>
    <row r="158" spans="1:30" s="11" customFormat="1" ht="30" hidden="1" customHeight="1" outlineLevel="1" x14ac:dyDescent="0.2">
      <c r="A158" s="50" t="s">
        <v>69</v>
      </c>
      <c r="B158" s="23"/>
      <c r="C158" s="23">
        <f>SUM(E158:AD158)</f>
        <v>0</v>
      </c>
      <c r="D158" s="13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s="11" customFormat="1" ht="30" hidden="1" customHeight="1" outlineLevel="1" x14ac:dyDescent="0.2">
      <c r="A159" s="27" t="s">
        <v>70</v>
      </c>
      <c r="B159" s="23"/>
      <c r="C159" s="23">
        <f>SUM(E159:AD159)</f>
        <v>0</v>
      </c>
      <c r="D159" s="13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s="11" customFormat="1" ht="30" hidden="1" customHeight="1" x14ac:dyDescent="0.2">
      <c r="A160" s="27" t="s">
        <v>50</v>
      </c>
      <c r="B160" s="55" t="e">
        <f>B159/B158*10</f>
        <v>#DIV/0!</v>
      </c>
      <c r="C160" s="55" t="e">
        <f>C159/C158*10</f>
        <v>#DIV/0!</v>
      </c>
      <c r="D160" s="13" t="e">
        <f t="shared" si="30"/>
        <v>#DIV/0!</v>
      </c>
      <c r="E160" s="55"/>
      <c r="F160" s="55"/>
      <c r="G160" s="53" t="e">
        <f>G159/G158*10</f>
        <v>#DIV/0!</v>
      </c>
      <c r="H160" s="55"/>
      <c r="I160" s="55"/>
      <c r="J160" s="53" t="e">
        <f>J159/J158*10</f>
        <v>#DIV/0!</v>
      </c>
      <c r="K160" s="53" t="e">
        <f>K159/K158*10</f>
        <v>#DIV/0!</v>
      </c>
      <c r="L160" s="53" t="e">
        <f>L159/L158*10</f>
        <v>#DIV/0!</v>
      </c>
      <c r="M160" s="53"/>
      <c r="N160" s="53"/>
      <c r="O160" s="53"/>
      <c r="P160" s="53"/>
      <c r="Q160" s="53"/>
      <c r="R160" s="53"/>
      <c r="S160" s="53"/>
      <c r="T160" s="53" t="e">
        <f>T159/T158*10</f>
        <v>#DIV/0!</v>
      </c>
      <c r="U160" s="53"/>
      <c r="V160" s="53"/>
      <c r="W160" s="53" t="e">
        <f>W159/W158*10</f>
        <v>#DIV/0!</v>
      </c>
      <c r="X160" s="53"/>
      <c r="Y160" s="53"/>
      <c r="Z160" s="53"/>
      <c r="AA160" s="53" t="e">
        <f>AA159/AA158*10</f>
        <v>#DIV/0!</v>
      </c>
      <c r="AB160" s="53"/>
      <c r="AC160" s="53"/>
      <c r="AD160" s="53"/>
    </row>
    <row r="161" spans="1:30" s="11" customFormat="1" ht="30" hidden="1" customHeight="1" x14ac:dyDescent="0.2">
      <c r="A161" s="50" t="s">
        <v>71</v>
      </c>
      <c r="B161" s="20"/>
      <c r="C161" s="23">
        <f>SUM(E161:AD161)</f>
        <v>0</v>
      </c>
      <c r="D161" s="13" t="e">
        <f t="shared" si="30"/>
        <v>#DIV/0!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52"/>
      <c r="Q161" s="52"/>
      <c r="R161" s="5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s="11" customFormat="1" ht="30" hidden="1" customHeight="1" x14ac:dyDescent="0.2">
      <c r="A162" s="50" t="s">
        <v>72</v>
      </c>
      <c r="B162" s="20"/>
      <c r="C162" s="23"/>
      <c r="D162" s="13" t="e">
        <f>C162/B162</f>
        <v>#DIV/0!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s="11" customFormat="1" ht="30" hidden="1" customHeight="1" x14ac:dyDescent="0.2">
      <c r="A163" s="50" t="s">
        <v>73</v>
      </c>
      <c r="B163" s="20"/>
      <c r="C163" s="23"/>
      <c r="D163" s="13" t="e">
        <f>C163/B163</f>
        <v>#DIV/0!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s="45" customFormat="1" ht="30" hidden="1" customHeight="1" x14ac:dyDescent="0.2">
      <c r="A164" s="27" t="s">
        <v>74</v>
      </c>
      <c r="B164" s="20"/>
      <c r="C164" s="23">
        <f>SUM(E164:AD164)</f>
        <v>0</v>
      </c>
      <c r="D164" s="13" t="e">
        <f>C164/B164</f>
        <v>#DIV/0!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94"/>
      <c r="R164" s="94"/>
      <c r="S164" s="34"/>
      <c r="T164" s="34"/>
      <c r="U164" s="34"/>
      <c r="V164" s="34"/>
      <c r="W164" s="34"/>
      <c r="X164" s="34"/>
      <c r="Y164" s="34"/>
      <c r="Z164" s="94"/>
      <c r="AA164" s="34"/>
      <c r="AB164" s="94"/>
      <c r="AC164" s="94"/>
      <c r="AD164" s="34"/>
    </row>
    <row r="165" spans="1:30" s="45" customFormat="1" ht="30" hidden="1" customHeight="1" x14ac:dyDescent="0.2">
      <c r="A165" s="12" t="s">
        <v>75</v>
      </c>
      <c r="B165" s="83"/>
      <c r="C165" s="83" t="e">
        <f>C164/C167</f>
        <v>#DIV/0!</v>
      </c>
      <c r="D165" s="8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93"/>
      <c r="R165" s="93"/>
      <c r="S165" s="25"/>
      <c r="T165" s="25"/>
      <c r="U165" s="25"/>
      <c r="V165" s="25"/>
      <c r="W165" s="25"/>
      <c r="X165" s="25"/>
      <c r="Y165" s="25"/>
      <c r="Z165" s="93"/>
      <c r="AA165" s="25"/>
      <c r="AB165" s="93"/>
      <c r="AC165" s="93"/>
      <c r="AD165" s="25"/>
    </row>
    <row r="166" spans="1:30" s="11" customFormat="1" ht="30" hidden="1" customHeight="1" x14ac:dyDescent="0.2">
      <c r="A166" s="27" t="s">
        <v>76</v>
      </c>
      <c r="B166" s="20"/>
      <c r="C166" s="23">
        <f>SUM(E166:AD166)</f>
        <v>0</v>
      </c>
      <c r="D166" s="13" t="e">
        <f t="shared" ref="D166:D178" si="42">C166/B166</f>
        <v>#DIV/0!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30" hidden="1" customHeight="1" outlineLevel="1" x14ac:dyDescent="0.2">
      <c r="A167" s="27" t="s">
        <v>77</v>
      </c>
      <c r="B167" s="20"/>
      <c r="C167" s="20"/>
      <c r="D167" s="13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30" hidden="1" customHeight="1" outlineLevel="1" x14ac:dyDescent="0.2">
      <c r="A168" s="27" t="s">
        <v>78</v>
      </c>
      <c r="B168" s="20"/>
      <c r="C168" s="23">
        <f>SUM(E168:AD168)</f>
        <v>0</v>
      </c>
      <c r="D168" s="13" t="e">
        <f t="shared" si="42"/>
        <v>#DIV/0!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94"/>
      <c r="R168" s="94"/>
      <c r="S168" s="34"/>
      <c r="T168" s="34"/>
      <c r="U168" s="34"/>
      <c r="V168" s="34"/>
      <c r="W168" s="34"/>
      <c r="X168" s="34"/>
      <c r="Y168" s="34"/>
      <c r="Z168" s="94"/>
      <c r="AA168" s="34"/>
      <c r="AB168" s="94"/>
      <c r="AC168" s="94"/>
      <c r="AD168" s="34"/>
    </row>
    <row r="169" spans="1:30" s="11" customFormat="1" ht="30" hidden="1" customHeight="1" x14ac:dyDescent="0.2">
      <c r="A169" s="12" t="s">
        <v>5</v>
      </c>
      <c r="B169" s="84" t="e">
        <f>B168/B167</f>
        <v>#DIV/0!</v>
      </c>
      <c r="C169" s="84" t="e">
        <f>C168/C167</f>
        <v>#DIV/0!</v>
      </c>
      <c r="D169" s="13"/>
      <c r="E169" s="14" t="e">
        <f>E168/E167</f>
        <v>#DIV/0!</v>
      </c>
      <c r="F169" s="14" t="e">
        <f t="shared" ref="F169:AD169" si="43">F168/F167</f>
        <v>#DIV/0!</v>
      </c>
      <c r="G169" s="14" t="e">
        <f t="shared" si="43"/>
        <v>#DIV/0!</v>
      </c>
      <c r="H169" s="14" t="e">
        <f t="shared" si="43"/>
        <v>#DIV/0!</v>
      </c>
      <c r="I169" s="14" t="e">
        <f t="shared" si="43"/>
        <v>#DIV/0!</v>
      </c>
      <c r="J169" s="14" t="e">
        <f t="shared" si="43"/>
        <v>#DIV/0!</v>
      </c>
      <c r="K169" s="14" t="e">
        <f t="shared" si="43"/>
        <v>#DIV/0!</v>
      </c>
      <c r="L169" s="14" t="e">
        <f t="shared" si="43"/>
        <v>#DIV/0!</v>
      </c>
      <c r="M169" s="14" t="e">
        <f t="shared" si="43"/>
        <v>#DIV/0!</v>
      </c>
      <c r="N169" s="14" t="e">
        <f t="shared" si="43"/>
        <v>#DIV/0!</v>
      </c>
      <c r="O169" s="14" t="e">
        <f t="shared" si="43"/>
        <v>#DIV/0!</v>
      </c>
      <c r="P169" s="14" t="e">
        <f t="shared" si="43"/>
        <v>#DIV/0!</v>
      </c>
      <c r="Q169" s="14"/>
      <c r="R169" s="14"/>
      <c r="S169" s="14" t="e">
        <f t="shared" si="43"/>
        <v>#DIV/0!</v>
      </c>
      <c r="T169" s="14" t="e">
        <f t="shared" si="43"/>
        <v>#DIV/0!</v>
      </c>
      <c r="U169" s="14" t="e">
        <f t="shared" si="43"/>
        <v>#DIV/0!</v>
      </c>
      <c r="V169" s="14" t="e">
        <f t="shared" si="43"/>
        <v>#DIV/0!</v>
      </c>
      <c r="W169" s="14" t="e">
        <f t="shared" si="43"/>
        <v>#DIV/0!</v>
      </c>
      <c r="X169" s="14" t="e">
        <f t="shared" si="43"/>
        <v>#DIV/0!</v>
      </c>
      <c r="Y169" s="14" t="e">
        <f t="shared" si="43"/>
        <v>#DIV/0!</v>
      </c>
      <c r="Z169" s="14"/>
      <c r="AA169" s="14" t="e">
        <f t="shared" si="43"/>
        <v>#DIV/0!</v>
      </c>
      <c r="AB169" s="14"/>
      <c r="AC169" s="14"/>
      <c r="AD169" s="14" t="e">
        <f t="shared" si="43"/>
        <v>#DIV/0!</v>
      </c>
    </row>
    <row r="170" spans="1:30" s="11" customFormat="1" ht="30" hidden="1" customHeight="1" x14ac:dyDescent="0.2">
      <c r="A170" s="10" t="s">
        <v>79</v>
      </c>
      <c r="B170" s="22"/>
      <c r="C170" s="22">
        <f>SUM(E170:AD170)</f>
        <v>0</v>
      </c>
      <c r="D170" s="13" t="e">
        <f t="shared" si="42"/>
        <v>#DIV/0!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30" hidden="1" customHeight="1" x14ac:dyDescent="0.2">
      <c r="A171" s="10" t="s">
        <v>80</v>
      </c>
      <c r="B171" s="22"/>
      <c r="C171" s="22">
        <f>SUM(E171:AD171)</f>
        <v>0</v>
      </c>
      <c r="D171" s="13" t="e">
        <f t="shared" si="42"/>
        <v>#DIV/0!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30" hidden="1" customHeight="1" x14ac:dyDescent="0.2">
      <c r="A172" s="27" t="s">
        <v>103</v>
      </c>
      <c r="B172" s="20"/>
      <c r="C172" s="23">
        <f>SUM(E172:AD172)</f>
        <v>0</v>
      </c>
      <c r="D172" s="13" t="e">
        <f t="shared" si="42"/>
        <v>#DIV/0!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</row>
    <row r="173" spans="1:30" s="45" customFormat="1" ht="30" hidden="1" customHeight="1" outlineLevel="1" x14ac:dyDescent="0.2">
      <c r="A173" s="10" t="s">
        <v>124</v>
      </c>
      <c r="B173" s="23"/>
      <c r="C173" s="23">
        <f>SUM(E173:AD173)</f>
        <v>101088</v>
      </c>
      <c r="D173" s="13" t="e">
        <f t="shared" si="42"/>
        <v>#DIV/0!</v>
      </c>
      <c r="E173" s="26">
        <v>1366</v>
      </c>
      <c r="F173" s="26">
        <v>2847</v>
      </c>
      <c r="G173" s="26">
        <v>5196</v>
      </c>
      <c r="H173" s="26">
        <v>6543</v>
      </c>
      <c r="I173" s="26">
        <v>7357</v>
      </c>
      <c r="J173" s="26">
        <v>5788</v>
      </c>
      <c r="K173" s="26">
        <v>3545</v>
      </c>
      <c r="L173" s="26">
        <v>5170</v>
      </c>
      <c r="M173" s="26">
        <v>3029</v>
      </c>
      <c r="N173" s="26">
        <v>3517</v>
      </c>
      <c r="O173" s="26">
        <v>3888</v>
      </c>
      <c r="P173" s="26">
        <v>6744</v>
      </c>
      <c r="Q173" s="26"/>
      <c r="R173" s="26"/>
      <c r="S173" s="26">
        <v>6037</v>
      </c>
      <c r="T173" s="26">
        <v>3845</v>
      </c>
      <c r="U173" s="26">
        <v>3946</v>
      </c>
      <c r="V173" s="26">
        <v>5043</v>
      </c>
      <c r="W173" s="26">
        <v>2005</v>
      </c>
      <c r="X173" s="26">
        <v>1351</v>
      </c>
      <c r="Y173" s="26">
        <v>8708</v>
      </c>
      <c r="Z173" s="26"/>
      <c r="AA173" s="26">
        <v>9901</v>
      </c>
      <c r="AB173" s="26"/>
      <c r="AC173" s="26"/>
      <c r="AD173" s="26">
        <v>5262</v>
      </c>
    </row>
    <row r="174" spans="1:30" s="58" customFormat="1" ht="30" hidden="1" customHeight="1" outlineLevel="1" x14ac:dyDescent="0.2">
      <c r="A174" s="27" t="s">
        <v>81</v>
      </c>
      <c r="B174" s="23"/>
      <c r="C174" s="23">
        <f>SUM(E174:AD174)</f>
        <v>99561</v>
      </c>
      <c r="D174" s="13" t="e">
        <f t="shared" si="42"/>
        <v>#DIV/0!</v>
      </c>
      <c r="E174" s="32">
        <v>1366</v>
      </c>
      <c r="F174" s="32">
        <v>2847</v>
      </c>
      <c r="G174" s="32">
        <v>5196</v>
      </c>
      <c r="H174" s="32">
        <v>6543</v>
      </c>
      <c r="I174" s="32">
        <v>7250</v>
      </c>
      <c r="J174" s="32">
        <v>5539</v>
      </c>
      <c r="K174" s="32">
        <v>3467</v>
      </c>
      <c r="L174" s="32">
        <v>5170</v>
      </c>
      <c r="M174" s="32">
        <v>3029</v>
      </c>
      <c r="N174" s="32">
        <v>3517</v>
      </c>
      <c r="O174" s="32">
        <v>3752</v>
      </c>
      <c r="P174" s="32">
        <v>6565</v>
      </c>
      <c r="Q174" s="32"/>
      <c r="R174" s="32"/>
      <c r="S174" s="32">
        <v>6037</v>
      </c>
      <c r="T174" s="32">
        <v>3845</v>
      </c>
      <c r="U174" s="32">
        <v>3946</v>
      </c>
      <c r="V174" s="32">
        <v>5043</v>
      </c>
      <c r="W174" s="32">
        <v>1980</v>
      </c>
      <c r="X174" s="32">
        <v>1351</v>
      </c>
      <c r="Y174" s="32">
        <v>8708</v>
      </c>
      <c r="Z174" s="32"/>
      <c r="AA174" s="32">
        <v>9350</v>
      </c>
      <c r="AB174" s="32"/>
      <c r="AC174" s="32"/>
      <c r="AD174" s="32">
        <v>5060</v>
      </c>
    </row>
    <row r="175" spans="1:30" s="45" customFormat="1" ht="30" hidden="1" customHeight="1" x14ac:dyDescent="0.2">
      <c r="A175" s="10" t="s">
        <v>82</v>
      </c>
      <c r="B175" s="47"/>
      <c r="C175" s="47">
        <f>C174/C173</f>
        <v>0.98489434947768284</v>
      </c>
      <c r="D175" s="13" t="e">
        <f t="shared" si="42"/>
        <v>#DIV/0!</v>
      </c>
      <c r="E175" s="68">
        <f t="shared" ref="E175:AD175" si="44">E174/E173</f>
        <v>1</v>
      </c>
      <c r="F175" s="68">
        <f t="shared" si="44"/>
        <v>1</v>
      </c>
      <c r="G175" s="68">
        <f t="shared" si="44"/>
        <v>1</v>
      </c>
      <c r="H175" s="68">
        <f t="shared" si="44"/>
        <v>1</v>
      </c>
      <c r="I175" s="68">
        <f t="shared" si="44"/>
        <v>0.98545602827239365</v>
      </c>
      <c r="J175" s="68">
        <f t="shared" si="44"/>
        <v>0.95697995853489981</v>
      </c>
      <c r="K175" s="68">
        <f t="shared" si="44"/>
        <v>0.97799717912552886</v>
      </c>
      <c r="L175" s="68">
        <f t="shared" si="44"/>
        <v>1</v>
      </c>
      <c r="M175" s="68">
        <f t="shared" si="44"/>
        <v>1</v>
      </c>
      <c r="N175" s="68">
        <f t="shared" si="44"/>
        <v>1</v>
      </c>
      <c r="O175" s="68">
        <f t="shared" si="44"/>
        <v>0.96502057613168724</v>
      </c>
      <c r="P175" s="68">
        <f t="shared" si="44"/>
        <v>0.9734578884934757</v>
      </c>
      <c r="Q175" s="68"/>
      <c r="R175" s="68"/>
      <c r="S175" s="68">
        <f t="shared" si="44"/>
        <v>1</v>
      </c>
      <c r="T175" s="68">
        <f t="shared" si="44"/>
        <v>1</v>
      </c>
      <c r="U175" s="68">
        <f t="shared" si="44"/>
        <v>1</v>
      </c>
      <c r="V175" s="68">
        <f t="shared" si="44"/>
        <v>1</v>
      </c>
      <c r="W175" s="68">
        <f t="shared" si="44"/>
        <v>0.98753117206982544</v>
      </c>
      <c r="X175" s="68">
        <f t="shared" si="44"/>
        <v>1</v>
      </c>
      <c r="Y175" s="68">
        <f t="shared" si="44"/>
        <v>1</v>
      </c>
      <c r="Z175" s="68"/>
      <c r="AA175" s="68">
        <f t="shared" si="44"/>
        <v>0.9443490556509444</v>
      </c>
      <c r="AB175" s="68"/>
      <c r="AC175" s="68"/>
      <c r="AD175" s="68">
        <f t="shared" si="44"/>
        <v>0.9616115545419992</v>
      </c>
    </row>
    <row r="176" spans="1:30" s="45" customFormat="1" ht="30" hidden="1" customHeight="1" outlineLevel="1" x14ac:dyDescent="0.2">
      <c r="A176" s="10" t="s">
        <v>83</v>
      </c>
      <c r="B176" s="23"/>
      <c r="C176" s="23">
        <f>SUM(E176:AD176)</f>
        <v>0</v>
      </c>
      <c r="D176" s="13" t="e">
        <f t="shared" si="42"/>
        <v>#DIV/0!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</row>
    <row r="177" spans="1:40" s="58" customFormat="1" ht="30" hidden="1" customHeight="1" outlineLevel="1" x14ac:dyDescent="0.2">
      <c r="A177" s="27" t="s">
        <v>84</v>
      </c>
      <c r="B177" s="20"/>
      <c r="C177" s="23">
        <f>SUM(E177:AD177)</f>
        <v>15599</v>
      </c>
      <c r="D177" s="13" t="e">
        <f t="shared" si="42"/>
        <v>#DIV/0!</v>
      </c>
      <c r="E177" s="44">
        <v>17</v>
      </c>
      <c r="F177" s="32">
        <v>360</v>
      </c>
      <c r="G177" s="32">
        <v>2381</v>
      </c>
      <c r="H177" s="32">
        <v>435</v>
      </c>
      <c r="I177" s="32">
        <v>387</v>
      </c>
      <c r="J177" s="32">
        <v>1130</v>
      </c>
      <c r="K177" s="32"/>
      <c r="L177" s="32">
        <v>1360</v>
      </c>
      <c r="M177" s="32">
        <v>202</v>
      </c>
      <c r="N177" s="32">
        <v>581</v>
      </c>
      <c r="O177" s="44">
        <v>217</v>
      </c>
      <c r="P177" s="32">
        <v>663</v>
      </c>
      <c r="Q177" s="32"/>
      <c r="R177" s="32"/>
      <c r="S177" s="32">
        <v>1813</v>
      </c>
      <c r="T177" s="32">
        <v>170</v>
      </c>
      <c r="U177" s="32">
        <v>630</v>
      </c>
      <c r="V177" s="32"/>
      <c r="W177" s="32">
        <v>110</v>
      </c>
      <c r="X177" s="32"/>
      <c r="Y177" s="32">
        <v>1225</v>
      </c>
      <c r="Z177" s="32"/>
      <c r="AA177" s="32">
        <v>3778</v>
      </c>
      <c r="AB177" s="32"/>
      <c r="AC177" s="32"/>
      <c r="AD177" s="32">
        <v>140</v>
      </c>
    </row>
    <row r="178" spans="1:40" s="45" customFormat="1" ht="30" hidden="1" customHeight="1" x14ac:dyDescent="0.2">
      <c r="A178" s="10" t="s">
        <v>85</v>
      </c>
      <c r="B178" s="13"/>
      <c r="C178" s="13" t="e">
        <f>C177/C176</f>
        <v>#DIV/0!</v>
      </c>
      <c r="D178" s="13" t="e">
        <f t="shared" si="42"/>
        <v>#DIV/0!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40" s="45" customFormat="1" ht="30" hidden="1" customHeight="1" x14ac:dyDescent="0.2">
      <c r="A179" s="12" t="s">
        <v>86</v>
      </c>
      <c r="B179" s="20"/>
      <c r="C179" s="23"/>
      <c r="D179" s="2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40" s="58" customFormat="1" ht="30" hidden="1" customHeight="1" outlineLevel="1" x14ac:dyDescent="0.2">
      <c r="A180" s="50" t="s">
        <v>87</v>
      </c>
      <c r="B180" s="20"/>
      <c r="C180" s="23">
        <f>SUM(E180:AD180)</f>
        <v>0</v>
      </c>
      <c r="D180" s="8" t="e">
        <f t="shared" ref="D180:D199" si="45">C180/B180</f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40" s="45" customFormat="1" ht="30" hidden="1" customHeight="1" outlineLevel="1" x14ac:dyDescent="0.2">
      <c r="A181" s="12" t="s">
        <v>88</v>
      </c>
      <c r="B181" s="20"/>
      <c r="C181" s="23">
        <f>SUM(E181:AD181)</f>
        <v>0</v>
      </c>
      <c r="D181" s="8" t="e">
        <f t="shared" si="45"/>
        <v>#DIV/0!</v>
      </c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N181" s="45" t="s">
        <v>0</v>
      </c>
    </row>
    <row r="182" spans="1:40" s="45" customFormat="1" ht="30" hidden="1" customHeight="1" outlineLevel="1" x14ac:dyDescent="0.2">
      <c r="A182" s="12" t="s">
        <v>89</v>
      </c>
      <c r="B182" s="23">
        <f>B180*0.45</f>
        <v>0</v>
      </c>
      <c r="C182" s="23">
        <f>C180*0.45</f>
        <v>0</v>
      </c>
      <c r="D182" s="8" t="e">
        <f t="shared" si="45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59"/>
    </row>
    <row r="183" spans="1:40" s="45" customFormat="1" ht="30" hidden="1" customHeight="1" x14ac:dyDescent="0.2">
      <c r="A183" s="12" t="s">
        <v>90</v>
      </c>
      <c r="B183" s="47" t="e">
        <f>B180/B181</f>
        <v>#DIV/0!</v>
      </c>
      <c r="C183" s="47" t="e">
        <f>C180/C181</f>
        <v>#DIV/0!</v>
      </c>
      <c r="D183" s="8"/>
      <c r="E183" s="68" t="e">
        <f t="shared" ref="E183:AD183" si="46">E180/E181</f>
        <v>#DIV/0!</v>
      </c>
      <c r="F183" s="68" t="e">
        <f t="shared" si="46"/>
        <v>#DIV/0!</v>
      </c>
      <c r="G183" s="68" t="e">
        <f t="shared" si="46"/>
        <v>#DIV/0!</v>
      </c>
      <c r="H183" s="68" t="e">
        <f t="shared" si="46"/>
        <v>#DIV/0!</v>
      </c>
      <c r="I183" s="68" t="e">
        <f t="shared" si="46"/>
        <v>#DIV/0!</v>
      </c>
      <c r="J183" s="68" t="e">
        <f t="shared" si="46"/>
        <v>#DIV/0!</v>
      </c>
      <c r="K183" s="68" t="e">
        <f t="shared" si="46"/>
        <v>#DIV/0!</v>
      </c>
      <c r="L183" s="68" t="e">
        <f t="shared" si="46"/>
        <v>#DIV/0!</v>
      </c>
      <c r="M183" s="68" t="e">
        <f t="shared" si="46"/>
        <v>#DIV/0!</v>
      </c>
      <c r="N183" s="68" t="e">
        <f t="shared" si="46"/>
        <v>#DIV/0!</v>
      </c>
      <c r="O183" s="68" t="e">
        <f t="shared" si="46"/>
        <v>#DIV/0!</v>
      </c>
      <c r="P183" s="68" t="e">
        <f t="shared" si="46"/>
        <v>#DIV/0!</v>
      </c>
      <c r="Q183" s="68"/>
      <c r="R183" s="68"/>
      <c r="S183" s="68" t="e">
        <f t="shared" si="46"/>
        <v>#DIV/0!</v>
      </c>
      <c r="T183" s="68" t="e">
        <f t="shared" si="46"/>
        <v>#DIV/0!</v>
      </c>
      <c r="U183" s="68" t="e">
        <f t="shared" si="46"/>
        <v>#DIV/0!</v>
      </c>
      <c r="V183" s="68" t="e">
        <f t="shared" si="46"/>
        <v>#DIV/0!</v>
      </c>
      <c r="W183" s="68" t="e">
        <f t="shared" si="46"/>
        <v>#DIV/0!</v>
      </c>
      <c r="X183" s="68" t="e">
        <f t="shared" si="46"/>
        <v>#DIV/0!</v>
      </c>
      <c r="Y183" s="68" t="e">
        <f t="shared" si="46"/>
        <v>#DIV/0!</v>
      </c>
      <c r="Z183" s="68"/>
      <c r="AA183" s="68" t="e">
        <f t="shared" si="46"/>
        <v>#DIV/0!</v>
      </c>
      <c r="AB183" s="68"/>
      <c r="AC183" s="68"/>
      <c r="AD183" s="68" t="e">
        <f t="shared" si="46"/>
        <v>#DIV/0!</v>
      </c>
    </row>
    <row r="184" spans="1:40" s="58" customFormat="1" ht="30" hidden="1" customHeight="1" outlineLevel="1" x14ac:dyDescent="0.2">
      <c r="A184" s="50" t="s">
        <v>91</v>
      </c>
      <c r="B184" s="20"/>
      <c r="C184" s="23">
        <f>SUM(E184:AD184)</f>
        <v>0</v>
      </c>
      <c r="D184" s="8" t="e">
        <f t="shared" si="45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40" s="45" customFormat="1" ht="28.15" hidden="1" customHeight="1" outlineLevel="1" x14ac:dyDescent="0.2">
      <c r="A185" s="12" t="s">
        <v>88</v>
      </c>
      <c r="B185" s="20"/>
      <c r="C185" s="23">
        <f>SUM(E185:AD185)</f>
        <v>0</v>
      </c>
      <c r="D185" s="8" t="e">
        <f t="shared" si="45"/>
        <v>#DIV/0!</v>
      </c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40" s="45" customFormat="1" ht="27" hidden="1" customHeight="1" outlineLevel="1" x14ac:dyDescent="0.2">
      <c r="A186" s="12" t="s">
        <v>89</v>
      </c>
      <c r="B186" s="23">
        <f>B184*0.3</f>
        <v>0</v>
      </c>
      <c r="C186" s="23">
        <f>C184*0.3</f>
        <v>0</v>
      </c>
      <c r="D186" s="8" t="e">
        <f t="shared" si="45"/>
        <v>#DIV/0!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40" s="58" customFormat="1" ht="30" hidden="1" customHeight="1" x14ac:dyDescent="0.2">
      <c r="A187" s="12" t="s">
        <v>90</v>
      </c>
      <c r="B187" s="8" t="e">
        <f>B184/B185</f>
        <v>#DIV/0!</v>
      </c>
      <c r="C187" s="8" t="e">
        <f>C184/C185</f>
        <v>#DIV/0!</v>
      </c>
      <c r="D187" s="8"/>
      <c r="E187" s="25" t="e">
        <f t="shared" ref="E187:AD187" si="47">E184/E185</f>
        <v>#DIV/0!</v>
      </c>
      <c r="F187" s="25" t="e">
        <f t="shared" si="47"/>
        <v>#DIV/0!</v>
      </c>
      <c r="G187" s="25" t="e">
        <f t="shared" si="47"/>
        <v>#DIV/0!</v>
      </c>
      <c r="H187" s="25" t="e">
        <f t="shared" si="47"/>
        <v>#DIV/0!</v>
      </c>
      <c r="I187" s="25" t="e">
        <f t="shared" si="47"/>
        <v>#DIV/0!</v>
      </c>
      <c r="J187" s="25" t="e">
        <f t="shared" si="47"/>
        <v>#DIV/0!</v>
      </c>
      <c r="K187" s="25" t="e">
        <f t="shared" si="47"/>
        <v>#DIV/0!</v>
      </c>
      <c r="L187" s="25" t="e">
        <f t="shared" si="47"/>
        <v>#DIV/0!</v>
      </c>
      <c r="M187" s="25" t="e">
        <f t="shared" si="47"/>
        <v>#DIV/0!</v>
      </c>
      <c r="N187" s="25" t="e">
        <f t="shared" si="47"/>
        <v>#DIV/0!</v>
      </c>
      <c r="O187" s="25" t="e">
        <f t="shared" si="47"/>
        <v>#DIV/0!</v>
      </c>
      <c r="P187" s="25" t="e">
        <f t="shared" si="47"/>
        <v>#DIV/0!</v>
      </c>
      <c r="Q187" s="93"/>
      <c r="R187" s="93"/>
      <c r="S187" s="25" t="e">
        <f t="shared" si="47"/>
        <v>#DIV/0!</v>
      </c>
      <c r="T187" s="25" t="e">
        <f t="shared" si="47"/>
        <v>#DIV/0!</v>
      </c>
      <c r="U187" s="25" t="e">
        <f t="shared" si="47"/>
        <v>#DIV/0!</v>
      </c>
      <c r="V187" s="25" t="e">
        <f t="shared" si="47"/>
        <v>#DIV/0!</v>
      </c>
      <c r="W187" s="25" t="e">
        <f t="shared" si="47"/>
        <v>#DIV/0!</v>
      </c>
      <c r="X187" s="25" t="e">
        <f t="shared" si="47"/>
        <v>#DIV/0!</v>
      </c>
      <c r="Y187" s="25" t="e">
        <f t="shared" si="47"/>
        <v>#DIV/0!</v>
      </c>
      <c r="Z187" s="93"/>
      <c r="AA187" s="25" t="e">
        <f t="shared" si="47"/>
        <v>#DIV/0!</v>
      </c>
      <c r="AB187" s="93"/>
      <c r="AC187" s="93"/>
      <c r="AD187" s="25" t="e">
        <f t="shared" si="47"/>
        <v>#DIV/0!</v>
      </c>
    </row>
    <row r="188" spans="1:40" s="58" customFormat="1" ht="30" hidden="1" customHeight="1" outlineLevel="1" x14ac:dyDescent="0.2">
      <c r="A188" s="50" t="s">
        <v>92</v>
      </c>
      <c r="B188" s="20"/>
      <c r="C188" s="23">
        <f>SUM(E188:AD188)</f>
        <v>0</v>
      </c>
      <c r="D188" s="8" t="e">
        <f t="shared" si="45"/>
        <v>#DIV/0!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40" s="45" customFormat="1" ht="30" hidden="1" customHeight="1" outlineLevel="1" x14ac:dyDescent="0.2">
      <c r="A189" s="12" t="s">
        <v>88</v>
      </c>
      <c r="B189" s="20"/>
      <c r="C189" s="23">
        <f>SUM(E189:AD189)</f>
        <v>0</v>
      </c>
      <c r="D189" s="8" t="e">
        <f t="shared" si="45"/>
        <v>#DIV/0!</v>
      </c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</row>
    <row r="190" spans="1:40" s="45" customFormat="1" ht="30" hidden="1" customHeight="1" outlineLevel="1" x14ac:dyDescent="0.2">
      <c r="A190" s="12" t="s">
        <v>93</v>
      </c>
      <c r="B190" s="23">
        <f>B188*0.19</f>
        <v>0</v>
      </c>
      <c r="C190" s="23">
        <f>C188*0.19</f>
        <v>0</v>
      </c>
      <c r="D190" s="8" t="e">
        <f t="shared" si="45"/>
        <v>#DIV/0!</v>
      </c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40" s="58" customFormat="1" ht="30" hidden="1" customHeight="1" x14ac:dyDescent="0.2">
      <c r="A191" s="12" t="s">
        <v>94</v>
      </c>
      <c r="B191" s="8" t="e">
        <f>B188/B189</f>
        <v>#DIV/0!</v>
      </c>
      <c r="C191" s="8" t="e">
        <f>C188/C189</f>
        <v>#DIV/0!</v>
      </c>
      <c r="D191" s="8"/>
      <c r="E191" s="25" t="e">
        <f>E188/E189</f>
        <v>#DIV/0!</v>
      </c>
      <c r="F191" s="25" t="e">
        <f>F188/F189</f>
        <v>#DIV/0!</v>
      </c>
      <c r="G191" s="25" t="e">
        <f t="shared" ref="G191:AD191" si="48">G188/G189</f>
        <v>#DIV/0!</v>
      </c>
      <c r="H191" s="25" t="e">
        <f t="shared" si="48"/>
        <v>#DIV/0!</v>
      </c>
      <c r="I191" s="25" t="e">
        <f t="shared" si="48"/>
        <v>#DIV/0!</v>
      </c>
      <c r="J191" s="25" t="e">
        <f t="shared" si="48"/>
        <v>#DIV/0!</v>
      </c>
      <c r="K191" s="25" t="e">
        <f t="shared" si="48"/>
        <v>#DIV/0!</v>
      </c>
      <c r="L191" s="25" t="e">
        <f t="shared" si="48"/>
        <v>#DIV/0!</v>
      </c>
      <c r="M191" s="25" t="e">
        <f t="shared" si="48"/>
        <v>#DIV/0!</v>
      </c>
      <c r="N191" s="25" t="e">
        <f t="shared" si="48"/>
        <v>#DIV/0!</v>
      </c>
      <c r="O191" s="25" t="e">
        <f t="shared" si="48"/>
        <v>#DIV/0!</v>
      </c>
      <c r="P191" s="25" t="e">
        <f t="shared" si="48"/>
        <v>#DIV/0!</v>
      </c>
      <c r="Q191" s="93"/>
      <c r="R191" s="93"/>
      <c r="S191" s="25" t="e">
        <f t="shared" si="48"/>
        <v>#DIV/0!</v>
      </c>
      <c r="T191" s="25" t="e">
        <f t="shared" si="48"/>
        <v>#DIV/0!</v>
      </c>
      <c r="U191" s="25" t="e">
        <f t="shared" si="48"/>
        <v>#DIV/0!</v>
      </c>
      <c r="V191" s="25" t="e">
        <f t="shared" si="48"/>
        <v>#DIV/0!</v>
      </c>
      <c r="W191" s="25" t="e">
        <f t="shared" si="48"/>
        <v>#DIV/0!</v>
      </c>
      <c r="X191" s="25" t="e">
        <f t="shared" si="48"/>
        <v>#DIV/0!</v>
      </c>
      <c r="Y191" s="25" t="e">
        <f t="shared" si="48"/>
        <v>#DIV/0!</v>
      </c>
      <c r="Z191" s="93"/>
      <c r="AA191" s="25" t="e">
        <f t="shared" si="48"/>
        <v>#DIV/0!</v>
      </c>
      <c r="AB191" s="93"/>
      <c r="AC191" s="93"/>
      <c r="AD191" s="25" t="e">
        <f t="shared" si="48"/>
        <v>#DIV/0!</v>
      </c>
    </row>
    <row r="192" spans="1:40" s="45" customFormat="1" ht="30" hidden="1" customHeight="1" x14ac:dyDescent="0.2">
      <c r="A192" s="50" t="s">
        <v>95</v>
      </c>
      <c r="B192" s="23"/>
      <c r="C192" s="23">
        <f>SUM(E192:AD192)</f>
        <v>0</v>
      </c>
      <c r="D192" s="8" t="e">
        <f t="shared" si="45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s="45" customFormat="1" ht="30" hidden="1" customHeight="1" x14ac:dyDescent="0.2">
      <c r="A193" s="12" t="s">
        <v>93</v>
      </c>
      <c r="B193" s="23"/>
      <c r="C193" s="23">
        <f>C192*0.7</f>
        <v>0</v>
      </c>
      <c r="D193" s="8" t="e">
        <f t="shared" si="45"/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s="45" customFormat="1" ht="30" hidden="1" customHeight="1" x14ac:dyDescent="0.2">
      <c r="A194" s="27" t="s">
        <v>96</v>
      </c>
      <c r="B194" s="23"/>
      <c r="C194" s="23">
        <f>SUM(E194:AD194)</f>
        <v>0</v>
      </c>
      <c r="D194" s="8" t="e">
        <f t="shared" si="45"/>
        <v>#DIV/0!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</row>
    <row r="195" spans="1:30" s="45" customFormat="1" ht="30" hidden="1" customHeight="1" x14ac:dyDescent="0.2">
      <c r="A195" s="12" t="s">
        <v>93</v>
      </c>
      <c r="B195" s="23">
        <f>B194*0.2</f>
        <v>0</v>
      </c>
      <c r="C195" s="23">
        <f>C194*0.2</f>
        <v>0</v>
      </c>
      <c r="D195" s="8" t="e">
        <f t="shared" si="45"/>
        <v>#DIV/0!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s="45" customFormat="1" ht="30" hidden="1" customHeight="1" x14ac:dyDescent="0.2">
      <c r="A196" s="27" t="s">
        <v>117</v>
      </c>
      <c r="B196" s="23"/>
      <c r="C196" s="23">
        <f>SUM(E196:AD196)</f>
        <v>0</v>
      </c>
      <c r="D196" s="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</row>
    <row r="197" spans="1:30" s="45" customFormat="1" ht="30" hidden="1" customHeight="1" x14ac:dyDescent="0.2">
      <c r="A197" s="27" t="s">
        <v>97</v>
      </c>
      <c r="B197" s="23">
        <f>B195+B193+B190+B186+B182</f>
        <v>0</v>
      </c>
      <c r="C197" s="23">
        <f>C195+C193+C190+C186+C182</f>
        <v>0</v>
      </c>
      <c r="D197" s="8" t="e">
        <f t="shared" si="45"/>
        <v>#DIV/0!</v>
      </c>
      <c r="E197" s="22">
        <f>E195+E193+E190+E186+E182</f>
        <v>0</v>
      </c>
      <c r="F197" s="22">
        <f t="shared" ref="F197:AD197" si="49">F195+F193+F190+F186+F182</f>
        <v>0</v>
      </c>
      <c r="G197" s="22">
        <f t="shared" si="49"/>
        <v>0</v>
      </c>
      <c r="H197" s="22">
        <f t="shared" si="49"/>
        <v>0</v>
      </c>
      <c r="I197" s="22">
        <f t="shared" si="49"/>
        <v>0</v>
      </c>
      <c r="J197" s="22">
        <f t="shared" si="49"/>
        <v>0</v>
      </c>
      <c r="K197" s="22">
        <f t="shared" si="49"/>
        <v>0</v>
      </c>
      <c r="L197" s="22">
        <f t="shared" si="49"/>
        <v>0</v>
      </c>
      <c r="M197" s="22">
        <f t="shared" si="49"/>
        <v>0</v>
      </c>
      <c r="N197" s="22">
        <f t="shared" si="49"/>
        <v>0</v>
      </c>
      <c r="O197" s="22">
        <f t="shared" si="49"/>
        <v>0</v>
      </c>
      <c r="P197" s="22">
        <f t="shared" si="49"/>
        <v>0</v>
      </c>
      <c r="Q197" s="22"/>
      <c r="R197" s="22"/>
      <c r="S197" s="22">
        <f t="shared" si="49"/>
        <v>0</v>
      </c>
      <c r="T197" s="22">
        <f t="shared" si="49"/>
        <v>0</v>
      </c>
      <c r="U197" s="22">
        <f t="shared" si="49"/>
        <v>0</v>
      </c>
      <c r="V197" s="22">
        <f t="shared" si="49"/>
        <v>0</v>
      </c>
      <c r="W197" s="22">
        <f t="shared" si="49"/>
        <v>0</v>
      </c>
      <c r="X197" s="22">
        <f t="shared" si="49"/>
        <v>0</v>
      </c>
      <c r="Y197" s="22">
        <f t="shared" si="49"/>
        <v>0</v>
      </c>
      <c r="Z197" s="22"/>
      <c r="AA197" s="22">
        <f t="shared" si="49"/>
        <v>0</v>
      </c>
      <c r="AB197" s="22"/>
      <c r="AC197" s="22"/>
      <c r="AD197" s="22">
        <f t="shared" si="49"/>
        <v>0</v>
      </c>
    </row>
    <row r="198" spans="1:30" s="45" customFormat="1" ht="6" hidden="1" customHeight="1" x14ac:dyDescent="0.2">
      <c r="A198" s="12" t="s">
        <v>123</v>
      </c>
      <c r="B198" s="22"/>
      <c r="C198" s="22">
        <f>SUM(E198:AD198)</f>
        <v>0</v>
      </c>
      <c r="D198" s="8" t="e">
        <f t="shared" si="45"/>
        <v>#DIV/0!</v>
      </c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s="45" customFormat="1" ht="0.6" hidden="1" customHeight="1" x14ac:dyDescent="0.2">
      <c r="A199" s="50" t="s">
        <v>116</v>
      </c>
      <c r="B199" s="48" t="e">
        <f>B197/B198*10</f>
        <v>#DIV/0!</v>
      </c>
      <c r="C199" s="48" t="e">
        <f>C197/C198*10</f>
        <v>#DIV/0!</v>
      </c>
      <c r="D199" s="8" t="e">
        <f t="shared" si="45"/>
        <v>#DIV/0!</v>
      </c>
      <c r="E199" s="49" t="e">
        <f>E197/E198*10</f>
        <v>#DIV/0!</v>
      </c>
      <c r="F199" s="49" t="e">
        <f t="shared" ref="F199:AD199" si="50">F197/F198*10</f>
        <v>#DIV/0!</v>
      </c>
      <c r="G199" s="49" t="e">
        <f t="shared" si="50"/>
        <v>#DIV/0!</v>
      </c>
      <c r="H199" s="49" t="e">
        <f t="shared" si="50"/>
        <v>#DIV/0!</v>
      </c>
      <c r="I199" s="49" t="e">
        <f t="shared" si="50"/>
        <v>#DIV/0!</v>
      </c>
      <c r="J199" s="49" t="e">
        <f t="shared" si="50"/>
        <v>#DIV/0!</v>
      </c>
      <c r="K199" s="49" t="e">
        <f t="shared" si="50"/>
        <v>#DIV/0!</v>
      </c>
      <c r="L199" s="49" t="e">
        <f t="shared" si="50"/>
        <v>#DIV/0!</v>
      </c>
      <c r="M199" s="49" t="e">
        <f t="shared" si="50"/>
        <v>#DIV/0!</v>
      </c>
      <c r="N199" s="49" t="e">
        <f t="shared" si="50"/>
        <v>#DIV/0!</v>
      </c>
      <c r="O199" s="49" t="e">
        <f t="shared" si="50"/>
        <v>#DIV/0!</v>
      </c>
      <c r="P199" s="49" t="e">
        <f t="shared" si="50"/>
        <v>#DIV/0!</v>
      </c>
      <c r="Q199" s="49"/>
      <c r="R199" s="49"/>
      <c r="S199" s="49" t="e">
        <f t="shared" si="50"/>
        <v>#DIV/0!</v>
      </c>
      <c r="T199" s="49" t="e">
        <f t="shared" si="50"/>
        <v>#DIV/0!</v>
      </c>
      <c r="U199" s="49" t="e">
        <f t="shared" si="50"/>
        <v>#DIV/0!</v>
      </c>
      <c r="V199" s="49" t="e">
        <f t="shared" si="50"/>
        <v>#DIV/0!</v>
      </c>
      <c r="W199" s="49" t="e">
        <f t="shared" si="50"/>
        <v>#DIV/0!</v>
      </c>
      <c r="X199" s="49" t="e">
        <f t="shared" si="50"/>
        <v>#DIV/0!</v>
      </c>
      <c r="Y199" s="49" t="e">
        <f t="shared" si="50"/>
        <v>#DIV/0!</v>
      </c>
      <c r="Z199" s="49"/>
      <c r="AA199" s="49" t="e">
        <f t="shared" si="50"/>
        <v>#DIV/0!</v>
      </c>
      <c r="AB199" s="49"/>
      <c r="AC199" s="49"/>
      <c r="AD199" s="49" t="e">
        <f t="shared" si="50"/>
        <v>#DIV/0!</v>
      </c>
    </row>
    <row r="200" spans="1:30" ht="18" hidden="1" customHeight="1" x14ac:dyDescent="0.2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</row>
    <row r="201" spans="1:30" ht="27" hidden="1" customHeight="1" x14ac:dyDescent="0.25">
      <c r="A201" s="12" t="s">
        <v>137</v>
      </c>
      <c r="B201" s="77"/>
      <c r="C201" s="77">
        <f>SUM(E201:AD201)</f>
        <v>273</v>
      </c>
      <c r="D201" s="77"/>
      <c r="E201" s="77">
        <v>11</v>
      </c>
      <c r="F201" s="77">
        <v>12</v>
      </c>
      <c r="G201" s="77">
        <v>15</v>
      </c>
      <c r="H201" s="77">
        <v>20</v>
      </c>
      <c r="I201" s="77">
        <v>12</v>
      </c>
      <c r="J201" s="77">
        <v>36</v>
      </c>
      <c r="K201" s="77">
        <v>18</v>
      </c>
      <c r="L201" s="77">
        <v>20</v>
      </c>
      <c r="M201" s="77">
        <v>5</v>
      </c>
      <c r="N201" s="77">
        <v>4</v>
      </c>
      <c r="O201" s="77">
        <v>5</v>
      </c>
      <c r="P201" s="77">
        <v>16</v>
      </c>
      <c r="Q201" s="77"/>
      <c r="R201" s="77"/>
      <c r="S201" s="77">
        <v>16</v>
      </c>
      <c r="T201" s="77">
        <v>13</v>
      </c>
      <c r="U201" s="77">
        <v>18</v>
      </c>
      <c r="V201" s="77">
        <v>10</v>
      </c>
      <c r="W201" s="77">
        <v>3</v>
      </c>
      <c r="X201" s="77">
        <v>4</v>
      </c>
      <c r="Y201" s="77">
        <v>3</v>
      </c>
      <c r="Z201" s="77"/>
      <c r="AA201" s="77">
        <v>23</v>
      </c>
      <c r="AB201" s="77"/>
      <c r="AC201" s="77"/>
      <c r="AD201" s="77">
        <v>9</v>
      </c>
    </row>
    <row r="202" spans="1:30" ht="18" hidden="1" customHeight="1" x14ac:dyDescent="0.25">
      <c r="A202" s="12" t="s">
        <v>141</v>
      </c>
      <c r="B202" s="77">
        <v>108</v>
      </c>
      <c r="C202" s="77">
        <f>SUM(E202:AD202)</f>
        <v>450</v>
      </c>
      <c r="D202" s="77"/>
      <c r="E202" s="77">
        <v>20</v>
      </c>
      <c r="F202" s="77">
        <v>5</v>
      </c>
      <c r="G202" s="77">
        <v>59</v>
      </c>
      <c r="H202" s="77">
        <v>16</v>
      </c>
      <c r="I202" s="77">
        <v>21</v>
      </c>
      <c r="J202" s="77">
        <v>28</v>
      </c>
      <c r="K202" s="77">
        <v>9</v>
      </c>
      <c r="L202" s="77">
        <v>20</v>
      </c>
      <c r="M202" s="77">
        <v>22</v>
      </c>
      <c r="N202" s="77">
        <v>5</v>
      </c>
      <c r="O202" s="77">
        <v>5</v>
      </c>
      <c r="P202" s="77">
        <v>28</v>
      </c>
      <c r="Q202" s="77"/>
      <c r="R202" s="77"/>
      <c r="S202" s="77">
        <v>25</v>
      </c>
      <c r="T202" s="77">
        <v>57</v>
      </c>
      <c r="U202" s="77">
        <v>7</v>
      </c>
      <c r="V202" s="77">
        <v>17</v>
      </c>
      <c r="W202" s="77">
        <v>25</v>
      </c>
      <c r="X202" s="77">
        <v>11</v>
      </c>
      <c r="Y202" s="77">
        <v>5</v>
      </c>
      <c r="Z202" s="77"/>
      <c r="AA202" s="77">
        <v>50</v>
      </c>
      <c r="AB202" s="77"/>
      <c r="AC202" s="77"/>
      <c r="AD202" s="77">
        <v>15</v>
      </c>
    </row>
    <row r="203" spans="1:30" ht="24.6" hidden="1" customHeight="1" x14ac:dyDescent="0.35">
      <c r="A203" s="78" t="s">
        <v>98</v>
      </c>
      <c r="B203" s="61"/>
      <c r="C203" s="61">
        <f>SUM(E203:AD203)</f>
        <v>0</v>
      </c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spans="1:30" s="63" customFormat="1" ht="21.6" hidden="1" customHeight="1" x14ac:dyDescent="0.35">
      <c r="A204" s="62" t="s">
        <v>99</v>
      </c>
      <c r="B204" s="62"/>
      <c r="C204" s="62">
        <f>SUM(E204:AD204)</f>
        <v>0</v>
      </c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1:30" s="63" customFormat="1" ht="21.6" hidden="1" customHeight="1" x14ac:dyDescent="0.35">
      <c r="A205" s="62" t="s">
        <v>100</v>
      </c>
      <c r="B205" s="62"/>
      <c r="C205" s="62">
        <f>SUM(E205:AD205)</f>
        <v>0</v>
      </c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1:30" s="63" customFormat="1" ht="21.6" hidden="1" customHeight="1" x14ac:dyDescent="0.3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1:30" s="63" customFormat="1" ht="21.6" hidden="1" customHeight="1" x14ac:dyDescent="0.35">
      <c r="A207" s="64" t="s">
        <v>101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</row>
    <row r="208" spans="1:30" ht="16.899999999999999" hidden="1" customHeight="1" x14ac:dyDescent="0.25">
      <c r="A208" s="79"/>
      <c r="B208" s="80"/>
      <c r="C208" s="80"/>
      <c r="D208" s="80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41.45" hidden="1" customHeight="1" x14ac:dyDescent="0.3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</row>
    <row r="210" spans="1:30" ht="20.45" hidden="1" customHeight="1" x14ac:dyDescent="0.25">
      <c r="A210" s="104"/>
      <c r="B210" s="105"/>
      <c r="C210" s="105"/>
      <c r="D210" s="105"/>
      <c r="E210" s="105"/>
      <c r="F210" s="105"/>
      <c r="G210" s="105"/>
      <c r="H210" s="105"/>
      <c r="I210" s="105"/>
      <c r="J210" s="10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6.899999999999999" hidden="1" customHeight="1" x14ac:dyDescent="0.25">
      <c r="A211" s="81"/>
      <c r="B211" s="6"/>
      <c r="C211" s="6"/>
      <c r="D211" s="6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9" hidden="1" customHeight="1" x14ac:dyDescent="0.25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</row>
    <row r="213" spans="1:30" s="11" customFormat="1" ht="49.15" hidden="1" customHeight="1" x14ac:dyDescent="0.2">
      <c r="A213" s="27" t="s">
        <v>102</v>
      </c>
      <c r="B213" s="23"/>
      <c r="C213" s="23">
        <f>SUM(E213:AD213)</f>
        <v>259083</v>
      </c>
      <c r="D213" s="23"/>
      <c r="E213" s="34">
        <v>9345</v>
      </c>
      <c r="F213" s="34">
        <v>9100</v>
      </c>
      <c r="G213" s="34">
        <v>16579</v>
      </c>
      <c r="H213" s="34">
        <v>16195</v>
      </c>
      <c r="I213" s="34">
        <v>7250</v>
      </c>
      <c r="J213" s="34">
        <v>17539</v>
      </c>
      <c r="K213" s="34">
        <v>12001</v>
      </c>
      <c r="L213" s="34">
        <v>14609</v>
      </c>
      <c r="M213" s="34">
        <v>13004</v>
      </c>
      <c r="N213" s="34">
        <v>3780</v>
      </c>
      <c r="O213" s="34">
        <v>8536</v>
      </c>
      <c r="P213" s="34">
        <v>11438</v>
      </c>
      <c r="Q213" s="94"/>
      <c r="R213" s="94"/>
      <c r="S213" s="34">
        <v>16561</v>
      </c>
      <c r="T213" s="34">
        <v>15418</v>
      </c>
      <c r="U213" s="34">
        <v>18986</v>
      </c>
      <c r="V213" s="34">
        <v>13238</v>
      </c>
      <c r="W213" s="34">
        <v>7143</v>
      </c>
      <c r="X213" s="34">
        <v>4504</v>
      </c>
      <c r="Y213" s="34">
        <v>11688</v>
      </c>
      <c r="Z213" s="94"/>
      <c r="AA213" s="34">
        <v>21385</v>
      </c>
      <c r="AB213" s="94"/>
      <c r="AC213" s="94"/>
      <c r="AD213" s="34">
        <v>10784</v>
      </c>
    </row>
    <row r="214" spans="1:30" ht="21" hidden="1" customHeight="1" x14ac:dyDescent="0.25">
      <c r="A214" s="60" t="s">
        <v>104</v>
      </c>
      <c r="B214" s="67"/>
      <c r="C214" s="23">
        <f>SUM(E214:AD214)</f>
        <v>380</v>
      </c>
      <c r="D214" s="23"/>
      <c r="E214" s="60">
        <v>16</v>
      </c>
      <c r="F214" s="60">
        <v>21</v>
      </c>
      <c r="G214" s="60">
        <v>32</v>
      </c>
      <c r="H214" s="60">
        <v>25</v>
      </c>
      <c r="I214" s="60">
        <v>16</v>
      </c>
      <c r="J214" s="60">
        <v>31</v>
      </c>
      <c r="K214" s="60">
        <v>14</v>
      </c>
      <c r="L214" s="60">
        <v>29</v>
      </c>
      <c r="M214" s="60">
        <v>18</v>
      </c>
      <c r="N214" s="60">
        <v>8</v>
      </c>
      <c r="O214" s="60">
        <v>7</v>
      </c>
      <c r="P214" s="60">
        <v>15</v>
      </c>
      <c r="Q214" s="60"/>
      <c r="R214" s="60"/>
      <c r="S214" s="60">
        <v>25</v>
      </c>
      <c r="T214" s="60">
        <v>31</v>
      </c>
      <c r="U214" s="60">
        <v>10</v>
      </c>
      <c r="V214" s="60">
        <v>8</v>
      </c>
      <c r="W214" s="60">
        <v>8</v>
      </c>
      <c r="X214" s="60">
        <v>6</v>
      </c>
      <c r="Y214" s="60">
        <v>12</v>
      </c>
      <c r="Z214" s="60"/>
      <c r="AA214" s="60">
        <v>35</v>
      </c>
      <c r="AB214" s="60"/>
      <c r="AC214" s="60"/>
      <c r="AD214" s="60">
        <v>13</v>
      </c>
    </row>
    <row r="215" spans="1:30" ht="0.6" hidden="1" customHeight="1" x14ac:dyDescent="0.25">
      <c r="A215" s="60" t="s">
        <v>105</v>
      </c>
      <c r="B215" s="67"/>
      <c r="C215" s="23">
        <f>SUM(E215:AD215)</f>
        <v>208</v>
      </c>
      <c r="D215" s="23"/>
      <c r="E215" s="60">
        <v>10</v>
      </c>
      <c r="F215" s="60">
        <v>2</v>
      </c>
      <c r="G215" s="60">
        <v>42</v>
      </c>
      <c r="H215" s="60">
        <v>11</v>
      </c>
      <c r="I215" s="60">
        <v>9</v>
      </c>
      <c r="J215" s="60">
        <v>30</v>
      </c>
      <c r="K215" s="60">
        <v>9</v>
      </c>
      <c r="L215" s="60">
        <v>15</v>
      </c>
      <c r="M215" s="60">
        <v>1</v>
      </c>
      <c r="N215" s="60">
        <v>2</v>
      </c>
      <c r="O215" s="60">
        <v>5</v>
      </c>
      <c r="P215" s="60">
        <v>1</v>
      </c>
      <c r="Q215" s="60"/>
      <c r="R215" s="60"/>
      <c r="S215" s="60">
        <v>4</v>
      </c>
      <c r="T215" s="60">
        <v>8</v>
      </c>
      <c r="U215" s="60">
        <v>14</v>
      </c>
      <c r="V215" s="60">
        <v>2</v>
      </c>
      <c r="W215" s="60">
        <v>1</v>
      </c>
      <c r="X215" s="60">
        <v>2</v>
      </c>
      <c r="Y215" s="60">
        <v>16</v>
      </c>
      <c r="Z215" s="60"/>
      <c r="AA215" s="60">
        <v>16</v>
      </c>
      <c r="AB215" s="60"/>
      <c r="AC215" s="60"/>
      <c r="AD215" s="60">
        <v>8</v>
      </c>
    </row>
    <row r="216" spans="1:30" ht="2.4500000000000002" hidden="1" customHeight="1" x14ac:dyDescent="0.25">
      <c r="A216" s="60" t="s">
        <v>105</v>
      </c>
      <c r="B216" s="67"/>
      <c r="C216" s="23">
        <f>SUM(E216:AD216)</f>
        <v>194</v>
      </c>
      <c r="D216" s="23"/>
      <c r="E216" s="60">
        <v>10</v>
      </c>
      <c r="F216" s="60">
        <v>2</v>
      </c>
      <c r="G216" s="60">
        <v>42</v>
      </c>
      <c r="H216" s="60">
        <v>11</v>
      </c>
      <c r="I216" s="60">
        <v>2</v>
      </c>
      <c r="J216" s="60">
        <v>30</v>
      </c>
      <c r="K216" s="60">
        <v>9</v>
      </c>
      <c r="L216" s="60">
        <v>15</v>
      </c>
      <c r="M216" s="60">
        <v>1</v>
      </c>
      <c r="N216" s="60">
        <v>2</v>
      </c>
      <c r="O216" s="60">
        <v>5</v>
      </c>
      <c r="P216" s="60">
        <v>1</v>
      </c>
      <c r="Q216" s="60"/>
      <c r="R216" s="60"/>
      <c r="S216" s="60">
        <v>4</v>
      </c>
      <c r="T216" s="60">
        <v>1</v>
      </c>
      <c r="U216" s="60">
        <v>14</v>
      </c>
      <c r="V216" s="60">
        <v>2</v>
      </c>
      <c r="W216" s="60">
        <v>1</v>
      </c>
      <c r="X216" s="60">
        <v>2</v>
      </c>
      <c r="Y216" s="60">
        <v>16</v>
      </c>
      <c r="Z216" s="60"/>
      <c r="AA216" s="60">
        <v>16</v>
      </c>
      <c r="AB216" s="60"/>
      <c r="AC216" s="60"/>
      <c r="AD216" s="60">
        <v>8</v>
      </c>
    </row>
    <row r="217" spans="1:30" ht="24" hidden="1" customHeight="1" x14ac:dyDescent="0.25">
      <c r="A217" s="60" t="s">
        <v>30</v>
      </c>
      <c r="B217" s="23">
        <v>554</v>
      </c>
      <c r="C217" s="23">
        <f>SUM(E217:AD217)</f>
        <v>574</v>
      </c>
      <c r="D217" s="23"/>
      <c r="E217" s="74">
        <v>11</v>
      </c>
      <c r="F217" s="74">
        <v>15</v>
      </c>
      <c r="G217" s="74">
        <v>93</v>
      </c>
      <c r="H217" s="74">
        <v>30</v>
      </c>
      <c r="I217" s="74">
        <v>15</v>
      </c>
      <c r="J217" s="74">
        <v>55</v>
      </c>
      <c r="K217" s="74">
        <v>16</v>
      </c>
      <c r="L217" s="74">
        <v>18</v>
      </c>
      <c r="M217" s="74">
        <v>16</v>
      </c>
      <c r="N217" s="74">
        <v>10</v>
      </c>
      <c r="O217" s="74">
        <v>11</v>
      </c>
      <c r="P217" s="74">
        <v>40</v>
      </c>
      <c r="Q217" s="74"/>
      <c r="R217" s="74"/>
      <c r="S217" s="74">
        <v>22</v>
      </c>
      <c r="T217" s="74">
        <v>55</v>
      </c>
      <c r="U217" s="74">
        <v>14</v>
      </c>
      <c r="V217" s="74">
        <v>29</v>
      </c>
      <c r="W217" s="74">
        <v>22</v>
      </c>
      <c r="X217" s="74">
        <v>9</v>
      </c>
      <c r="Y217" s="74">
        <v>7</v>
      </c>
      <c r="Z217" s="74"/>
      <c r="AA217" s="74">
        <v>60</v>
      </c>
      <c r="AB217" s="74"/>
      <c r="AC217" s="74"/>
      <c r="AD217" s="74">
        <v>26</v>
      </c>
    </row>
    <row r="218" spans="1:30" hidden="1" x14ac:dyDescent="0.25"/>
    <row r="219" spans="1:30" s="60" customFormat="1" hidden="1" x14ac:dyDescent="0.25">
      <c r="A219" s="60" t="s">
        <v>112</v>
      </c>
      <c r="B219" s="67"/>
      <c r="C219" s="60">
        <f>SUM(E219:AD219)</f>
        <v>40</v>
      </c>
      <c r="E219" s="60">
        <v>3</v>
      </c>
      <c r="G219" s="60">
        <v>1</v>
      </c>
      <c r="H219" s="60">
        <v>6</v>
      </c>
      <c r="J219" s="60">
        <v>1</v>
      </c>
      <c r="M219" s="60">
        <v>1</v>
      </c>
      <c r="O219" s="60">
        <v>2</v>
      </c>
      <c r="P219" s="60">
        <v>1</v>
      </c>
      <c r="S219" s="60">
        <v>3</v>
      </c>
      <c r="T219" s="60">
        <v>1</v>
      </c>
      <c r="U219" s="60">
        <v>3</v>
      </c>
      <c r="V219" s="60">
        <v>7</v>
      </c>
      <c r="W219" s="60">
        <v>1</v>
      </c>
      <c r="X219" s="60">
        <v>1</v>
      </c>
      <c r="Y219" s="60">
        <v>1</v>
      </c>
      <c r="AA219" s="60">
        <v>4</v>
      </c>
      <c r="AD219" s="60">
        <v>4</v>
      </c>
    </row>
    <row r="220" spans="1:30" hidden="1" x14ac:dyDescent="0.25"/>
    <row r="221" spans="1:30" ht="21.6" hidden="1" customHeight="1" x14ac:dyDescent="0.25">
      <c r="A221" s="60" t="s">
        <v>115</v>
      </c>
      <c r="B221" s="23">
        <v>45</v>
      </c>
      <c r="C221" s="23">
        <f>SUM(E221:AD221)</f>
        <v>58</v>
      </c>
      <c r="D221" s="23"/>
      <c r="E221" s="74">
        <v>5</v>
      </c>
      <c r="F221" s="74">
        <v>3</v>
      </c>
      <c r="G221" s="74"/>
      <c r="H221" s="74">
        <v>5</v>
      </c>
      <c r="I221" s="74">
        <v>2</v>
      </c>
      <c r="J221" s="74"/>
      <c r="K221" s="74">
        <v>2</v>
      </c>
      <c r="L221" s="74">
        <v>0</v>
      </c>
      <c r="M221" s="74">
        <v>3</v>
      </c>
      <c r="N221" s="74">
        <v>3</v>
      </c>
      <c r="O221" s="74">
        <v>3</v>
      </c>
      <c r="P221" s="74">
        <v>2</v>
      </c>
      <c r="Q221" s="74"/>
      <c r="R221" s="74"/>
      <c r="S221" s="74">
        <v>2</v>
      </c>
      <c r="T221" s="74">
        <v>10</v>
      </c>
      <c r="U221" s="74">
        <v>6</v>
      </c>
      <c r="V221" s="74">
        <v>6</v>
      </c>
      <c r="W221" s="74">
        <v>1</v>
      </c>
      <c r="X221" s="74">
        <v>1</v>
      </c>
      <c r="Y221" s="74">
        <v>4</v>
      </c>
      <c r="Z221" s="74"/>
      <c r="AA221" s="74"/>
      <c r="AB221" s="74"/>
      <c r="AC221" s="74"/>
      <c r="AD221" s="74"/>
    </row>
    <row r="222" spans="1:30" hidden="1" x14ac:dyDescent="0.25"/>
    <row r="223" spans="1:30" hidden="1" x14ac:dyDescent="0.25"/>
    <row r="224" spans="1:30" ht="13.9" hidden="1" customHeight="1" x14ac:dyDescent="0.25"/>
    <row r="225" spans="1:30" hidden="1" x14ac:dyDescent="0.25">
      <c r="J225" s="1" t="s">
        <v>126</v>
      </c>
      <c r="U225" s="1" t="s">
        <v>129</v>
      </c>
      <c r="W225" s="1" t="s">
        <v>127</v>
      </c>
      <c r="AA225" s="1" t="s">
        <v>128</v>
      </c>
      <c r="AD225" s="1" t="s">
        <v>125</v>
      </c>
    </row>
    <row r="226" spans="1:30" hidden="1" x14ac:dyDescent="0.25"/>
    <row r="227" spans="1:30" ht="22.5" hidden="1" x14ac:dyDescent="0.25">
      <c r="A227" s="12" t="s">
        <v>142</v>
      </c>
      <c r="B227" s="67"/>
      <c r="C227" s="77">
        <f>SUM(E227:AD227)</f>
        <v>49</v>
      </c>
      <c r="D227" s="67"/>
      <c r="E227" s="60">
        <v>1</v>
      </c>
      <c r="F227" s="60">
        <v>2</v>
      </c>
      <c r="G227" s="60"/>
      <c r="H227" s="60">
        <v>2</v>
      </c>
      <c r="I227" s="60"/>
      <c r="J227" s="60">
        <v>3</v>
      </c>
      <c r="K227" s="60">
        <v>1</v>
      </c>
      <c r="L227" s="60">
        <v>1</v>
      </c>
      <c r="M227" s="60">
        <v>8</v>
      </c>
      <c r="N227" s="60">
        <v>6</v>
      </c>
      <c r="O227" s="60">
        <v>1</v>
      </c>
      <c r="P227" s="60">
        <v>0</v>
      </c>
      <c r="Q227" s="60"/>
      <c r="R227" s="60"/>
      <c r="S227" s="60">
        <v>1</v>
      </c>
      <c r="T227" s="60">
        <v>4</v>
      </c>
      <c r="U227" s="60">
        <v>3</v>
      </c>
      <c r="V227" s="60">
        <v>2</v>
      </c>
      <c r="W227" s="60">
        <v>1</v>
      </c>
      <c r="X227" s="60">
        <v>1</v>
      </c>
      <c r="Y227" s="60">
        <v>7</v>
      </c>
      <c r="Z227" s="60"/>
      <c r="AA227" s="60"/>
      <c r="AB227" s="60"/>
      <c r="AC227" s="60"/>
      <c r="AD227" s="60">
        <v>5</v>
      </c>
    </row>
  </sheetData>
  <dataConsolidate/>
  <mergeCells count="34">
    <mergeCell ref="O5:O6"/>
    <mergeCell ref="P5:P6"/>
    <mergeCell ref="AB5:AB6"/>
    <mergeCell ref="AC5:AC6"/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D4:D6"/>
    <mergeCell ref="Z5:Z6"/>
    <mergeCell ref="Q5:Q6"/>
    <mergeCell ref="R5:R6"/>
    <mergeCell ref="A210:J210"/>
    <mergeCell ref="A209:AD209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S5:S6"/>
    <mergeCell ref="T5:T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2021-06-09T05:03:16Z</cp:lastPrinted>
  <dcterms:created xsi:type="dcterms:W3CDTF">2017-06-08T05:54:08Z</dcterms:created>
  <dcterms:modified xsi:type="dcterms:W3CDTF">2021-06-10T06:10:32Z</dcterms:modified>
</cp:coreProperties>
</file>