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400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оперативка!$A$2:$AB$150</definedName>
  </definedNames>
  <calcPr calcId="152511"/>
</workbook>
</file>

<file path=xl/calcChain.xml><?xml version="1.0" encoding="utf-8"?>
<calcChain xmlns="http://schemas.openxmlformats.org/spreadsheetml/2006/main">
  <c r="C18" i="1" l="1"/>
  <c r="C17" i="1"/>
  <c r="D16" i="1" l="1"/>
  <c r="C16" i="1"/>
  <c r="C9" i="1"/>
  <c r="B10" i="1" l="1"/>
  <c r="C7" i="1"/>
  <c r="AB8" i="1" l="1"/>
  <c r="AA8" i="1"/>
  <c r="Z8" i="1"/>
  <c r="Y8" i="1"/>
  <c r="X8" i="1"/>
  <c r="X10" i="1" s="1"/>
  <c r="W8" i="1"/>
  <c r="V8" i="1"/>
  <c r="U8" i="1"/>
  <c r="T8" i="1"/>
  <c r="S8" i="1"/>
  <c r="R8" i="1"/>
  <c r="Q8" i="1"/>
  <c r="P8" i="1"/>
  <c r="P10" i="1" s="1"/>
  <c r="O8" i="1"/>
  <c r="O10" i="1" s="1"/>
  <c r="N8" i="1"/>
  <c r="N10" i="1" s="1"/>
  <c r="M8" i="1"/>
  <c r="M10" i="1" s="1"/>
  <c r="L8" i="1"/>
  <c r="L10" i="1" s="1"/>
  <c r="K8" i="1"/>
  <c r="J8" i="1"/>
  <c r="J10" i="1" s="1"/>
  <c r="I8" i="1"/>
  <c r="I10" i="1" s="1"/>
  <c r="H8" i="1"/>
  <c r="H10" i="1" s="1"/>
  <c r="G8" i="1"/>
  <c r="G10" i="1" s="1"/>
  <c r="F8" i="1"/>
  <c r="E8" i="1"/>
  <c r="E10" i="1" s="1"/>
  <c r="C15" i="1"/>
  <c r="D15" i="1" s="1"/>
  <c r="C19" i="1"/>
  <c r="D19" i="1" s="1"/>
  <c r="C14" i="1"/>
  <c r="D14" i="1" s="1"/>
  <c r="C13" i="1" l="1"/>
  <c r="D13" i="1" s="1"/>
  <c r="C12" i="1"/>
  <c r="D12" i="1" s="1"/>
  <c r="C11" i="1"/>
  <c r="D11" i="1" s="1"/>
  <c r="C8" i="1" l="1"/>
  <c r="D8" i="1" l="1"/>
  <c r="D10" i="1" s="1"/>
  <c r="C10" i="1"/>
  <c r="B23" i="1"/>
  <c r="B34" i="1"/>
  <c r="F62" i="1" l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Y62" i="1"/>
  <c r="AB62" i="1"/>
  <c r="E62" i="1"/>
  <c r="C63" i="1" l="1"/>
  <c r="D64" i="1"/>
  <c r="C66" i="1"/>
  <c r="D66" i="1" s="1"/>
  <c r="D67" i="1"/>
  <c r="D68" i="1"/>
  <c r="C69" i="1"/>
  <c r="D69" i="1" s="1"/>
  <c r="D71" i="1"/>
  <c r="D78" i="1"/>
  <c r="B79" i="1"/>
  <c r="C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Y79" i="1"/>
  <c r="AB79" i="1"/>
  <c r="B80" i="1"/>
  <c r="C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Y80" i="1"/>
  <c r="AB80" i="1"/>
  <c r="C81" i="1"/>
  <c r="D81" i="1" s="1"/>
  <c r="C82" i="1"/>
  <c r="D82" i="1" s="1"/>
  <c r="C83" i="1"/>
  <c r="D83" i="1" s="1"/>
  <c r="C84" i="1"/>
  <c r="D84" i="1" s="1"/>
  <c r="C85" i="1"/>
  <c r="C86" i="1" s="1"/>
  <c r="B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Y86" i="1"/>
  <c r="AB86" i="1"/>
  <c r="C87" i="1"/>
  <c r="D87" i="1" s="1"/>
  <c r="C88" i="1"/>
  <c r="D88" i="1" s="1"/>
  <c r="C89" i="1"/>
  <c r="D89" i="1" s="1"/>
  <c r="C90" i="1"/>
  <c r="D90" i="1" s="1"/>
  <c r="D91" i="1"/>
  <c r="C92" i="1"/>
  <c r="D92" i="1" s="1"/>
  <c r="B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Y93" i="1"/>
  <c r="AB93" i="1"/>
  <c r="C94" i="1"/>
  <c r="D94" i="1" s="1"/>
  <c r="C95" i="1"/>
  <c r="D95" i="1" s="1"/>
  <c r="C96" i="1"/>
  <c r="D96" i="1" s="1"/>
  <c r="C97" i="1"/>
  <c r="D97" i="1" s="1"/>
  <c r="B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Y98" i="1"/>
  <c r="AB98" i="1"/>
  <c r="B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Y99" i="1"/>
  <c r="AB99" i="1"/>
  <c r="B100" i="1"/>
  <c r="F100" i="1"/>
  <c r="G100" i="1"/>
  <c r="H100" i="1"/>
  <c r="I100" i="1"/>
  <c r="J100" i="1"/>
  <c r="K100" i="1"/>
  <c r="L100" i="1"/>
  <c r="M100" i="1"/>
  <c r="O100" i="1"/>
  <c r="P100" i="1"/>
  <c r="R100" i="1"/>
  <c r="S100" i="1"/>
  <c r="T100" i="1"/>
  <c r="U100" i="1"/>
  <c r="Y100" i="1"/>
  <c r="AB100" i="1"/>
  <c r="B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Y101" i="1"/>
  <c r="AB101" i="1"/>
  <c r="B102" i="1"/>
  <c r="E102" i="1"/>
  <c r="I102" i="1"/>
  <c r="Q102" i="1"/>
  <c r="R102" i="1"/>
  <c r="U102" i="1"/>
  <c r="W102" i="1"/>
  <c r="C103" i="1"/>
  <c r="C104" i="1"/>
  <c r="H105" i="1"/>
  <c r="M105" i="1"/>
  <c r="P105" i="1"/>
  <c r="R105" i="1"/>
  <c r="T105" i="1"/>
  <c r="Y105" i="1"/>
  <c r="C106" i="1"/>
  <c r="D106" i="1" s="1"/>
  <c r="C107" i="1"/>
  <c r="D107" i="1" s="1"/>
  <c r="C110" i="1"/>
  <c r="C112" i="1"/>
  <c r="C113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Y113" i="1"/>
  <c r="AB113" i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Y114" i="1"/>
  <c r="AB114" i="1"/>
  <c r="D115" i="1"/>
  <c r="C116" i="1"/>
  <c r="B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Y117" i="1"/>
  <c r="AB117" i="1"/>
  <c r="B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Y118" i="1"/>
  <c r="AB118" i="1"/>
  <c r="C119" i="1"/>
  <c r="C120" i="1"/>
  <c r="C122" i="1"/>
  <c r="B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R123" i="1"/>
  <c r="S123" i="1"/>
  <c r="T123" i="1"/>
  <c r="U123" i="1"/>
  <c r="V123" i="1"/>
  <c r="W123" i="1"/>
  <c r="Y123" i="1"/>
  <c r="AB123" i="1"/>
  <c r="D124" i="1"/>
  <c r="C125" i="1"/>
  <c r="D125" i="1" s="1"/>
  <c r="B126" i="1"/>
  <c r="E126" i="1"/>
  <c r="F126" i="1"/>
  <c r="G126" i="1"/>
  <c r="H126" i="1"/>
  <c r="I126" i="1"/>
  <c r="J126" i="1"/>
  <c r="K126" i="1"/>
  <c r="L126" i="1"/>
  <c r="M126" i="1"/>
  <c r="O126" i="1"/>
  <c r="P126" i="1"/>
  <c r="R126" i="1"/>
  <c r="S126" i="1"/>
  <c r="T126" i="1"/>
  <c r="U126" i="1"/>
  <c r="W126" i="1"/>
  <c r="Y126" i="1"/>
  <c r="AB126" i="1"/>
  <c r="B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R127" i="1"/>
  <c r="S127" i="1"/>
  <c r="T127" i="1"/>
  <c r="U127" i="1"/>
  <c r="V127" i="1"/>
  <c r="W127" i="1"/>
  <c r="Y127" i="1"/>
  <c r="AB127" i="1"/>
  <c r="C128" i="1"/>
  <c r="D128" i="1" s="1"/>
  <c r="C129" i="1"/>
  <c r="D129" i="1" s="1"/>
  <c r="B130" i="1"/>
  <c r="G130" i="1"/>
  <c r="L130" i="1"/>
  <c r="AB130" i="1"/>
  <c r="C131" i="1"/>
  <c r="D131" i="1" s="1"/>
  <c r="C132" i="1"/>
  <c r="D132" i="1" s="1"/>
  <c r="B133" i="1"/>
  <c r="H133" i="1"/>
  <c r="N133" i="1"/>
  <c r="R133" i="1"/>
  <c r="S133" i="1"/>
  <c r="W133" i="1"/>
  <c r="C134" i="1"/>
  <c r="D134" i="1" s="1"/>
  <c r="C135" i="1"/>
  <c r="B136" i="1"/>
  <c r="M136" i="1"/>
  <c r="T136" i="1"/>
  <c r="U136" i="1"/>
  <c r="C137" i="1"/>
  <c r="D137" i="1" s="1"/>
  <c r="C138" i="1"/>
  <c r="D138" i="1" s="1"/>
  <c r="B139" i="1"/>
  <c r="E139" i="1"/>
  <c r="H139" i="1"/>
  <c r="I139" i="1"/>
  <c r="J139" i="1"/>
  <c r="K139" i="1"/>
  <c r="L139" i="1"/>
  <c r="M139" i="1"/>
  <c r="P139" i="1"/>
  <c r="Q139" i="1"/>
  <c r="S139" i="1"/>
  <c r="T139" i="1"/>
  <c r="U139" i="1"/>
  <c r="V139" i="1"/>
  <c r="W139" i="1"/>
  <c r="Y139" i="1"/>
  <c r="C140" i="1"/>
  <c r="C141" i="1"/>
  <c r="H142" i="1"/>
  <c r="I142" i="1"/>
  <c r="J142" i="1"/>
  <c r="K142" i="1"/>
  <c r="M142" i="1"/>
  <c r="Q142" i="1"/>
  <c r="R142" i="1"/>
  <c r="V142" i="1"/>
  <c r="Y142" i="1"/>
  <c r="C143" i="1"/>
  <c r="D143" i="1" s="1"/>
  <c r="C144" i="1"/>
  <c r="B145" i="1"/>
  <c r="Q145" i="1"/>
  <c r="T145" i="1"/>
  <c r="C146" i="1"/>
  <c r="D146" i="1" s="1"/>
  <c r="C147" i="1"/>
  <c r="D147" i="1" s="1"/>
  <c r="B148" i="1"/>
  <c r="G148" i="1"/>
  <c r="L148" i="1"/>
  <c r="U148" i="1"/>
  <c r="C149" i="1"/>
  <c r="C150" i="1"/>
  <c r="B151" i="1"/>
  <c r="G151" i="1"/>
  <c r="J151" i="1"/>
  <c r="K151" i="1"/>
  <c r="L151" i="1"/>
  <c r="R151" i="1"/>
  <c r="U151" i="1"/>
  <c r="Y151" i="1"/>
  <c r="C152" i="1"/>
  <c r="D152" i="1" s="1"/>
  <c r="D153" i="1"/>
  <c r="D154" i="1"/>
  <c r="C155" i="1"/>
  <c r="C156" i="1" s="1"/>
  <c r="C157" i="1"/>
  <c r="D157" i="1" s="1"/>
  <c r="C159" i="1"/>
  <c r="C160" i="1" s="1"/>
  <c r="B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Y160" i="1"/>
  <c r="AB160" i="1"/>
  <c r="C161" i="1"/>
  <c r="D161" i="1" s="1"/>
  <c r="C162" i="1"/>
  <c r="D162" i="1" s="1"/>
  <c r="C163" i="1"/>
  <c r="D163" i="1" s="1"/>
  <c r="C164" i="1"/>
  <c r="D164" i="1" s="1"/>
  <c r="C165" i="1"/>
  <c r="D165" i="1" s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Y166" i="1"/>
  <c r="AB166" i="1"/>
  <c r="C167" i="1"/>
  <c r="D167" i="1" s="1"/>
  <c r="C168" i="1"/>
  <c r="C171" i="1"/>
  <c r="D171" i="1" s="1"/>
  <c r="C172" i="1"/>
  <c r="D172" i="1" s="1"/>
  <c r="B173" i="1"/>
  <c r="B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Y174" i="1"/>
  <c r="AB174" i="1"/>
  <c r="C175" i="1"/>
  <c r="D175" i="1" s="1"/>
  <c r="C176" i="1"/>
  <c r="D176" i="1" s="1"/>
  <c r="B177" i="1"/>
  <c r="B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Y178" i="1"/>
  <c r="AB178" i="1"/>
  <c r="C179" i="1"/>
  <c r="D179" i="1" s="1"/>
  <c r="C180" i="1"/>
  <c r="D180" i="1" s="1"/>
  <c r="B181" i="1"/>
  <c r="B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Y182" i="1"/>
  <c r="AB182" i="1"/>
  <c r="C183" i="1"/>
  <c r="C184" i="1" s="1"/>
  <c r="D184" i="1" s="1"/>
  <c r="C185" i="1"/>
  <c r="D185" i="1" s="1"/>
  <c r="B186" i="1"/>
  <c r="C187" i="1"/>
  <c r="E188" i="1"/>
  <c r="E190" i="1" s="1"/>
  <c r="F188" i="1"/>
  <c r="F190" i="1" s="1"/>
  <c r="G188" i="1"/>
  <c r="G190" i="1" s="1"/>
  <c r="H188" i="1"/>
  <c r="H190" i="1" s="1"/>
  <c r="I188" i="1"/>
  <c r="I190" i="1" s="1"/>
  <c r="J188" i="1"/>
  <c r="J190" i="1" s="1"/>
  <c r="K188" i="1"/>
  <c r="K190" i="1" s="1"/>
  <c r="L188" i="1"/>
  <c r="L190" i="1" s="1"/>
  <c r="M188" i="1"/>
  <c r="M190" i="1" s="1"/>
  <c r="N188" i="1"/>
  <c r="N190" i="1" s="1"/>
  <c r="O188" i="1"/>
  <c r="O190" i="1" s="1"/>
  <c r="P188" i="1"/>
  <c r="P190" i="1" s="1"/>
  <c r="Q188" i="1"/>
  <c r="Q190" i="1" s="1"/>
  <c r="R188" i="1"/>
  <c r="R190" i="1" s="1"/>
  <c r="S188" i="1"/>
  <c r="S190" i="1" s="1"/>
  <c r="T188" i="1"/>
  <c r="T190" i="1" s="1"/>
  <c r="U188" i="1"/>
  <c r="U190" i="1" s="1"/>
  <c r="V188" i="1"/>
  <c r="V190" i="1" s="1"/>
  <c r="W188" i="1"/>
  <c r="W190" i="1" s="1"/>
  <c r="Y188" i="1"/>
  <c r="Y190" i="1" s="1"/>
  <c r="AB188" i="1"/>
  <c r="AB190" i="1" s="1"/>
  <c r="C189" i="1"/>
  <c r="D189" i="1" s="1"/>
  <c r="C192" i="1"/>
  <c r="C193" i="1"/>
  <c r="C194" i="1"/>
  <c r="C195" i="1"/>
  <c r="C196" i="1"/>
  <c r="D183" i="1" l="1"/>
  <c r="C136" i="1"/>
  <c r="D136" i="1" s="1"/>
  <c r="D159" i="1"/>
  <c r="D155" i="1"/>
  <c r="D85" i="1"/>
  <c r="C173" i="1"/>
  <c r="D173" i="1" s="1"/>
  <c r="C169" i="1"/>
  <c r="D169" i="1" s="1"/>
  <c r="C98" i="1"/>
  <c r="D98" i="1" s="1"/>
  <c r="C177" i="1"/>
  <c r="D177" i="1" s="1"/>
  <c r="C118" i="1"/>
  <c r="D118" i="1" s="1"/>
  <c r="C186" i="1"/>
  <c r="D186" i="1" s="1"/>
  <c r="C145" i="1"/>
  <c r="D145" i="1" s="1"/>
  <c r="D135" i="1"/>
  <c r="C108" i="1"/>
  <c r="D108" i="1" s="1"/>
  <c r="C105" i="1"/>
  <c r="C93" i="1"/>
  <c r="B188" i="1"/>
  <c r="B190" i="1" s="1"/>
  <c r="C139" i="1"/>
  <c r="D139" i="1" s="1"/>
  <c r="C151" i="1"/>
  <c r="D151" i="1" s="1"/>
  <c r="D144" i="1"/>
  <c r="C142" i="1"/>
  <c r="C133" i="1"/>
  <c r="D133" i="1" s="1"/>
  <c r="C130" i="1"/>
  <c r="D130" i="1" s="1"/>
  <c r="C121" i="1"/>
  <c r="C123" i="1" s="1"/>
  <c r="C182" i="1"/>
  <c r="C181" i="1"/>
  <c r="D181" i="1" s="1"/>
  <c r="C178" i="1"/>
  <c r="C174" i="1"/>
  <c r="D168" i="1"/>
  <c r="C148" i="1"/>
  <c r="D148" i="1" s="1"/>
  <c r="D122" i="1"/>
  <c r="D116" i="1"/>
  <c r="C114" i="1"/>
  <c r="D112" i="1"/>
  <c r="C62" i="1"/>
  <c r="C127" i="1"/>
  <c r="D127" i="1" s="1"/>
  <c r="C126" i="1"/>
  <c r="C100" i="1"/>
  <c r="D100" i="1" s="1"/>
  <c r="C99" i="1"/>
  <c r="D99" i="1" s="1"/>
  <c r="C166" i="1"/>
  <c r="D166" i="1" s="1"/>
  <c r="C117" i="1"/>
  <c r="C102" i="1"/>
  <c r="D102" i="1" s="1"/>
  <c r="C101" i="1"/>
  <c r="D101" i="1" s="1"/>
  <c r="C39" i="1"/>
  <c r="C40" i="1"/>
  <c r="C188" i="1" l="1"/>
  <c r="D188" i="1" l="1"/>
  <c r="C190" i="1"/>
  <c r="D190" i="1" s="1"/>
  <c r="C38" i="1" l="1"/>
  <c r="C29" i="1" l="1"/>
  <c r="C30" i="1"/>
  <c r="C31" i="1"/>
  <c r="C32" i="1"/>
  <c r="C33" i="1"/>
  <c r="C35" i="1"/>
  <c r="C36" i="1"/>
  <c r="C37" i="1"/>
  <c r="C218" i="1" l="1"/>
  <c r="D58" i="1" l="1"/>
  <c r="D60" i="1"/>
  <c r="C212" i="1" l="1"/>
  <c r="E23" i="1" l="1"/>
  <c r="C210" i="1" l="1"/>
  <c r="C208" i="1"/>
  <c r="C207" i="1"/>
  <c r="C206" i="1"/>
  <c r="C205" i="1"/>
  <c r="C204" i="1"/>
  <c r="C59" i="1"/>
  <c r="D59" i="1" s="1"/>
  <c r="C57" i="1"/>
  <c r="D57" i="1" s="1"/>
  <c r="C56" i="1"/>
  <c r="D56" i="1" s="1"/>
  <c r="C55" i="1"/>
  <c r="D55" i="1" s="1"/>
  <c r="C54" i="1"/>
  <c r="D54" i="1" s="1"/>
  <c r="C53" i="1"/>
  <c r="C52" i="1"/>
  <c r="D52" i="1" s="1"/>
  <c r="C51" i="1"/>
  <c r="C50" i="1"/>
  <c r="C49" i="1"/>
  <c r="C48" i="1"/>
  <c r="C47" i="1"/>
  <c r="C46" i="1"/>
  <c r="C45" i="1"/>
  <c r="C44" i="1"/>
  <c r="C43" i="1"/>
  <c r="C42" i="1"/>
  <c r="C41" i="1"/>
  <c r="AB34" i="1"/>
  <c r="Y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4" i="1" s="1"/>
  <c r="C28" i="1"/>
  <c r="C27" i="1"/>
  <c r="C26" i="1"/>
  <c r="C25" i="1"/>
  <c r="C24" i="1"/>
  <c r="AB23" i="1"/>
  <c r="Y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C22" i="1"/>
  <c r="C21" i="1"/>
  <c r="C20" i="1"/>
  <c r="C23" i="1" l="1"/>
  <c r="D39" i="1"/>
  <c r="D42" i="1"/>
  <c r="D41" i="1"/>
  <c r="D45" i="1"/>
</calcChain>
</file>

<file path=xl/sharedStrings.xml><?xml version="1.0" encoding="utf-8"?>
<sst xmlns="http://schemas.openxmlformats.org/spreadsheetml/2006/main" count="231" uniqueCount="183">
  <si>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</si>
  <si>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</si>
  <si>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</si>
  <si>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</si>
  <si>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</si>
  <si>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</si>
  <si>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</si>
  <si>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</si>
  <si>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</si>
  <si>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</si>
  <si>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</si>
  <si>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</si>
  <si>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</si>
  <si>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</si>
  <si>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</si>
  <si>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</si>
  <si>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</si>
  <si>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</si>
  <si>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</si>
  <si>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</si>
  <si>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</si>
  <si>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</si>
  <si>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</si>
  <si>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</si>
  <si>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</si>
  <si>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</si>
  <si>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</si>
  <si>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</si>
  <si>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</si>
  <si>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</si>
  <si>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</si>
  <si>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</si>
  <si>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</si>
  <si>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</si>
  <si>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</si>
  <si>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</si>
  <si>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</si>
  <si>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</si>
  <si>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</si>
  <si>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</si>
  <si>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</si>
  <si>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</si>
  <si>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</si>
  <si>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</si>
  <si>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</si>
  <si>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</si>
  <si>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</si>
  <si>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</si>
  <si>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</si>
  <si>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</si>
  <si>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</si>
  <si>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</si>
  <si>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</si>
  <si>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</si>
  <si>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</si>
  <si>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</si>
  <si>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</si>
  <si>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</si>
  <si>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</si>
  <si>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</si>
  <si>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</si>
  <si>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</si>
  <si>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</si>
  <si>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</si>
  <si>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</si>
  <si>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</si>
  <si>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</si>
  <si>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</si>
  <si>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</si>
  <si>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</si>
  <si>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</si>
  <si>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</si>
  <si>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</si>
  <si>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</si>
  <si>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</si>
  <si>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</si>
  <si>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</si>
  <si>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</si>
  <si>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</si>
  <si>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</si>
  <si>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</si>
  <si>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</si>
  <si>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</si>
  <si>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</si>
  <si>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</si>
  <si>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</si>
  <si>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</si>
  <si>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</si>
  <si>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</si>
  <si>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</si>
  <si>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</si>
  <si>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</si>
  <si>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</si>
  <si>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</si>
  <si>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</si>
  <si>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</si>
  <si>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</si>
  <si>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</si>
  <si>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</si>
  <si>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</si>
  <si>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</si>
  <si>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</si>
  <si>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</si>
  <si>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</si>
  <si>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</si>
  <si>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</si>
  <si>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</si>
  <si>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</si>
  <si>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</si>
  <si>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</si>
  <si>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</si>
  <si>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</si>
  <si>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</si>
  <si>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</si>
  <si>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</si>
  <si>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</si>
  <si>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</si>
  <si>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</si>
  <si>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</si>
  <si>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</si>
  <si>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</si>
  <si>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</si>
  <si>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</si>
  <si>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</si>
  <si>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</si>
  <si>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</si>
  <si>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</si>
  <si>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</si>
  <si>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</si>
  <si>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</si>
  <si>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</si>
  <si>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</si>
  <si>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</si>
  <si>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</si>
  <si>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</si>
  <si>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</si>
  <si>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</si>
  <si>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</si>
  <si>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</si>
  <si>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</si>
  <si>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</si>
  <si>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</si>
  <si>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</si>
  <si>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</si>
  <si>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</si>
  <si>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</si>
  <si>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</si>
  <si>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</si>
  <si>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</si>
  <si>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</si>
  <si>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</si>
  <si>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</si>
  <si>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</si>
  <si>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</si>
  <si>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</si>
  <si>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</si>
  <si>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</si>
  <si>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</si>
  <si>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ООО АгроКон"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</si>
  <si>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</si>
  <si>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</si>
  <si>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</si>
  <si>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</si>
  <si>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</si>
  <si>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</si>
  <si>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</si>
  <si>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</si>
  <si>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</si>
  <si>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</si>
  <si>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</si>
  <si>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</si>
  <si>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</si>
  <si>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</si>
  <si>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Дагаков И.В.</t>
  </si>
  <si>
    <t>ИП глава КФХ Медведева О.Г.</t>
  </si>
  <si>
    <t>Посеяно яровых зерновых и зернобобовых культур, га</t>
  </si>
  <si>
    <t>План сева яровых зерновых и зернобобовых культур, га</t>
  </si>
  <si>
    <t xml:space="preserve">   пшеница</t>
  </si>
  <si>
    <t xml:space="preserve">   ячмень</t>
  </si>
  <si>
    <t xml:space="preserve">   овес</t>
  </si>
  <si>
    <t>в % к плану</t>
  </si>
  <si>
    <t>ИП Глава КФХ Соловьев В.Ю.</t>
  </si>
  <si>
    <t>Информация о сельскохозяйственных работах по состоянию на 17 мая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</si>
</sst>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1" fontId="11" fillId="0" borderId="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2" fontId="11" fillId="0" borderId="2" xfId="2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66" fontId="11" fillId="0" borderId="2" xfId="2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L218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A15" sqref="AA15"/>
    </sheetView>
  </sheetViews>
  <sheetFormatPr defaultColWidth="9.140625" defaultRowHeight="16.5" outlineLevelRow="1" x14ac:dyDescent="0.25"/>
  <cols>
    <col min="1" max="1" width="99.85546875" style="72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8" width="13.7109375" style="1" customWidth="1"/>
    <col min="29" max="31" width="9.140625" style="1"/>
    <col min="32" max="32" width="9.140625" style="1" customWidth="1"/>
    <col min="33" max="16384" width="9.140625" style="1"/>
  </cols>
  <sheetData>
    <row r="1" spans="1:28" ht="26.25" hidden="1" x14ac:dyDescent="0.4">
      <c r="A1" s="1"/>
      <c r="AB1" s="3"/>
    </row>
    <row r="2" spans="1:28" s="4" customFormat="1" ht="29.45" customHeight="1" thickBot="1" x14ac:dyDescent="0.3">
      <c r="A2" s="110" t="s">
        <v>182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</row>
    <row r="3" spans="1:28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  <c r="AA3" s="6"/>
      <c r="AB3" s="6"/>
    </row>
    <row r="4" spans="1:28" s="2" customFormat="1" ht="17.45" customHeight="1" thickBot="1" x14ac:dyDescent="0.35">
      <c r="A4" s="111" t="s">
        <v>3</v>
      </c>
      <c r="B4" s="114" t="s">
        <v>149</v>
      </c>
      <c r="C4" s="107" t="s">
        <v>151</v>
      </c>
      <c r="D4" s="107" t="s">
        <v>150</v>
      </c>
      <c r="E4" s="117" t="s">
        <v>4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9"/>
    </row>
    <row r="5" spans="1:28" s="2" customFormat="1" ht="87" customHeight="1" x14ac:dyDescent="0.25">
      <c r="A5" s="112"/>
      <c r="B5" s="115"/>
      <c r="C5" s="108"/>
      <c r="D5" s="108"/>
      <c r="E5" s="105" t="s">
        <v>152</v>
      </c>
      <c r="F5" s="105" t="s">
        <v>153</v>
      </c>
      <c r="G5" s="105" t="s">
        <v>154</v>
      </c>
      <c r="H5" s="105" t="s">
        <v>155</v>
      </c>
      <c r="I5" s="105" t="s">
        <v>156</v>
      </c>
      <c r="J5" s="105" t="s">
        <v>157</v>
      </c>
      <c r="K5" s="105" t="s">
        <v>158</v>
      </c>
      <c r="L5" s="105" t="s">
        <v>159</v>
      </c>
      <c r="M5" s="105" t="s">
        <v>160</v>
      </c>
      <c r="N5" s="105" t="s">
        <v>161</v>
      </c>
      <c r="O5" s="105" t="s">
        <v>162</v>
      </c>
      <c r="P5" s="105" t="s">
        <v>163</v>
      </c>
      <c r="Q5" s="105" t="s">
        <v>164</v>
      </c>
      <c r="R5" s="105" t="s">
        <v>165</v>
      </c>
      <c r="S5" s="105" t="s">
        <v>166</v>
      </c>
      <c r="T5" s="105" t="s">
        <v>167</v>
      </c>
      <c r="U5" s="105" t="s">
        <v>168</v>
      </c>
      <c r="V5" s="105" t="s">
        <v>169</v>
      </c>
      <c r="W5" s="105" t="s">
        <v>170</v>
      </c>
      <c r="X5" s="105" t="s">
        <v>172</v>
      </c>
      <c r="Y5" s="105" t="s">
        <v>171</v>
      </c>
      <c r="Z5" s="105" t="s">
        <v>181</v>
      </c>
      <c r="AA5" s="105" t="s">
        <v>173</v>
      </c>
      <c r="AB5" s="105" t="s">
        <v>174</v>
      </c>
    </row>
    <row r="6" spans="1:28" s="2" customFormat="1" ht="70.150000000000006" customHeight="1" thickBot="1" x14ac:dyDescent="0.3">
      <c r="A6" s="113"/>
      <c r="B6" s="116"/>
      <c r="C6" s="109"/>
      <c r="D6" s="109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</row>
    <row r="7" spans="1:28" s="11" customFormat="1" ht="30" customHeight="1" x14ac:dyDescent="0.2">
      <c r="A7" s="97" t="s">
        <v>176</v>
      </c>
      <c r="B7" s="20">
        <v>3000</v>
      </c>
      <c r="C7" s="20">
        <f t="shared" ref="C7:C12" si="0">SUM(E7:AB7)</f>
        <v>3033</v>
      </c>
      <c r="D7" s="13"/>
      <c r="E7" s="95">
        <v>850</v>
      </c>
      <c r="F7" s="95">
        <v>800</v>
      </c>
      <c r="G7" s="95">
        <v>300</v>
      </c>
      <c r="H7" s="95">
        <v>450</v>
      </c>
      <c r="I7" s="95">
        <v>100</v>
      </c>
      <c r="J7" s="95">
        <v>40</v>
      </c>
      <c r="K7" s="95"/>
      <c r="L7" s="95">
        <v>195</v>
      </c>
      <c r="M7" s="95">
        <v>150</v>
      </c>
      <c r="N7" s="95">
        <v>30</v>
      </c>
      <c r="O7" s="95">
        <v>50</v>
      </c>
      <c r="P7" s="95">
        <v>50</v>
      </c>
      <c r="Q7" s="95"/>
      <c r="R7" s="95"/>
      <c r="S7" s="95"/>
      <c r="T7" s="95"/>
      <c r="U7" s="93"/>
      <c r="V7" s="93"/>
      <c r="W7" s="93"/>
      <c r="X7" s="98">
        <v>18</v>
      </c>
      <c r="Y7" s="93"/>
      <c r="Z7" s="93"/>
      <c r="AA7" s="93"/>
      <c r="AB7" s="93"/>
    </row>
    <row r="8" spans="1:28" s="11" customFormat="1" ht="30" customHeight="1" x14ac:dyDescent="0.2">
      <c r="A8" s="96" t="s">
        <v>175</v>
      </c>
      <c r="B8" s="20">
        <v>2130</v>
      </c>
      <c r="C8" s="20">
        <f t="shared" si="0"/>
        <v>2174</v>
      </c>
      <c r="D8" s="13">
        <f t="shared" ref="D8:D19" si="1">C8/B8</f>
        <v>1.0206572769953051</v>
      </c>
      <c r="E8" s="95">
        <f>E11+E12+E13</f>
        <v>810</v>
      </c>
      <c r="F8" s="95">
        <f t="shared" ref="F8:AB8" si="2">F11+F12+F13</f>
        <v>441</v>
      </c>
      <c r="G8" s="95">
        <f t="shared" si="2"/>
        <v>200</v>
      </c>
      <c r="H8" s="95">
        <f t="shared" si="2"/>
        <v>400</v>
      </c>
      <c r="I8" s="95">
        <f t="shared" si="2"/>
        <v>0</v>
      </c>
      <c r="J8" s="95">
        <f t="shared" si="2"/>
        <v>40</v>
      </c>
      <c r="K8" s="95">
        <f t="shared" si="2"/>
        <v>0</v>
      </c>
      <c r="L8" s="95">
        <f t="shared" si="2"/>
        <v>100</v>
      </c>
      <c r="M8" s="95">
        <f t="shared" si="2"/>
        <v>105</v>
      </c>
      <c r="N8" s="95">
        <f t="shared" si="2"/>
        <v>33</v>
      </c>
      <c r="O8" s="95">
        <f t="shared" si="2"/>
        <v>15</v>
      </c>
      <c r="P8" s="95">
        <f t="shared" si="2"/>
        <v>30</v>
      </c>
      <c r="Q8" s="95">
        <f t="shared" si="2"/>
        <v>0</v>
      </c>
      <c r="R8" s="95">
        <f t="shared" si="2"/>
        <v>0</v>
      </c>
      <c r="S8" s="95">
        <f t="shared" si="2"/>
        <v>0</v>
      </c>
      <c r="T8" s="95">
        <f t="shared" si="2"/>
        <v>0</v>
      </c>
      <c r="U8" s="95">
        <f t="shared" si="2"/>
        <v>0</v>
      </c>
      <c r="V8" s="95">
        <f t="shared" si="2"/>
        <v>0</v>
      </c>
      <c r="W8" s="95">
        <f t="shared" si="2"/>
        <v>0</v>
      </c>
      <c r="X8" s="95">
        <f t="shared" si="2"/>
        <v>0</v>
      </c>
      <c r="Y8" s="95">
        <f t="shared" si="2"/>
        <v>0</v>
      </c>
      <c r="Z8" s="95">
        <f t="shared" si="2"/>
        <v>0</v>
      </c>
      <c r="AA8" s="95">
        <f t="shared" si="2"/>
        <v>0</v>
      </c>
      <c r="AB8" s="95">
        <f t="shared" si="2"/>
        <v>0</v>
      </c>
    </row>
    <row r="9" spans="1:28" s="11" customFormat="1" ht="30" customHeight="1" x14ac:dyDescent="0.2">
      <c r="A9" s="97" t="s">
        <v>147</v>
      </c>
      <c r="B9" s="20"/>
      <c r="C9" s="20">
        <f t="shared" si="0"/>
        <v>140</v>
      </c>
      <c r="D9" s="13"/>
      <c r="E9" s="100">
        <v>50</v>
      </c>
      <c r="F9" s="100">
        <v>80</v>
      </c>
      <c r="G9" s="100"/>
      <c r="H9" s="100"/>
      <c r="I9" s="100"/>
      <c r="J9" s="100"/>
      <c r="K9" s="100"/>
      <c r="L9" s="100"/>
      <c r="M9" s="100">
        <v>10</v>
      </c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95"/>
    </row>
    <row r="10" spans="1:28" s="11" customFormat="1" ht="30" customHeight="1" x14ac:dyDescent="0.2">
      <c r="A10" s="73" t="s">
        <v>180</v>
      </c>
      <c r="B10" s="99">
        <f>B8/B7</f>
        <v>0.71</v>
      </c>
      <c r="C10" s="99">
        <f>C8/C7</f>
        <v>0.71678206396307287</v>
      </c>
      <c r="D10" s="99" t="e">
        <f>D8/D7</f>
        <v>#DIV/0!</v>
      </c>
      <c r="E10" s="99">
        <f>E8/E7</f>
        <v>0.95294117647058818</v>
      </c>
      <c r="F10" s="99"/>
      <c r="G10" s="99">
        <f>G8/G7</f>
        <v>0.66666666666666663</v>
      </c>
      <c r="H10" s="99">
        <f>H8/H7</f>
        <v>0.88888888888888884</v>
      </c>
      <c r="I10" s="99">
        <f>I8/I7</f>
        <v>0</v>
      </c>
      <c r="J10" s="99">
        <f>J8/J7</f>
        <v>1</v>
      </c>
      <c r="K10" s="99"/>
      <c r="L10" s="99">
        <f>L8/L7</f>
        <v>0.51282051282051277</v>
      </c>
      <c r="M10" s="99">
        <f>M8/M7</f>
        <v>0.7</v>
      </c>
      <c r="N10" s="99">
        <f>N8/N7</f>
        <v>1.1000000000000001</v>
      </c>
      <c r="O10" s="99">
        <f>O8/O7</f>
        <v>0.3</v>
      </c>
      <c r="P10" s="99">
        <f>P8/P7</f>
        <v>0.6</v>
      </c>
      <c r="Q10" s="99"/>
      <c r="R10" s="99"/>
      <c r="S10" s="99"/>
      <c r="T10" s="99"/>
      <c r="U10" s="99"/>
      <c r="V10" s="99"/>
      <c r="W10" s="99"/>
      <c r="X10" s="99">
        <f>X8/X7</f>
        <v>0</v>
      </c>
      <c r="Y10" s="99"/>
      <c r="Z10" s="99"/>
      <c r="AA10" s="99"/>
      <c r="AB10" s="95"/>
    </row>
    <row r="11" spans="1:28" s="11" customFormat="1" ht="30" customHeight="1" x14ac:dyDescent="0.2">
      <c r="A11" s="73" t="s">
        <v>177</v>
      </c>
      <c r="B11" s="20">
        <v>558</v>
      </c>
      <c r="C11" s="20">
        <f t="shared" si="0"/>
        <v>480</v>
      </c>
      <c r="D11" s="13">
        <f t="shared" si="1"/>
        <v>0.86021505376344087</v>
      </c>
      <c r="E11" s="22">
        <v>100</v>
      </c>
      <c r="F11" s="22">
        <v>127</v>
      </c>
      <c r="G11" s="95">
        <v>80</v>
      </c>
      <c r="H11" s="95">
        <v>90</v>
      </c>
      <c r="I11" s="95"/>
      <c r="J11" s="95">
        <v>10</v>
      </c>
      <c r="K11" s="95"/>
      <c r="L11" s="95">
        <v>40</v>
      </c>
      <c r="M11" s="95">
        <v>15</v>
      </c>
      <c r="N11" s="95">
        <v>3</v>
      </c>
      <c r="O11" s="95">
        <v>5</v>
      </c>
      <c r="P11" s="95">
        <v>10</v>
      </c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</row>
    <row r="12" spans="1:28" s="11" customFormat="1" ht="30" customHeight="1" x14ac:dyDescent="0.2">
      <c r="A12" s="73" t="s">
        <v>178</v>
      </c>
      <c r="B12" s="20">
        <v>1150</v>
      </c>
      <c r="C12" s="20">
        <f t="shared" si="0"/>
        <v>1190</v>
      </c>
      <c r="D12" s="13">
        <f t="shared" si="1"/>
        <v>1.0347826086956522</v>
      </c>
      <c r="E12" s="22">
        <v>600</v>
      </c>
      <c r="F12" s="22">
        <v>100</v>
      </c>
      <c r="G12" s="95">
        <v>120</v>
      </c>
      <c r="H12" s="95">
        <v>190</v>
      </c>
      <c r="I12" s="93"/>
      <c r="J12" s="93"/>
      <c r="K12" s="93"/>
      <c r="L12" s="95">
        <v>60</v>
      </c>
      <c r="M12" s="95">
        <v>60</v>
      </c>
      <c r="N12" s="95">
        <v>30</v>
      </c>
      <c r="O12" s="95">
        <v>10</v>
      </c>
      <c r="P12" s="95">
        <v>20</v>
      </c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</row>
    <row r="13" spans="1:28" s="11" customFormat="1" ht="30" customHeight="1" x14ac:dyDescent="0.2">
      <c r="A13" s="73" t="s">
        <v>179</v>
      </c>
      <c r="B13" s="20">
        <v>422</v>
      </c>
      <c r="C13" s="20">
        <f t="shared" ref="C13" si="3">SUM(E13:AB13)</f>
        <v>504</v>
      </c>
      <c r="D13" s="13">
        <f t="shared" si="1"/>
        <v>1.1943127962085307</v>
      </c>
      <c r="E13" s="22">
        <v>110</v>
      </c>
      <c r="F13" s="22">
        <v>214</v>
      </c>
      <c r="G13" s="22"/>
      <c r="H13" s="22">
        <v>120</v>
      </c>
      <c r="I13" s="22"/>
      <c r="J13" s="22">
        <v>30</v>
      </c>
      <c r="K13" s="22"/>
      <c r="L13" s="101"/>
      <c r="M13" s="22">
        <v>30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93"/>
      <c r="Z13" s="93"/>
      <c r="AA13" s="93"/>
      <c r="AB13" s="93"/>
    </row>
    <row r="14" spans="1:28" s="11" customFormat="1" ht="30" customHeight="1" x14ac:dyDescent="0.2">
      <c r="A14" s="96" t="s">
        <v>12</v>
      </c>
      <c r="B14" s="20">
        <v>6</v>
      </c>
      <c r="C14" s="17">
        <f t="shared" ref="C14:C19" si="4">SUM(E14:AB14)</f>
        <v>7</v>
      </c>
      <c r="D14" s="13">
        <f t="shared" si="1"/>
        <v>1.1666666666666667</v>
      </c>
      <c r="E14" s="22"/>
      <c r="F14" s="22"/>
      <c r="G14" s="22"/>
      <c r="H14" s="22"/>
      <c r="I14" s="22"/>
      <c r="J14" s="22"/>
      <c r="K14" s="22"/>
      <c r="L14" s="101"/>
      <c r="M14" s="49">
        <v>0.5</v>
      </c>
      <c r="N14" s="22"/>
      <c r="O14" s="49">
        <v>0.3</v>
      </c>
      <c r="P14" s="22"/>
      <c r="Q14" s="22">
        <v>1</v>
      </c>
      <c r="R14" s="22"/>
      <c r="S14" s="49">
        <v>0.5</v>
      </c>
      <c r="T14" s="49">
        <v>0.5</v>
      </c>
      <c r="U14" s="49">
        <v>0.5</v>
      </c>
      <c r="V14" s="49">
        <v>0.5</v>
      </c>
      <c r="W14" s="49">
        <v>1</v>
      </c>
      <c r="X14" s="49">
        <v>0.5</v>
      </c>
      <c r="Y14" s="49">
        <v>0.5</v>
      </c>
      <c r="Z14" s="49">
        <v>0.3</v>
      </c>
      <c r="AA14" s="49">
        <v>0.4</v>
      </c>
      <c r="AB14" s="49">
        <v>0.5</v>
      </c>
    </row>
    <row r="15" spans="1:28" s="11" customFormat="1" ht="30" customHeight="1" x14ac:dyDescent="0.2">
      <c r="A15" s="97" t="s">
        <v>21</v>
      </c>
      <c r="B15" s="20">
        <v>353</v>
      </c>
      <c r="C15" s="20">
        <f t="shared" si="4"/>
        <v>33</v>
      </c>
      <c r="D15" s="13">
        <f t="shared" si="1"/>
        <v>9.3484419263456089E-2</v>
      </c>
      <c r="E15" s="22">
        <v>20</v>
      </c>
      <c r="F15" s="22"/>
      <c r="G15" s="22"/>
      <c r="H15" s="22"/>
      <c r="I15" s="22"/>
      <c r="J15" s="22"/>
      <c r="K15" s="22"/>
      <c r="L15" s="22"/>
      <c r="M15" s="22">
        <v>5</v>
      </c>
      <c r="N15" s="22">
        <v>8</v>
      </c>
      <c r="O15" s="22"/>
      <c r="P15" s="22"/>
      <c r="Q15" s="22"/>
      <c r="R15" s="22"/>
      <c r="S15" s="49"/>
      <c r="T15" s="49"/>
      <c r="U15" s="49"/>
      <c r="V15" s="49"/>
      <c r="W15" s="49"/>
      <c r="X15" s="49"/>
      <c r="Y15" s="49"/>
      <c r="Z15" s="49"/>
      <c r="AA15" s="22"/>
      <c r="AB15" s="49"/>
    </row>
    <row r="16" spans="1:28" s="11" customFormat="1" ht="30" customHeight="1" x14ac:dyDescent="0.2">
      <c r="A16" s="97" t="s">
        <v>22</v>
      </c>
      <c r="B16" s="20">
        <v>70</v>
      </c>
      <c r="C16" s="20">
        <f t="shared" ref="C16:C18" si="5">SUM(E16:AB16)</f>
        <v>0</v>
      </c>
      <c r="D16" s="13">
        <f t="shared" ref="D16" si="6">C16/B16</f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49"/>
      <c r="T16" s="49"/>
      <c r="U16" s="49"/>
      <c r="V16" s="49"/>
      <c r="W16" s="49"/>
      <c r="X16" s="49"/>
      <c r="Y16" s="49"/>
      <c r="Z16" s="49"/>
      <c r="AA16" s="22"/>
      <c r="AB16" s="49"/>
    </row>
    <row r="17" spans="1:29" s="11" customFormat="1" ht="30" customHeight="1" x14ac:dyDescent="0.2">
      <c r="A17" s="97" t="s">
        <v>19</v>
      </c>
      <c r="B17" s="20"/>
      <c r="C17" s="20">
        <f t="shared" si="5"/>
        <v>55</v>
      </c>
      <c r="D17" s="13"/>
      <c r="E17" s="22">
        <v>55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49"/>
      <c r="T17" s="49"/>
      <c r="U17" s="49"/>
      <c r="V17" s="49"/>
      <c r="W17" s="49"/>
      <c r="X17" s="49"/>
      <c r="Y17" s="49"/>
      <c r="Z17" s="49"/>
      <c r="AA17" s="22"/>
      <c r="AB17" s="49"/>
    </row>
    <row r="18" spans="1:29" s="11" customFormat="1" ht="30" customHeight="1" x14ac:dyDescent="0.2">
      <c r="A18" s="97" t="s">
        <v>121</v>
      </c>
      <c r="B18" s="20">
        <v>100</v>
      </c>
      <c r="C18" s="20">
        <f t="shared" si="5"/>
        <v>0</v>
      </c>
      <c r="D18" s="1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49"/>
      <c r="T18" s="49"/>
      <c r="U18" s="49"/>
      <c r="V18" s="49"/>
      <c r="W18" s="49"/>
      <c r="X18" s="49"/>
      <c r="Y18" s="49"/>
      <c r="Z18" s="49"/>
      <c r="AA18" s="22"/>
      <c r="AB18" s="49"/>
    </row>
    <row r="19" spans="1:29" s="11" customFormat="1" ht="30" customHeight="1" x14ac:dyDescent="0.2">
      <c r="A19" s="97"/>
      <c r="B19" s="20"/>
      <c r="C19" s="20">
        <f t="shared" si="4"/>
        <v>0</v>
      </c>
      <c r="D19" s="13" t="e">
        <f t="shared" si="1"/>
        <v>#DIV/0!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49"/>
      <c r="T19" s="49"/>
      <c r="U19" s="49"/>
      <c r="V19" s="49"/>
      <c r="W19" s="49"/>
      <c r="X19" s="49"/>
      <c r="Y19" s="49"/>
      <c r="Z19" s="49"/>
      <c r="AA19" s="22"/>
      <c r="AB19" s="49"/>
    </row>
    <row r="20" spans="1:29" s="2" customFormat="1" ht="30" hidden="1" customHeight="1" x14ac:dyDescent="0.25">
      <c r="A20" s="10" t="s">
        <v>120</v>
      </c>
      <c r="B20" s="20">
        <v>214447</v>
      </c>
      <c r="C20" s="20">
        <f>SUM(E20:AB20)</f>
        <v>185988.6</v>
      </c>
      <c r="D20" s="13"/>
      <c r="E20" s="9">
        <v>8532</v>
      </c>
      <c r="F20" s="9">
        <v>6006</v>
      </c>
      <c r="G20" s="9">
        <v>13990</v>
      </c>
      <c r="H20" s="9">
        <v>11277.6</v>
      </c>
      <c r="I20" s="91">
        <v>5725</v>
      </c>
      <c r="J20" s="9">
        <v>11939</v>
      </c>
      <c r="K20" s="9">
        <v>8497</v>
      </c>
      <c r="L20" s="9">
        <v>10048</v>
      </c>
      <c r="M20" s="9">
        <v>10249</v>
      </c>
      <c r="N20" s="9">
        <v>3000</v>
      </c>
      <c r="O20" s="9">
        <v>6210</v>
      </c>
      <c r="P20" s="9">
        <v>7930</v>
      </c>
      <c r="Q20" s="9">
        <v>9997</v>
      </c>
      <c r="R20" s="9">
        <v>10907</v>
      </c>
      <c r="S20" s="91">
        <v>12107</v>
      </c>
      <c r="T20" s="9">
        <v>9823</v>
      </c>
      <c r="U20" s="9">
        <v>7715</v>
      </c>
      <c r="V20" s="9">
        <v>2158</v>
      </c>
      <c r="W20" s="91">
        <v>6364</v>
      </c>
      <c r="X20" s="91"/>
      <c r="Y20" s="9">
        <v>13864</v>
      </c>
      <c r="Z20" s="9"/>
      <c r="AA20" s="9"/>
      <c r="AB20" s="9">
        <v>9650</v>
      </c>
      <c r="AC20" s="18"/>
    </row>
    <row r="21" spans="1:29" s="2" customFormat="1" ht="30" hidden="1" customHeight="1" x14ac:dyDescent="0.25">
      <c r="A21" s="27" t="s">
        <v>118</v>
      </c>
      <c r="B21" s="20">
        <v>94</v>
      </c>
      <c r="C21" s="20">
        <f>SUM(E21:AB21)</f>
        <v>0</v>
      </c>
      <c r="D21" s="13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18"/>
    </row>
    <row r="22" spans="1:29" s="2" customFormat="1" ht="30" hidden="1" customHeight="1" x14ac:dyDescent="0.25">
      <c r="A22" s="15" t="s">
        <v>147</v>
      </c>
      <c r="B22" s="20"/>
      <c r="C22" s="20">
        <f>SUM(E22:AB22)</f>
        <v>6024</v>
      </c>
      <c r="D22" s="13"/>
      <c r="E22" s="9"/>
      <c r="F22" s="9">
        <v>720</v>
      </c>
      <c r="G22" s="9"/>
      <c r="H22" s="9"/>
      <c r="I22" s="9"/>
      <c r="J22" s="9"/>
      <c r="K22" s="9">
        <v>525</v>
      </c>
      <c r="L22" s="9">
        <v>568</v>
      </c>
      <c r="M22" s="9"/>
      <c r="N22" s="9">
        <v>20</v>
      </c>
      <c r="O22" s="9"/>
      <c r="P22" s="9"/>
      <c r="Q22" s="9">
        <v>747</v>
      </c>
      <c r="R22" s="9"/>
      <c r="S22" s="9"/>
      <c r="T22" s="9"/>
      <c r="U22" s="9">
        <v>250</v>
      </c>
      <c r="V22" s="9">
        <v>612</v>
      </c>
      <c r="W22" s="9"/>
      <c r="X22" s="9"/>
      <c r="Y22" s="9">
        <v>2392</v>
      </c>
      <c r="Z22" s="9"/>
      <c r="AA22" s="9"/>
      <c r="AB22" s="9">
        <v>190</v>
      </c>
      <c r="AC22" s="18"/>
    </row>
    <row r="23" spans="1:29" s="2" customFormat="1" ht="30" hidden="1" customHeight="1" x14ac:dyDescent="0.25">
      <c r="A23" s="16" t="s">
        <v>5</v>
      </c>
      <c r="B23" s="28">
        <f>B21/B20</f>
        <v>4.3833674520977209E-4</v>
      </c>
      <c r="C23" s="28">
        <f>C21/C20</f>
        <v>0</v>
      </c>
      <c r="D23" s="13"/>
      <c r="E23" s="30">
        <f>E21/E20</f>
        <v>0</v>
      </c>
      <c r="F23" s="30">
        <f t="shared" ref="F23:AB23" si="7">F21/F20</f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7"/>
        <v>0</v>
      </c>
      <c r="O23" s="30">
        <f t="shared" si="7"/>
        <v>0</v>
      </c>
      <c r="P23" s="30">
        <f t="shared" si="7"/>
        <v>0</v>
      </c>
      <c r="Q23" s="30">
        <f t="shared" si="7"/>
        <v>0</v>
      </c>
      <c r="R23" s="30">
        <f t="shared" si="7"/>
        <v>0</v>
      </c>
      <c r="S23" s="30">
        <f t="shared" si="7"/>
        <v>0</v>
      </c>
      <c r="T23" s="30">
        <f t="shared" si="7"/>
        <v>0</v>
      </c>
      <c r="U23" s="30">
        <f t="shared" si="7"/>
        <v>0</v>
      </c>
      <c r="V23" s="30">
        <f t="shared" si="7"/>
        <v>0</v>
      </c>
      <c r="W23" s="30"/>
      <c r="X23" s="30"/>
      <c r="Y23" s="30">
        <f t="shared" si="7"/>
        <v>0</v>
      </c>
      <c r="Z23" s="30"/>
      <c r="AA23" s="30"/>
      <c r="AB23" s="30">
        <f t="shared" si="7"/>
        <v>0</v>
      </c>
      <c r="AC23" s="19"/>
    </row>
    <row r="24" spans="1:29" s="2" customFormat="1" ht="30" hidden="1" customHeight="1" x14ac:dyDescent="0.25">
      <c r="A24" s="16" t="s">
        <v>119</v>
      </c>
      <c r="B24" s="20">
        <v>60</v>
      </c>
      <c r="C24" s="20">
        <f>SUM(E24:AB24)</f>
        <v>0</v>
      </c>
      <c r="D24" s="13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19"/>
    </row>
    <row r="25" spans="1:29" s="2" customFormat="1" ht="30" hidden="1" customHeight="1" x14ac:dyDescent="0.25">
      <c r="A25" s="16" t="s">
        <v>6</v>
      </c>
      <c r="B25" s="20">
        <v>30</v>
      </c>
      <c r="C25" s="20">
        <f>SUM(E25:AB25)</f>
        <v>0</v>
      </c>
      <c r="D25" s="1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19"/>
    </row>
    <row r="26" spans="1:29" s="2" customFormat="1" ht="30" hidden="1" customHeight="1" x14ac:dyDescent="0.25">
      <c r="A26" s="16" t="s">
        <v>7</v>
      </c>
      <c r="B26" s="20"/>
      <c r="C26" s="20">
        <f>SUM(E26:AB26)</f>
        <v>0</v>
      </c>
      <c r="D26" s="13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19"/>
    </row>
    <row r="27" spans="1:29" s="2" customFormat="1" ht="30" hidden="1" customHeight="1" x14ac:dyDescent="0.25">
      <c r="A27" s="16" t="s">
        <v>8</v>
      </c>
      <c r="B27" s="20"/>
      <c r="C27" s="20">
        <f>SUM(E27:AB27)</f>
        <v>0</v>
      </c>
      <c r="D27" s="13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19"/>
    </row>
    <row r="28" spans="1:29" s="2" customFormat="1" ht="30" hidden="1" customHeight="1" x14ac:dyDescent="0.25">
      <c r="A28" s="16" t="s">
        <v>9</v>
      </c>
      <c r="B28" s="20"/>
      <c r="C28" s="20">
        <f>SUM(E28:AB28)</f>
        <v>1762</v>
      </c>
      <c r="D28" s="13"/>
      <c r="E28" s="22">
        <v>15</v>
      </c>
      <c r="F28" s="22"/>
      <c r="G28" s="22">
        <v>205</v>
      </c>
      <c r="H28" s="22">
        <v>73</v>
      </c>
      <c r="I28" s="22">
        <v>55</v>
      </c>
      <c r="J28" s="22">
        <v>220</v>
      </c>
      <c r="K28" s="22">
        <v>40</v>
      </c>
      <c r="L28" s="22">
        <v>97</v>
      </c>
      <c r="M28" s="22"/>
      <c r="N28" s="22"/>
      <c r="O28" s="22"/>
      <c r="P28" s="22">
        <v>85</v>
      </c>
      <c r="Q28" s="22">
        <v>200</v>
      </c>
      <c r="R28" s="22"/>
      <c r="S28" s="22">
        <v>12</v>
      </c>
      <c r="T28" s="22">
        <v>100</v>
      </c>
      <c r="U28" s="22">
        <v>30</v>
      </c>
      <c r="V28" s="22"/>
      <c r="W28" s="22"/>
      <c r="X28" s="22"/>
      <c r="Y28" s="22">
        <v>630</v>
      </c>
      <c r="Z28" s="22"/>
      <c r="AA28" s="22"/>
      <c r="AB28" s="22"/>
      <c r="AC28" s="19"/>
    </row>
    <row r="29" spans="1:29" s="2" customFormat="1" ht="30" hidden="1" customHeight="1" x14ac:dyDescent="0.25">
      <c r="A29" s="15" t="s">
        <v>10</v>
      </c>
      <c r="B29" s="20"/>
      <c r="C29" s="20">
        <f t="shared" ref="C29:C40" si="8">SUM(E29:AB29)</f>
        <v>0</v>
      </c>
      <c r="D29" s="13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19"/>
    </row>
    <row r="30" spans="1:29" s="2" customFormat="1" ht="30" hidden="1" customHeight="1" outlineLevel="1" x14ac:dyDescent="0.25">
      <c r="A30" s="15" t="s">
        <v>121</v>
      </c>
      <c r="B30" s="20"/>
      <c r="C30" s="20">
        <f t="shared" si="8"/>
        <v>0</v>
      </c>
      <c r="D30" s="13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19"/>
    </row>
    <row r="31" spans="1:29" s="2" customFormat="1" ht="30" hidden="1" customHeight="1" outlineLevel="1" x14ac:dyDescent="0.25">
      <c r="A31" s="15" t="s">
        <v>122</v>
      </c>
      <c r="B31" s="20"/>
      <c r="C31" s="20">
        <f t="shared" si="8"/>
        <v>0</v>
      </c>
      <c r="D31" s="13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19"/>
    </row>
    <row r="32" spans="1:29" s="2" customFormat="1" ht="30" hidden="1" customHeight="1" x14ac:dyDescent="0.25">
      <c r="A32" s="10" t="s">
        <v>11</v>
      </c>
      <c r="B32" s="20"/>
      <c r="C32" s="20">
        <f t="shared" si="8"/>
        <v>0</v>
      </c>
      <c r="D32" s="13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18"/>
    </row>
    <row r="33" spans="1:29" s="2" customFormat="1" ht="30" hidden="1" customHeight="1" x14ac:dyDescent="0.25">
      <c r="A33" s="27" t="s">
        <v>12</v>
      </c>
      <c r="B33" s="20"/>
      <c r="C33" s="20">
        <f t="shared" si="8"/>
        <v>158</v>
      </c>
      <c r="D33" s="13"/>
      <c r="E33" s="29"/>
      <c r="F33" s="29"/>
      <c r="G33" s="29">
        <v>96</v>
      </c>
      <c r="H33" s="29">
        <v>13</v>
      </c>
      <c r="I33" s="29"/>
      <c r="J33" s="29"/>
      <c r="K33" s="29">
        <v>2</v>
      </c>
      <c r="L33" s="29">
        <v>43</v>
      </c>
      <c r="M33" s="29"/>
      <c r="N33" s="29">
        <v>1</v>
      </c>
      <c r="O33" s="29"/>
      <c r="P33" s="29"/>
      <c r="Q33" s="29"/>
      <c r="R33" s="29"/>
      <c r="S33" s="29"/>
      <c r="T33" s="29"/>
      <c r="U33" s="29">
        <v>3</v>
      </c>
      <c r="V33" s="29"/>
      <c r="W33" s="29"/>
      <c r="X33" s="29"/>
      <c r="Y33" s="29"/>
      <c r="Z33" s="29"/>
      <c r="AA33" s="29"/>
      <c r="AB33" s="29"/>
      <c r="AC33" s="18"/>
    </row>
    <row r="34" spans="1:29" s="2" customFormat="1" ht="30" hidden="1" customHeight="1" x14ac:dyDescent="0.25">
      <c r="A34" s="16" t="s">
        <v>5</v>
      </c>
      <c r="B34" s="28" t="e">
        <f>B33/B32</f>
        <v>#DIV/0!</v>
      </c>
      <c r="C34" s="20" t="e">
        <f t="shared" si="8"/>
        <v>#DIV/0!</v>
      </c>
      <c r="D34" s="13"/>
      <c r="E34" s="30" t="e">
        <f t="shared" ref="E34:AB34" si="9">E33/E32</f>
        <v>#DIV/0!</v>
      </c>
      <c r="F34" s="30" t="e">
        <f t="shared" si="9"/>
        <v>#DIV/0!</v>
      </c>
      <c r="G34" s="30" t="e">
        <f t="shared" si="9"/>
        <v>#DIV/0!</v>
      </c>
      <c r="H34" s="30" t="e">
        <f t="shared" si="9"/>
        <v>#DIV/0!</v>
      </c>
      <c r="I34" s="30" t="e">
        <f t="shared" si="9"/>
        <v>#DIV/0!</v>
      </c>
      <c r="J34" s="30" t="e">
        <f t="shared" si="9"/>
        <v>#DIV/0!</v>
      </c>
      <c r="K34" s="30" t="e">
        <f t="shared" si="9"/>
        <v>#DIV/0!</v>
      </c>
      <c r="L34" s="30" t="e">
        <f t="shared" si="9"/>
        <v>#DIV/0!</v>
      </c>
      <c r="M34" s="30" t="e">
        <f t="shared" si="9"/>
        <v>#DIV/0!</v>
      </c>
      <c r="N34" s="30" t="e">
        <f t="shared" si="9"/>
        <v>#DIV/0!</v>
      </c>
      <c r="O34" s="30" t="e">
        <f t="shared" si="9"/>
        <v>#DIV/0!</v>
      </c>
      <c r="P34" s="30" t="e">
        <f t="shared" si="9"/>
        <v>#DIV/0!</v>
      </c>
      <c r="Q34" s="30" t="e">
        <f t="shared" si="9"/>
        <v>#DIV/0!</v>
      </c>
      <c r="R34" s="30" t="e">
        <f t="shared" si="9"/>
        <v>#DIV/0!</v>
      </c>
      <c r="S34" s="30" t="e">
        <f t="shared" si="9"/>
        <v>#DIV/0!</v>
      </c>
      <c r="T34" s="30" t="e">
        <f t="shared" si="9"/>
        <v>#DIV/0!</v>
      </c>
      <c r="U34" s="30" t="e">
        <f t="shared" si="9"/>
        <v>#DIV/0!</v>
      </c>
      <c r="V34" s="30" t="e">
        <f t="shared" si="9"/>
        <v>#DIV/0!</v>
      </c>
      <c r="W34" s="30" t="e">
        <f t="shared" si="9"/>
        <v>#DIV/0!</v>
      </c>
      <c r="X34" s="30"/>
      <c r="Y34" s="30" t="e">
        <f t="shared" si="9"/>
        <v>#DIV/0!</v>
      </c>
      <c r="Z34" s="30"/>
      <c r="AA34" s="30"/>
      <c r="AB34" s="30" t="e">
        <f t="shared" si="9"/>
        <v>#DIV/0!</v>
      </c>
      <c r="AC34" s="19"/>
    </row>
    <row r="35" spans="1:29" s="2" customFormat="1" ht="30" hidden="1" customHeight="1" outlineLevel="1" x14ac:dyDescent="0.25">
      <c r="A35" s="15" t="s">
        <v>13</v>
      </c>
      <c r="B35" s="20"/>
      <c r="C35" s="20">
        <f t="shared" si="8"/>
        <v>0</v>
      </c>
      <c r="D35" s="13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19"/>
    </row>
    <row r="36" spans="1:29" s="2" customFormat="1" ht="30" hidden="1" customHeight="1" x14ac:dyDescent="0.25">
      <c r="A36" s="10" t="s">
        <v>113</v>
      </c>
      <c r="B36" s="20"/>
      <c r="C36" s="20">
        <f t="shared" si="8"/>
        <v>0</v>
      </c>
      <c r="D36" s="1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18"/>
    </row>
    <row r="37" spans="1:29" s="2" customFormat="1" ht="26.45" hidden="1" customHeight="1" x14ac:dyDescent="0.25">
      <c r="A37" s="27" t="s">
        <v>114</v>
      </c>
      <c r="B37" s="23"/>
      <c r="C37" s="23">
        <f t="shared" si="8"/>
        <v>140.5</v>
      </c>
      <c r="D37" s="8"/>
      <c r="E37" s="22">
        <v>8</v>
      </c>
      <c r="F37" s="22"/>
      <c r="G37" s="22"/>
      <c r="H37" s="22"/>
      <c r="I37" s="22"/>
      <c r="J37" s="22"/>
      <c r="K37" s="22">
        <v>13.5</v>
      </c>
      <c r="L37" s="22">
        <v>55</v>
      </c>
      <c r="M37" s="22"/>
      <c r="N37" s="49"/>
      <c r="O37" s="22"/>
      <c r="P37" s="22"/>
      <c r="Q37" s="22"/>
      <c r="R37" s="22"/>
      <c r="S37" s="22"/>
      <c r="T37" s="22">
        <v>12</v>
      </c>
      <c r="U37" s="22"/>
      <c r="V37" s="22"/>
      <c r="W37" s="22"/>
      <c r="X37" s="22"/>
      <c r="Y37" s="22">
        <v>52</v>
      </c>
      <c r="Z37" s="22"/>
      <c r="AA37" s="22"/>
      <c r="AB37" s="22"/>
      <c r="AC37" s="18"/>
    </row>
    <row r="38" spans="1:29" s="2" customFormat="1" ht="30" hidden="1" customHeight="1" x14ac:dyDescent="0.25">
      <c r="A38" s="12" t="s">
        <v>148</v>
      </c>
      <c r="B38" s="23"/>
      <c r="C38" s="23">
        <f t="shared" si="8"/>
        <v>0</v>
      </c>
      <c r="D38" s="8"/>
      <c r="E38" s="22"/>
      <c r="F38" s="22"/>
      <c r="G38" s="22"/>
      <c r="H38" s="49"/>
      <c r="I38" s="22"/>
      <c r="J38" s="22"/>
      <c r="K38" s="22"/>
      <c r="L38" s="22"/>
      <c r="M38" s="49"/>
      <c r="N38" s="49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18"/>
    </row>
    <row r="39" spans="1:29" s="2" customFormat="1" ht="30" hidden="1" customHeight="1" x14ac:dyDescent="0.25">
      <c r="A39" s="12" t="s">
        <v>5</v>
      </c>
      <c r="B39" s="28"/>
      <c r="C39" s="23">
        <f t="shared" si="8"/>
        <v>0</v>
      </c>
      <c r="D39" s="8" t="e">
        <f t="shared" ref="D39:D69" si="10">C39/B39</f>
        <v>#DIV/0!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19"/>
    </row>
    <row r="40" spans="1:29" s="2" customFormat="1" ht="30" hidden="1" customHeight="1" x14ac:dyDescent="0.25">
      <c r="A40" s="16" t="s">
        <v>14</v>
      </c>
      <c r="B40" s="20"/>
      <c r="C40" s="23">
        <f t="shared" si="8"/>
        <v>255</v>
      </c>
      <c r="D40" s="13"/>
      <c r="E40" s="29"/>
      <c r="F40" s="29"/>
      <c r="G40" s="29">
        <v>170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>
        <v>85</v>
      </c>
      <c r="V40" s="29"/>
      <c r="W40" s="29"/>
      <c r="X40" s="29"/>
      <c r="Y40" s="29"/>
      <c r="Z40" s="29"/>
      <c r="AA40" s="29"/>
      <c r="AB40" s="29"/>
      <c r="AC40" s="18"/>
    </row>
    <row r="41" spans="1:29" s="2" customFormat="1" ht="30" hidden="1" customHeight="1" outlineLevel="1" x14ac:dyDescent="0.25">
      <c r="A41" s="15" t="s">
        <v>15</v>
      </c>
      <c r="B41" s="20"/>
      <c r="C41" s="20">
        <f t="shared" ref="C41:C54" si="11">SUM(E41:AB41)</f>
        <v>0</v>
      </c>
      <c r="D41" s="13" t="e">
        <f t="shared" si="10"/>
        <v>#DIV/0!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19"/>
    </row>
    <row r="42" spans="1:29" s="2" customFormat="1" ht="30" hidden="1" customHeight="1" outlineLevel="1" x14ac:dyDescent="0.25">
      <c r="A42" s="15" t="s">
        <v>16</v>
      </c>
      <c r="B42" s="20"/>
      <c r="C42" s="20">
        <f t="shared" si="11"/>
        <v>0</v>
      </c>
      <c r="D42" s="13" t="e">
        <f t="shared" si="10"/>
        <v>#DIV/0!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19"/>
    </row>
    <row r="43" spans="1:29" s="2" customFormat="1" ht="30" hidden="1" customHeight="1" x14ac:dyDescent="0.25">
      <c r="A43" s="16" t="s">
        <v>17</v>
      </c>
      <c r="B43" s="20"/>
      <c r="C43" s="20">
        <f t="shared" si="11"/>
        <v>4011</v>
      </c>
      <c r="D43" s="13"/>
      <c r="E43" s="32">
        <v>2010</v>
      </c>
      <c r="F43" s="32"/>
      <c r="G43" s="32"/>
      <c r="H43" s="32"/>
      <c r="I43" s="32"/>
      <c r="J43" s="32">
        <v>107</v>
      </c>
      <c r="K43" s="32"/>
      <c r="L43" s="32">
        <v>70</v>
      </c>
      <c r="M43" s="32">
        <v>50</v>
      </c>
      <c r="N43" s="32"/>
      <c r="O43" s="32"/>
      <c r="P43" s="32">
        <v>10</v>
      </c>
      <c r="Q43" s="32">
        <v>1135</v>
      </c>
      <c r="R43" s="32"/>
      <c r="S43" s="32"/>
      <c r="T43" s="32">
        <v>250</v>
      </c>
      <c r="U43" s="32"/>
      <c r="V43" s="32"/>
      <c r="W43" s="32"/>
      <c r="X43" s="32"/>
      <c r="Y43" s="32">
        <v>329</v>
      </c>
      <c r="Z43" s="32"/>
      <c r="AA43" s="32"/>
      <c r="AB43" s="32">
        <v>50</v>
      </c>
      <c r="AC43" s="19"/>
    </row>
    <row r="44" spans="1:29" s="2" customFormat="1" ht="30" hidden="1" customHeight="1" x14ac:dyDescent="0.25">
      <c r="A44" s="16" t="s">
        <v>18</v>
      </c>
      <c r="B44" s="20"/>
      <c r="C44" s="20">
        <f t="shared" si="11"/>
        <v>2084</v>
      </c>
      <c r="D44" s="13"/>
      <c r="E44" s="32"/>
      <c r="F44" s="32">
        <v>6</v>
      </c>
      <c r="G44" s="32"/>
      <c r="H44" s="32">
        <v>668</v>
      </c>
      <c r="I44" s="32"/>
      <c r="J44" s="32">
        <v>730</v>
      </c>
      <c r="K44" s="32">
        <v>80</v>
      </c>
      <c r="L44" s="32">
        <v>180</v>
      </c>
      <c r="M44" s="32"/>
      <c r="N44" s="32"/>
      <c r="O44" s="32"/>
      <c r="P44" s="32"/>
      <c r="Q44" s="32">
        <v>120</v>
      </c>
      <c r="R44" s="32"/>
      <c r="S44" s="32"/>
      <c r="T44" s="32"/>
      <c r="U44" s="32"/>
      <c r="V44" s="32"/>
      <c r="W44" s="32"/>
      <c r="X44" s="32"/>
      <c r="Y44" s="32">
        <v>300</v>
      </c>
      <c r="Z44" s="32"/>
      <c r="AA44" s="32"/>
      <c r="AB44" s="32"/>
      <c r="AC44" s="19"/>
    </row>
    <row r="45" spans="1:29" s="2" customFormat="1" ht="30" hidden="1" customHeight="1" x14ac:dyDescent="0.25">
      <c r="A45" s="16" t="s">
        <v>19</v>
      </c>
      <c r="B45" s="20"/>
      <c r="C45" s="20">
        <f t="shared" si="11"/>
        <v>0</v>
      </c>
      <c r="D45" s="13" t="e">
        <f t="shared" si="10"/>
        <v>#DIV/0!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19"/>
    </row>
    <row r="46" spans="1:29" s="2" customFormat="1" ht="30" hidden="1" customHeight="1" x14ac:dyDescent="0.25">
      <c r="A46" s="16" t="s">
        <v>20</v>
      </c>
      <c r="B46" s="20"/>
      <c r="C46" s="20">
        <f t="shared" si="11"/>
        <v>180</v>
      </c>
      <c r="D46" s="13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>
        <v>180</v>
      </c>
      <c r="V46" s="32"/>
      <c r="W46" s="32"/>
      <c r="X46" s="32"/>
      <c r="Y46" s="32"/>
      <c r="Z46" s="32"/>
      <c r="AA46" s="32"/>
      <c r="AB46" s="32"/>
      <c r="AC46" s="19"/>
    </row>
    <row r="47" spans="1:29" s="2" customFormat="1" ht="30" hidden="1" customHeight="1" x14ac:dyDescent="0.25">
      <c r="A47" s="16" t="s">
        <v>21</v>
      </c>
      <c r="B47" s="20"/>
      <c r="C47" s="20">
        <f t="shared" si="11"/>
        <v>3763</v>
      </c>
      <c r="D47" s="13"/>
      <c r="E47" s="32"/>
      <c r="F47" s="32"/>
      <c r="G47" s="32">
        <v>572</v>
      </c>
      <c r="H47" s="32">
        <v>79</v>
      </c>
      <c r="I47" s="32">
        <v>91</v>
      </c>
      <c r="J47" s="32">
        <v>100</v>
      </c>
      <c r="K47" s="32"/>
      <c r="L47" s="32">
        <v>437</v>
      </c>
      <c r="M47" s="32"/>
      <c r="N47" s="32">
        <v>26</v>
      </c>
      <c r="O47" s="32">
        <v>15</v>
      </c>
      <c r="P47" s="32">
        <v>10</v>
      </c>
      <c r="Q47" s="32">
        <v>80</v>
      </c>
      <c r="R47" s="32"/>
      <c r="S47" s="32">
        <v>15</v>
      </c>
      <c r="T47" s="32">
        <v>90</v>
      </c>
      <c r="U47" s="32">
        <v>153</v>
      </c>
      <c r="V47" s="32"/>
      <c r="W47" s="32">
        <v>296</v>
      </c>
      <c r="X47" s="32"/>
      <c r="Y47" s="32">
        <v>1699</v>
      </c>
      <c r="Z47" s="32"/>
      <c r="AA47" s="32"/>
      <c r="AB47" s="32">
        <v>100</v>
      </c>
      <c r="AC47" s="19"/>
    </row>
    <row r="48" spans="1:29" s="2" customFormat="1" ht="30" hidden="1" customHeight="1" x14ac:dyDescent="0.25">
      <c r="A48" s="16" t="s">
        <v>22</v>
      </c>
      <c r="B48" s="20"/>
      <c r="C48" s="20">
        <f t="shared" si="11"/>
        <v>0</v>
      </c>
      <c r="D48" s="13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19"/>
    </row>
    <row r="49" spans="1:29" s="2" customFormat="1" ht="30" hidden="1" customHeight="1" x14ac:dyDescent="0.25">
      <c r="A49" s="16" t="s">
        <v>23</v>
      </c>
      <c r="B49" s="20"/>
      <c r="C49" s="20">
        <f t="shared" si="11"/>
        <v>0</v>
      </c>
      <c r="D49" s="13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19"/>
    </row>
    <row r="50" spans="1:29" s="2" customFormat="1" ht="30" hidden="1" customHeight="1" x14ac:dyDescent="0.25">
      <c r="A50" s="16" t="s">
        <v>24</v>
      </c>
      <c r="B50" s="20"/>
      <c r="C50" s="20">
        <f t="shared" si="11"/>
        <v>70</v>
      </c>
      <c r="D50" s="13"/>
      <c r="E50" s="20"/>
      <c r="F50" s="20"/>
      <c r="G50" s="20"/>
      <c r="H50" s="34"/>
      <c r="I50" s="20"/>
      <c r="J50" s="32"/>
      <c r="K50" s="32"/>
      <c r="L50" s="32"/>
      <c r="M50" s="32"/>
      <c r="N50" s="32"/>
      <c r="O50" s="32"/>
      <c r="P50" s="32"/>
      <c r="Q50" s="32"/>
      <c r="R50" s="32"/>
      <c r="S50" s="32">
        <v>70</v>
      </c>
      <c r="T50" s="32"/>
      <c r="U50" s="32"/>
      <c r="V50" s="32"/>
      <c r="W50" s="32"/>
      <c r="X50" s="32"/>
      <c r="Y50" s="32"/>
      <c r="Z50" s="32"/>
      <c r="AA50" s="32"/>
      <c r="AB50" s="32"/>
      <c r="AC50" s="19"/>
    </row>
    <row r="51" spans="1:29" s="2" customFormat="1" ht="30" hidden="1" customHeight="1" x14ac:dyDescent="0.25">
      <c r="A51" s="16" t="s">
        <v>25</v>
      </c>
      <c r="B51" s="20"/>
      <c r="C51" s="20">
        <f t="shared" si="11"/>
        <v>292</v>
      </c>
      <c r="D51" s="13"/>
      <c r="E51" s="32"/>
      <c r="F51" s="32"/>
      <c r="G51" s="32"/>
      <c r="H51" s="32">
        <v>90</v>
      </c>
      <c r="I51" s="32">
        <v>202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19"/>
    </row>
    <row r="52" spans="1:29" s="2" customFormat="1" ht="30" hidden="1" customHeight="1" x14ac:dyDescent="0.25">
      <c r="A52" s="16" t="s">
        <v>26</v>
      </c>
      <c r="B52" s="20"/>
      <c r="C52" s="20">
        <f t="shared" si="11"/>
        <v>0</v>
      </c>
      <c r="D52" s="13" t="e">
        <f t="shared" si="10"/>
        <v>#DIV/0!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19"/>
    </row>
    <row r="53" spans="1:29" s="2" customFormat="1" ht="30" hidden="1" customHeight="1" x14ac:dyDescent="0.25">
      <c r="A53" s="16" t="s">
        <v>27</v>
      </c>
      <c r="B53" s="20"/>
      <c r="C53" s="17">
        <f t="shared" si="11"/>
        <v>20</v>
      </c>
      <c r="D53" s="1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>
        <v>10</v>
      </c>
      <c r="S53" s="32">
        <v>10</v>
      </c>
      <c r="T53" s="32"/>
      <c r="U53" s="32"/>
      <c r="V53" s="32"/>
      <c r="W53" s="32"/>
      <c r="X53" s="32"/>
      <c r="Y53" s="32"/>
      <c r="Z53" s="32"/>
      <c r="AA53" s="32"/>
      <c r="AB53" s="32"/>
      <c r="AC53" s="19"/>
    </row>
    <row r="54" spans="1:29" ht="30" hidden="1" customHeight="1" x14ac:dyDescent="0.25">
      <c r="A54" s="10" t="s">
        <v>28</v>
      </c>
      <c r="B54" s="20"/>
      <c r="C54" s="20">
        <f t="shared" si="11"/>
        <v>0</v>
      </c>
      <c r="D54" s="13" t="e">
        <f t="shared" si="10"/>
        <v>#DIV/0!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9" ht="30" hidden="1" customHeight="1" x14ac:dyDescent="0.25">
      <c r="A55" s="27" t="s">
        <v>29</v>
      </c>
      <c r="B55" s="20"/>
      <c r="C55" s="20">
        <f>SUM(E55:AB55)</f>
        <v>0</v>
      </c>
      <c r="D55" s="13" t="e">
        <f t="shared" si="10"/>
        <v>#DIV/0!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29" ht="30" hidden="1" customHeight="1" x14ac:dyDescent="0.25">
      <c r="A56" s="12" t="s">
        <v>5</v>
      </c>
      <c r="B56" s="28"/>
      <c r="C56" s="20">
        <f>SUM(E56:AB56)</f>
        <v>0</v>
      </c>
      <c r="D56" s="13" t="e">
        <f t="shared" si="10"/>
        <v>#DIV/0!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9" ht="30" hidden="1" customHeight="1" x14ac:dyDescent="0.25">
      <c r="A57" s="12" t="s">
        <v>30</v>
      </c>
      <c r="B57" s="28"/>
      <c r="C57" s="20">
        <f>SUM(E57:AB57)</f>
        <v>0</v>
      </c>
      <c r="D57" s="13" t="e">
        <f t="shared" si="10"/>
        <v>#DIV/0!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</row>
    <row r="58" spans="1:29" ht="30" hidden="1" customHeight="1" x14ac:dyDescent="0.25">
      <c r="A58" s="12"/>
      <c r="B58" s="28"/>
      <c r="C58" s="34"/>
      <c r="D58" s="13" t="e">
        <f t="shared" si="10"/>
        <v>#DIV/0!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</row>
    <row r="59" spans="1:29" s="4" customFormat="1" ht="30" hidden="1" customHeight="1" x14ac:dyDescent="0.25">
      <c r="A59" s="71" t="s">
        <v>31</v>
      </c>
      <c r="B59" s="35"/>
      <c r="C59" s="35">
        <f>SUM(E59:AB59)</f>
        <v>0</v>
      </c>
      <c r="D59" s="13" t="e">
        <f t="shared" si="10"/>
        <v>#DIV/0!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9" ht="30" hidden="1" customHeight="1" x14ac:dyDescent="0.25">
      <c r="A60" s="12"/>
      <c r="B60" s="28"/>
      <c r="C60" s="34"/>
      <c r="D60" s="13" t="e">
        <f t="shared" si="10"/>
        <v>#DIV/0!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</row>
    <row r="61" spans="1:29" ht="7.9" hidden="1" customHeight="1" x14ac:dyDescent="0.25">
      <c r="A61" s="12"/>
      <c r="B61" s="28"/>
      <c r="C61" s="17"/>
      <c r="D61" s="13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</row>
    <row r="62" spans="1:29" s="38" customFormat="1" ht="30" hidden="1" customHeight="1" x14ac:dyDescent="0.25">
      <c r="A62" s="12" t="s">
        <v>32</v>
      </c>
      <c r="B62" s="37"/>
      <c r="C62" s="37">
        <f>SUM(E62:AB62)</f>
        <v>-61929</v>
      </c>
      <c r="D62" s="13"/>
      <c r="E62" s="92">
        <f>(E21-E63)</f>
        <v>-2925</v>
      </c>
      <c r="F62" s="92">
        <f t="shared" ref="F62:AB62" si="12">(F21-F63)</f>
        <v>-2253</v>
      </c>
      <c r="G62" s="92">
        <f t="shared" si="12"/>
        <v>-8550</v>
      </c>
      <c r="H62" s="92">
        <f t="shared" si="12"/>
        <v>-3688</v>
      </c>
      <c r="I62" s="92">
        <f t="shared" si="12"/>
        <v>-2300</v>
      </c>
      <c r="J62" s="92">
        <f t="shared" si="12"/>
        <v>-3800</v>
      </c>
      <c r="K62" s="92">
        <f t="shared" si="12"/>
        <v>-2592</v>
      </c>
      <c r="L62" s="92">
        <f t="shared" si="12"/>
        <v>-5121</v>
      </c>
      <c r="M62" s="92">
        <f t="shared" si="12"/>
        <v>-2780</v>
      </c>
      <c r="N62" s="92">
        <f t="shared" si="12"/>
        <v>-1095</v>
      </c>
      <c r="O62" s="92">
        <f t="shared" si="12"/>
        <v>-660</v>
      </c>
      <c r="P62" s="92">
        <f t="shared" si="12"/>
        <v>-708</v>
      </c>
      <c r="Q62" s="92">
        <f t="shared" si="12"/>
        <v>-3875</v>
      </c>
      <c r="R62" s="92">
        <f t="shared" si="12"/>
        <v>-2330</v>
      </c>
      <c r="S62" s="92">
        <f t="shared" si="12"/>
        <v>-3205</v>
      </c>
      <c r="T62" s="92">
        <f t="shared" si="12"/>
        <v>-1074</v>
      </c>
      <c r="U62" s="92">
        <f t="shared" si="12"/>
        <v>-2210</v>
      </c>
      <c r="V62" s="92">
        <f t="shared" si="12"/>
        <v>-798</v>
      </c>
      <c r="W62" s="92">
        <f t="shared" si="12"/>
        <v>-1755</v>
      </c>
      <c r="X62" s="92"/>
      <c r="Y62" s="92">
        <f t="shared" si="12"/>
        <v>-9000</v>
      </c>
      <c r="Z62" s="92"/>
      <c r="AA62" s="92"/>
      <c r="AB62" s="92">
        <f t="shared" si="12"/>
        <v>-1210</v>
      </c>
    </row>
    <row r="63" spans="1:29" ht="30.6" hidden="1" customHeight="1" x14ac:dyDescent="0.25">
      <c r="A63" s="12" t="s">
        <v>33</v>
      </c>
      <c r="B63" s="20"/>
      <c r="C63" s="20">
        <f>SUM(E63:AB63)</f>
        <v>61929</v>
      </c>
      <c r="D63" s="13"/>
      <c r="E63" s="9">
        <v>2925</v>
      </c>
      <c r="F63" s="9">
        <v>2253</v>
      </c>
      <c r="G63" s="9">
        <v>8550</v>
      </c>
      <c r="H63" s="9">
        <v>3688</v>
      </c>
      <c r="I63" s="9">
        <v>2300</v>
      </c>
      <c r="J63" s="9">
        <v>3800</v>
      </c>
      <c r="K63" s="9">
        <v>2592</v>
      </c>
      <c r="L63" s="9">
        <v>5121</v>
      </c>
      <c r="M63" s="9">
        <v>2780</v>
      </c>
      <c r="N63" s="9">
        <v>1095</v>
      </c>
      <c r="O63" s="9">
        <v>660</v>
      </c>
      <c r="P63" s="9">
        <v>708</v>
      </c>
      <c r="Q63" s="9">
        <v>3875</v>
      </c>
      <c r="R63" s="9">
        <v>2330</v>
      </c>
      <c r="S63" s="9">
        <v>3205</v>
      </c>
      <c r="T63" s="9">
        <v>1074</v>
      </c>
      <c r="U63" s="9">
        <v>2210</v>
      </c>
      <c r="V63" s="9">
        <v>798</v>
      </c>
      <c r="W63" s="9">
        <v>1755</v>
      </c>
      <c r="X63" s="9"/>
      <c r="Y63" s="9">
        <v>9000</v>
      </c>
      <c r="Z63" s="9"/>
      <c r="AA63" s="9"/>
      <c r="AB63" s="9">
        <v>1210</v>
      </c>
      <c r="AC63" s="18"/>
    </row>
    <row r="64" spans="1:29" ht="30" hidden="1" customHeight="1" x14ac:dyDescent="0.25">
      <c r="A64" s="12"/>
      <c r="B64" s="28"/>
      <c r="C64" s="20"/>
      <c r="D64" s="13" t="e">
        <f t="shared" si="10"/>
        <v>#DIV/0!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s="38" customFormat="1" ht="30" hidden="1" customHeight="1" x14ac:dyDescent="0.25">
      <c r="A65" s="12" t="s">
        <v>34</v>
      </c>
      <c r="B65" s="37"/>
      <c r="C65" s="37"/>
      <c r="D65" s="1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30" hidden="1" customHeight="1" x14ac:dyDescent="0.25">
      <c r="A66" s="12" t="s">
        <v>35</v>
      </c>
      <c r="B66" s="29"/>
      <c r="C66" s="23">
        <f>SUM(E66:AB66)</f>
        <v>0</v>
      </c>
      <c r="D66" s="13" t="e">
        <f t="shared" si="10"/>
        <v>#DIV/0!</v>
      </c>
      <c r="E66" s="29"/>
      <c r="F66" s="29"/>
      <c r="G66" s="29"/>
      <c r="H66" s="29"/>
      <c r="I66" s="29"/>
      <c r="J66" s="29"/>
      <c r="K66" s="29"/>
      <c r="L66" s="29"/>
      <c r="M66" s="29"/>
      <c r="N66" s="31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</row>
    <row r="67" spans="1:28" ht="30" hidden="1" customHeight="1" x14ac:dyDescent="0.25">
      <c r="A67" s="39" t="s">
        <v>36</v>
      </c>
      <c r="B67" s="40"/>
      <c r="C67" s="40"/>
      <c r="D67" s="13" t="e">
        <f t="shared" si="10"/>
        <v>#DIV/0!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</row>
    <row r="68" spans="1:28" ht="30" hidden="1" customHeight="1" x14ac:dyDescent="0.25">
      <c r="A68" s="12" t="s">
        <v>37</v>
      </c>
      <c r="B68" s="36"/>
      <c r="C68" s="36"/>
      <c r="D68" s="13" t="e">
        <f t="shared" si="10"/>
        <v>#DIV/0!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</row>
    <row r="69" spans="1:28" ht="30" hidden="1" customHeight="1" x14ac:dyDescent="0.25">
      <c r="A69" s="12" t="s">
        <v>38</v>
      </c>
      <c r="B69" s="24"/>
      <c r="C69" s="24" t="e">
        <f>C68/C67</f>
        <v>#DIV/0!</v>
      </c>
      <c r="D69" s="13" t="e">
        <f t="shared" si="10"/>
        <v>#DIV/0!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</row>
    <row r="70" spans="1:28" ht="30" hidden="1" customHeight="1" x14ac:dyDescent="0.25">
      <c r="A70" s="39" t="s">
        <v>130</v>
      </c>
      <c r="B70" s="75"/>
      <c r="C70" s="75"/>
      <c r="D70" s="42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</row>
    <row r="71" spans="1:28" s="11" customFormat="1" ht="30" hidden="1" customHeight="1" outlineLevel="1" x14ac:dyDescent="0.2">
      <c r="A71" s="43" t="s">
        <v>39</v>
      </c>
      <c r="B71" s="20"/>
      <c r="C71" s="23"/>
      <c r="D71" s="13" t="e">
        <f t="shared" ref="D71:D108" si="13">C71/B71</f>
        <v>#DIV/0!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s="11" customFormat="1" ht="30" hidden="1" customHeight="1" outlineLevel="1" x14ac:dyDescent="0.2">
      <c r="A72" s="43" t="s">
        <v>44</v>
      </c>
      <c r="B72" s="34"/>
      <c r="C72" s="22"/>
      <c r="D72" s="13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s="11" customFormat="1" ht="30" hidden="1" customHeight="1" outlineLevel="1" x14ac:dyDescent="0.2">
      <c r="A73" s="43" t="s">
        <v>106</v>
      </c>
      <c r="B73" s="34"/>
      <c r="C73" s="22"/>
      <c r="D73" s="13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s="11" customFormat="1" ht="30" hidden="1" customHeight="1" outlineLevel="1" x14ac:dyDescent="0.2">
      <c r="A74" s="43" t="s">
        <v>107</v>
      </c>
      <c r="B74" s="34"/>
      <c r="C74" s="22"/>
      <c r="D74" s="13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s="45" customFormat="1" ht="34.9" hidden="1" customHeight="1" outlineLevel="1" x14ac:dyDescent="0.2">
      <c r="A75" s="12" t="s">
        <v>40</v>
      </c>
      <c r="B75" s="34"/>
      <c r="C75" s="22"/>
      <c r="D75" s="13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s="45" customFormat="1" ht="33" hidden="1" customHeight="1" outlineLevel="1" x14ac:dyDescent="0.2">
      <c r="A76" s="12" t="s">
        <v>41</v>
      </c>
      <c r="B76" s="34"/>
      <c r="C76" s="22"/>
      <c r="D76" s="13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s="11" customFormat="1" ht="34.15" hidden="1" customHeight="1" outlineLevel="1" x14ac:dyDescent="0.2">
      <c r="A77" s="10" t="s">
        <v>42</v>
      </c>
      <c r="B77" s="23"/>
      <c r="C77" s="23"/>
      <c r="D77" s="13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s="11" customFormat="1" ht="30" hidden="1" customHeight="1" x14ac:dyDescent="0.2">
      <c r="A78" s="27" t="s">
        <v>43</v>
      </c>
      <c r="B78" s="20"/>
      <c r="C78" s="23"/>
      <c r="D78" s="13" t="e">
        <f t="shared" si="13"/>
        <v>#DIV/0!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94"/>
      <c r="Y78" s="34"/>
      <c r="Z78" s="94"/>
      <c r="AA78" s="94"/>
      <c r="AB78" s="34"/>
    </row>
    <row r="79" spans="1:28" s="11" customFormat="1" ht="30" hidden="1" customHeight="1" x14ac:dyDescent="0.2">
      <c r="A79" s="12" t="s">
        <v>136</v>
      </c>
      <c r="B79" s="24" t="e">
        <f>B78/B77</f>
        <v>#DIV/0!</v>
      </c>
      <c r="C79" s="24" t="e">
        <f>C78/C77</f>
        <v>#DIV/0!</v>
      </c>
      <c r="D79" s="13"/>
      <c r="E79" s="24" t="e">
        <f>E78/E77</f>
        <v>#DIV/0!</v>
      </c>
      <c r="F79" s="24" t="e">
        <f>F78/F77</f>
        <v>#DIV/0!</v>
      </c>
      <c r="G79" s="24" t="e">
        <f t="shared" ref="G79:AB79" si="14">G78/G77</f>
        <v>#DIV/0!</v>
      </c>
      <c r="H79" s="24" t="e">
        <f t="shared" si="14"/>
        <v>#DIV/0!</v>
      </c>
      <c r="I79" s="24" t="e">
        <f t="shared" si="14"/>
        <v>#DIV/0!</v>
      </c>
      <c r="J79" s="24" t="e">
        <f t="shared" si="14"/>
        <v>#DIV/0!</v>
      </c>
      <c r="K79" s="24" t="e">
        <f t="shared" si="14"/>
        <v>#DIV/0!</v>
      </c>
      <c r="L79" s="24" t="e">
        <f t="shared" si="14"/>
        <v>#DIV/0!</v>
      </c>
      <c r="M79" s="24" t="e">
        <f t="shared" si="14"/>
        <v>#DIV/0!</v>
      </c>
      <c r="N79" s="24" t="e">
        <f t="shared" si="14"/>
        <v>#DIV/0!</v>
      </c>
      <c r="O79" s="24" t="e">
        <f t="shared" si="14"/>
        <v>#DIV/0!</v>
      </c>
      <c r="P79" s="24" t="e">
        <f t="shared" si="14"/>
        <v>#DIV/0!</v>
      </c>
      <c r="Q79" s="24" t="e">
        <f t="shared" si="14"/>
        <v>#DIV/0!</v>
      </c>
      <c r="R79" s="24" t="e">
        <f t="shared" si="14"/>
        <v>#DIV/0!</v>
      </c>
      <c r="S79" s="24" t="e">
        <f t="shared" si="14"/>
        <v>#DIV/0!</v>
      </c>
      <c r="T79" s="24" t="e">
        <f t="shared" si="14"/>
        <v>#DIV/0!</v>
      </c>
      <c r="U79" s="24" t="e">
        <f t="shared" si="14"/>
        <v>#DIV/0!</v>
      </c>
      <c r="V79" s="24" t="e">
        <f t="shared" si="14"/>
        <v>#DIV/0!</v>
      </c>
      <c r="W79" s="24" t="e">
        <f t="shared" si="14"/>
        <v>#DIV/0!</v>
      </c>
      <c r="X79" s="24"/>
      <c r="Y79" s="24" t="e">
        <f t="shared" si="14"/>
        <v>#DIV/0!</v>
      </c>
      <c r="Z79" s="24"/>
      <c r="AA79" s="24"/>
      <c r="AB79" s="24" t="e">
        <f t="shared" si="14"/>
        <v>#DIV/0!</v>
      </c>
    </row>
    <row r="80" spans="1:28" s="88" customFormat="1" ht="31.9" hidden="1" customHeight="1" x14ac:dyDescent="0.2">
      <c r="A80" s="86" t="s">
        <v>48</v>
      </c>
      <c r="B80" s="89">
        <f>B77-B78</f>
        <v>0</v>
      </c>
      <c r="C80" s="89">
        <f>C77-C78</f>
        <v>0</v>
      </c>
      <c r="D80" s="89"/>
      <c r="E80" s="89">
        <f t="shared" ref="E80:AB80" si="15">E77-E78</f>
        <v>0</v>
      </c>
      <c r="F80" s="89">
        <f t="shared" si="15"/>
        <v>0</v>
      </c>
      <c r="G80" s="89">
        <f t="shared" si="15"/>
        <v>0</v>
      </c>
      <c r="H80" s="89">
        <f t="shared" si="15"/>
        <v>0</v>
      </c>
      <c r="I80" s="89">
        <f t="shared" si="15"/>
        <v>0</v>
      </c>
      <c r="J80" s="89">
        <f t="shared" si="15"/>
        <v>0</v>
      </c>
      <c r="K80" s="89">
        <f t="shared" si="15"/>
        <v>0</v>
      </c>
      <c r="L80" s="89">
        <f t="shared" si="15"/>
        <v>0</v>
      </c>
      <c r="M80" s="89">
        <f t="shared" si="15"/>
        <v>0</v>
      </c>
      <c r="N80" s="89">
        <f t="shared" si="15"/>
        <v>0</v>
      </c>
      <c r="O80" s="89">
        <f t="shared" si="15"/>
        <v>0</v>
      </c>
      <c r="P80" s="89">
        <f t="shared" si="15"/>
        <v>0</v>
      </c>
      <c r="Q80" s="89">
        <f t="shared" si="15"/>
        <v>0</v>
      </c>
      <c r="R80" s="89">
        <f t="shared" si="15"/>
        <v>0</v>
      </c>
      <c r="S80" s="89">
        <f t="shared" si="15"/>
        <v>0</v>
      </c>
      <c r="T80" s="89">
        <f t="shared" si="15"/>
        <v>0</v>
      </c>
      <c r="U80" s="89">
        <f t="shared" si="15"/>
        <v>0</v>
      </c>
      <c r="V80" s="89">
        <f t="shared" si="15"/>
        <v>0</v>
      </c>
      <c r="W80" s="89">
        <f t="shared" si="15"/>
        <v>0</v>
      </c>
      <c r="X80" s="89"/>
      <c r="Y80" s="89">
        <f t="shared" si="15"/>
        <v>0</v>
      </c>
      <c r="Z80" s="89"/>
      <c r="AA80" s="89"/>
      <c r="AB80" s="89">
        <f t="shared" si="15"/>
        <v>0</v>
      </c>
    </row>
    <row r="81" spans="1:28" s="11" customFormat="1" ht="30" hidden="1" customHeight="1" x14ac:dyDescent="0.2">
      <c r="A81" s="10" t="s">
        <v>44</v>
      </c>
      <c r="B81" s="34"/>
      <c r="C81" s="22">
        <f t="shared" ref="C81:C84" si="16">SUM(E81:AB81)</f>
        <v>0</v>
      </c>
      <c r="D81" s="13" t="e">
        <f t="shared" si="13"/>
        <v>#DIV/0!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s="11" customFormat="1" ht="30" hidden="1" customHeight="1" x14ac:dyDescent="0.2">
      <c r="A82" s="10" t="s">
        <v>45</v>
      </c>
      <c r="B82" s="34"/>
      <c r="C82" s="22">
        <f t="shared" si="16"/>
        <v>0</v>
      </c>
      <c r="D82" s="13" t="e">
        <f t="shared" si="13"/>
        <v>#DIV/0!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s="11" customFormat="1" ht="30" hidden="1" customHeight="1" x14ac:dyDescent="0.2">
      <c r="A83" s="10" t="s">
        <v>46</v>
      </c>
      <c r="B83" s="34"/>
      <c r="C83" s="22">
        <f t="shared" si="16"/>
        <v>0</v>
      </c>
      <c r="D83" s="13" t="e">
        <f t="shared" si="13"/>
        <v>#DIV/0!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s="11" customFormat="1" ht="30" hidden="1" customHeight="1" x14ac:dyDescent="0.2">
      <c r="A84" s="10" t="s">
        <v>47</v>
      </c>
      <c r="B84" s="34"/>
      <c r="C84" s="22">
        <f t="shared" si="16"/>
        <v>0</v>
      </c>
      <c r="D84" s="13" t="e">
        <f t="shared" si="13"/>
        <v>#DIV/0!</v>
      </c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</row>
    <row r="85" spans="1:28" s="11" customFormat="1" ht="30" hidden="1" customHeight="1" x14ac:dyDescent="0.2">
      <c r="A85" s="27" t="s">
        <v>49</v>
      </c>
      <c r="B85" s="23"/>
      <c r="C85" s="23">
        <f>SUM(E85:AB85)</f>
        <v>0</v>
      </c>
      <c r="D85" s="13" t="e">
        <f t="shared" si="13"/>
        <v>#DIV/0!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94"/>
      <c r="Y85" s="34"/>
      <c r="Z85" s="94"/>
      <c r="AA85" s="94"/>
      <c r="AB85" s="34"/>
    </row>
    <row r="86" spans="1:28" s="11" customFormat="1" ht="31.15" hidden="1" customHeight="1" x14ac:dyDescent="0.2">
      <c r="A86" s="12" t="s">
        <v>136</v>
      </c>
      <c r="B86" s="24" t="e">
        <f>B85/B77</f>
        <v>#DIV/0!</v>
      </c>
      <c r="C86" s="24" t="e">
        <f>C85/C77</f>
        <v>#DIV/0!</v>
      </c>
      <c r="D86" s="24"/>
      <c r="E86" s="24" t="e">
        <f t="shared" ref="E86:AB86" si="17">E85/E77</f>
        <v>#DIV/0!</v>
      </c>
      <c r="F86" s="24" t="e">
        <f t="shared" si="17"/>
        <v>#DIV/0!</v>
      </c>
      <c r="G86" s="24" t="e">
        <f t="shared" si="17"/>
        <v>#DIV/0!</v>
      </c>
      <c r="H86" s="24" t="e">
        <f t="shared" si="17"/>
        <v>#DIV/0!</v>
      </c>
      <c r="I86" s="24" t="e">
        <f t="shared" si="17"/>
        <v>#DIV/0!</v>
      </c>
      <c r="J86" s="24" t="e">
        <f t="shared" si="17"/>
        <v>#DIV/0!</v>
      </c>
      <c r="K86" s="24" t="e">
        <f t="shared" si="17"/>
        <v>#DIV/0!</v>
      </c>
      <c r="L86" s="24" t="e">
        <f t="shared" si="17"/>
        <v>#DIV/0!</v>
      </c>
      <c r="M86" s="24" t="e">
        <f t="shared" si="17"/>
        <v>#DIV/0!</v>
      </c>
      <c r="N86" s="24" t="e">
        <f t="shared" si="17"/>
        <v>#DIV/0!</v>
      </c>
      <c r="O86" s="24" t="e">
        <f t="shared" si="17"/>
        <v>#DIV/0!</v>
      </c>
      <c r="P86" s="24" t="e">
        <f t="shared" si="17"/>
        <v>#DIV/0!</v>
      </c>
      <c r="Q86" s="24" t="e">
        <f t="shared" si="17"/>
        <v>#DIV/0!</v>
      </c>
      <c r="R86" s="24" t="e">
        <f t="shared" si="17"/>
        <v>#DIV/0!</v>
      </c>
      <c r="S86" s="24" t="e">
        <f t="shared" si="17"/>
        <v>#DIV/0!</v>
      </c>
      <c r="T86" s="24" t="e">
        <f t="shared" si="17"/>
        <v>#DIV/0!</v>
      </c>
      <c r="U86" s="24" t="e">
        <f t="shared" si="17"/>
        <v>#DIV/0!</v>
      </c>
      <c r="V86" s="24" t="e">
        <f t="shared" si="17"/>
        <v>#DIV/0!</v>
      </c>
      <c r="W86" s="24" t="e">
        <f t="shared" si="17"/>
        <v>#DIV/0!</v>
      </c>
      <c r="X86" s="24"/>
      <c r="Y86" s="24" t="e">
        <f t="shared" si="17"/>
        <v>#DIV/0!</v>
      </c>
      <c r="Z86" s="24"/>
      <c r="AA86" s="24"/>
      <c r="AB86" s="24" t="e">
        <f t="shared" si="17"/>
        <v>#DIV/0!</v>
      </c>
    </row>
    <row r="87" spans="1:28" s="11" customFormat="1" ht="30" hidden="1" customHeight="1" x14ac:dyDescent="0.2">
      <c r="A87" s="10" t="s">
        <v>44</v>
      </c>
      <c r="B87" s="34"/>
      <c r="C87" s="22">
        <f t="shared" ref="C87:C97" si="18">SUM(E87:AB87)</f>
        <v>0</v>
      </c>
      <c r="D87" s="13" t="e">
        <f t="shared" si="13"/>
        <v>#DIV/0!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s="11" customFormat="1" ht="30" hidden="1" customHeight="1" x14ac:dyDescent="0.2">
      <c r="A88" s="10" t="s">
        <v>45</v>
      </c>
      <c r="B88" s="34"/>
      <c r="C88" s="22">
        <f t="shared" si="18"/>
        <v>0</v>
      </c>
      <c r="D88" s="13" t="e">
        <f t="shared" si="13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s="11" customFormat="1" ht="30" hidden="1" customHeight="1" x14ac:dyDescent="0.2">
      <c r="A89" s="10" t="s">
        <v>46</v>
      </c>
      <c r="B89" s="34"/>
      <c r="C89" s="22">
        <f t="shared" si="18"/>
        <v>0</v>
      </c>
      <c r="D89" s="13" t="e">
        <f t="shared" si="13"/>
        <v>#DIV/0!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s="11" customFormat="1" ht="30" hidden="1" customHeight="1" x14ac:dyDescent="0.2">
      <c r="A90" s="10" t="s">
        <v>47</v>
      </c>
      <c r="B90" s="34"/>
      <c r="C90" s="22">
        <f t="shared" si="18"/>
        <v>0</v>
      </c>
      <c r="D90" s="13" t="e">
        <f t="shared" si="13"/>
        <v>#DIV/0!</v>
      </c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76"/>
      <c r="U90" s="21"/>
      <c r="V90" s="21"/>
      <c r="W90" s="21"/>
      <c r="X90" s="21"/>
      <c r="Y90" s="21"/>
      <c r="Z90" s="21"/>
      <c r="AA90" s="21"/>
      <c r="AB90" s="21"/>
    </row>
    <row r="91" spans="1:28" s="45" customFormat="1" ht="48" hidden="1" customHeight="1" x14ac:dyDescent="0.2">
      <c r="A91" s="12" t="s">
        <v>145</v>
      </c>
      <c r="B91" s="34"/>
      <c r="C91" s="22">
        <v>595200</v>
      </c>
      <c r="D91" s="14" t="e">
        <f t="shared" si="13"/>
        <v>#DIV/0!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94"/>
      <c r="Y91" s="34"/>
      <c r="Z91" s="94"/>
      <c r="AA91" s="94"/>
      <c r="AB91" s="34"/>
    </row>
    <row r="92" spans="1:28" s="11" customFormat="1" ht="30" hidden="1" customHeight="1" x14ac:dyDescent="0.2">
      <c r="A92" s="27" t="s">
        <v>146</v>
      </c>
      <c r="B92" s="23"/>
      <c r="C92" s="23">
        <f t="shared" si="18"/>
        <v>0</v>
      </c>
      <c r="D92" s="13" t="e">
        <f t="shared" si="13"/>
        <v>#DIV/0!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94"/>
      <c r="Y92" s="34"/>
      <c r="Z92" s="94"/>
      <c r="AA92" s="94"/>
      <c r="AB92" s="34"/>
    </row>
    <row r="93" spans="1:28" s="11" customFormat="1" ht="27" hidden="1" customHeight="1" x14ac:dyDescent="0.2">
      <c r="A93" s="12" t="s">
        <v>5</v>
      </c>
      <c r="B93" s="25" t="e">
        <f>B92/B91</f>
        <v>#DIV/0!</v>
      </c>
      <c r="C93" s="25">
        <f>C92/C91</f>
        <v>0</v>
      </c>
      <c r="D93" s="8"/>
      <c r="E93" s="25" t="e">
        <f t="shared" ref="E93:AB93" si="19">E92/E91</f>
        <v>#DIV/0!</v>
      </c>
      <c r="F93" s="25" t="e">
        <f t="shared" si="19"/>
        <v>#DIV/0!</v>
      </c>
      <c r="G93" s="25" t="e">
        <f t="shared" si="19"/>
        <v>#DIV/0!</v>
      </c>
      <c r="H93" s="25" t="e">
        <f t="shared" si="19"/>
        <v>#DIV/0!</v>
      </c>
      <c r="I93" s="25" t="e">
        <f t="shared" si="19"/>
        <v>#DIV/0!</v>
      </c>
      <c r="J93" s="25" t="e">
        <f t="shared" si="19"/>
        <v>#DIV/0!</v>
      </c>
      <c r="K93" s="25" t="e">
        <f t="shared" si="19"/>
        <v>#DIV/0!</v>
      </c>
      <c r="L93" s="25" t="e">
        <f t="shared" si="19"/>
        <v>#DIV/0!</v>
      </c>
      <c r="M93" s="25" t="e">
        <f t="shared" si="19"/>
        <v>#DIV/0!</v>
      </c>
      <c r="N93" s="25" t="e">
        <f t="shared" si="19"/>
        <v>#DIV/0!</v>
      </c>
      <c r="O93" s="25" t="e">
        <f t="shared" si="19"/>
        <v>#DIV/0!</v>
      </c>
      <c r="P93" s="25" t="e">
        <f t="shared" si="19"/>
        <v>#DIV/0!</v>
      </c>
      <c r="Q93" s="25" t="e">
        <f t="shared" si="19"/>
        <v>#DIV/0!</v>
      </c>
      <c r="R93" s="25" t="e">
        <f t="shared" si="19"/>
        <v>#DIV/0!</v>
      </c>
      <c r="S93" s="25" t="e">
        <f t="shared" si="19"/>
        <v>#DIV/0!</v>
      </c>
      <c r="T93" s="25" t="e">
        <f t="shared" si="19"/>
        <v>#DIV/0!</v>
      </c>
      <c r="U93" s="25" t="e">
        <f t="shared" si="19"/>
        <v>#DIV/0!</v>
      </c>
      <c r="V93" s="25" t="e">
        <f t="shared" si="19"/>
        <v>#DIV/0!</v>
      </c>
      <c r="W93" s="25" t="e">
        <f t="shared" si="19"/>
        <v>#DIV/0!</v>
      </c>
      <c r="X93" s="93"/>
      <c r="Y93" s="25" t="e">
        <f t="shared" si="19"/>
        <v>#DIV/0!</v>
      </c>
      <c r="Z93" s="93"/>
      <c r="AA93" s="93"/>
      <c r="AB93" s="25" t="e">
        <f t="shared" si="19"/>
        <v>#DIV/0!</v>
      </c>
    </row>
    <row r="94" spans="1:28" s="11" customFormat="1" ht="30" hidden="1" customHeight="1" x14ac:dyDescent="0.2">
      <c r="A94" s="10" t="s">
        <v>44</v>
      </c>
      <c r="B94" s="22"/>
      <c r="C94" s="22">
        <f t="shared" si="18"/>
        <v>0</v>
      </c>
      <c r="D94" s="13" t="e">
        <f t="shared" si="13"/>
        <v>#DIV/0!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s="11" customFormat="1" ht="30" hidden="1" customHeight="1" x14ac:dyDescent="0.2">
      <c r="A95" s="10" t="s">
        <v>45</v>
      </c>
      <c r="B95" s="22"/>
      <c r="C95" s="22">
        <f t="shared" si="18"/>
        <v>0</v>
      </c>
      <c r="D95" s="13" t="e">
        <f t="shared" si="13"/>
        <v>#DIV/0!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s="11" customFormat="1" ht="31.15" hidden="1" customHeight="1" x14ac:dyDescent="0.2">
      <c r="A96" s="10" t="s">
        <v>46</v>
      </c>
      <c r="B96" s="22"/>
      <c r="C96" s="22">
        <f t="shared" si="18"/>
        <v>0</v>
      </c>
      <c r="D96" s="13" t="e">
        <f t="shared" si="13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9" s="11" customFormat="1" ht="31.15" hidden="1" customHeight="1" x14ac:dyDescent="0.2">
      <c r="A97" s="10" t="s">
        <v>47</v>
      </c>
      <c r="B97" s="34"/>
      <c r="C97" s="22">
        <f t="shared" si="18"/>
        <v>0</v>
      </c>
      <c r="D97" s="13" t="e">
        <f t="shared" si="13"/>
        <v>#DIV/0!</v>
      </c>
      <c r="E97" s="21"/>
      <c r="F97" s="21"/>
      <c r="G97" s="46"/>
      <c r="H97" s="46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76"/>
      <c r="U97" s="21"/>
      <c r="V97" s="21"/>
      <c r="W97" s="21"/>
      <c r="X97" s="21"/>
      <c r="Y97" s="21"/>
      <c r="Z97" s="21"/>
      <c r="AA97" s="21"/>
      <c r="AB97" s="21"/>
    </row>
    <row r="98" spans="1:29" s="11" customFormat="1" ht="31.15" hidden="1" customHeight="1" x14ac:dyDescent="0.2">
      <c r="A98" s="27" t="s">
        <v>50</v>
      </c>
      <c r="B98" s="48" t="e">
        <f>B92/B85*10</f>
        <v>#DIV/0!</v>
      </c>
      <c r="C98" s="48" t="e">
        <f>C92/C85*10</f>
        <v>#DIV/0!</v>
      </c>
      <c r="D98" s="13" t="e">
        <f t="shared" si="13"/>
        <v>#DIV/0!</v>
      </c>
      <c r="E98" s="49" t="e">
        <f t="shared" ref="E98:AB98" si="20">E92/E85*10</f>
        <v>#DIV/0!</v>
      </c>
      <c r="F98" s="49" t="e">
        <f t="shared" si="20"/>
        <v>#DIV/0!</v>
      </c>
      <c r="G98" s="49" t="e">
        <f t="shared" si="20"/>
        <v>#DIV/0!</v>
      </c>
      <c r="H98" s="49" t="e">
        <f t="shared" si="20"/>
        <v>#DIV/0!</v>
      </c>
      <c r="I98" s="49" t="e">
        <f t="shared" si="20"/>
        <v>#DIV/0!</v>
      </c>
      <c r="J98" s="49" t="e">
        <f t="shared" si="20"/>
        <v>#DIV/0!</v>
      </c>
      <c r="K98" s="49" t="e">
        <f t="shared" si="20"/>
        <v>#DIV/0!</v>
      </c>
      <c r="L98" s="49" t="e">
        <f t="shared" si="20"/>
        <v>#DIV/0!</v>
      </c>
      <c r="M98" s="49" t="e">
        <f t="shared" si="20"/>
        <v>#DIV/0!</v>
      </c>
      <c r="N98" s="49" t="e">
        <f t="shared" si="20"/>
        <v>#DIV/0!</v>
      </c>
      <c r="O98" s="49" t="e">
        <f t="shared" si="20"/>
        <v>#DIV/0!</v>
      </c>
      <c r="P98" s="49" t="e">
        <f t="shared" si="20"/>
        <v>#DIV/0!</v>
      </c>
      <c r="Q98" s="49" t="e">
        <f t="shared" si="20"/>
        <v>#DIV/0!</v>
      </c>
      <c r="R98" s="49" t="e">
        <f t="shared" si="20"/>
        <v>#DIV/0!</v>
      </c>
      <c r="S98" s="49" t="e">
        <f t="shared" si="20"/>
        <v>#DIV/0!</v>
      </c>
      <c r="T98" s="49" t="e">
        <f t="shared" si="20"/>
        <v>#DIV/0!</v>
      </c>
      <c r="U98" s="49" t="e">
        <f t="shared" si="20"/>
        <v>#DIV/0!</v>
      </c>
      <c r="V98" s="49" t="e">
        <f t="shared" si="20"/>
        <v>#DIV/0!</v>
      </c>
      <c r="W98" s="49" t="e">
        <f t="shared" si="20"/>
        <v>#DIV/0!</v>
      </c>
      <c r="X98" s="49"/>
      <c r="Y98" s="49" t="e">
        <f t="shared" si="20"/>
        <v>#DIV/0!</v>
      </c>
      <c r="Z98" s="49"/>
      <c r="AA98" s="49"/>
      <c r="AB98" s="49" t="e">
        <f t="shared" si="20"/>
        <v>#DIV/0!</v>
      </c>
    </row>
    <row r="99" spans="1:29" s="11" customFormat="1" ht="30" hidden="1" customHeight="1" x14ac:dyDescent="0.2">
      <c r="A99" s="10" t="s">
        <v>44</v>
      </c>
      <c r="B99" s="49" t="e">
        <f t="shared" ref="B99:E102" si="21">B94/B87*10</f>
        <v>#DIV/0!</v>
      </c>
      <c r="C99" s="49" t="e">
        <f t="shared" si="21"/>
        <v>#DIV/0!</v>
      </c>
      <c r="D99" s="13" t="e">
        <f t="shared" si="13"/>
        <v>#DIV/0!</v>
      </c>
      <c r="E99" s="49" t="e">
        <f t="shared" ref="E99:AB99" si="22">E94/E87*10</f>
        <v>#DIV/0!</v>
      </c>
      <c r="F99" s="49" t="e">
        <f t="shared" si="22"/>
        <v>#DIV/0!</v>
      </c>
      <c r="G99" s="49" t="e">
        <f t="shared" si="22"/>
        <v>#DIV/0!</v>
      </c>
      <c r="H99" s="49" t="e">
        <f t="shared" si="22"/>
        <v>#DIV/0!</v>
      </c>
      <c r="I99" s="49" t="e">
        <f t="shared" si="22"/>
        <v>#DIV/0!</v>
      </c>
      <c r="J99" s="49" t="e">
        <f t="shared" si="22"/>
        <v>#DIV/0!</v>
      </c>
      <c r="K99" s="49" t="e">
        <f t="shared" si="22"/>
        <v>#DIV/0!</v>
      </c>
      <c r="L99" s="49" t="e">
        <f t="shared" si="22"/>
        <v>#DIV/0!</v>
      </c>
      <c r="M99" s="49" t="e">
        <f t="shared" si="22"/>
        <v>#DIV/0!</v>
      </c>
      <c r="N99" s="49" t="e">
        <f t="shared" si="22"/>
        <v>#DIV/0!</v>
      </c>
      <c r="O99" s="49" t="e">
        <f t="shared" si="22"/>
        <v>#DIV/0!</v>
      </c>
      <c r="P99" s="49" t="e">
        <f t="shared" si="22"/>
        <v>#DIV/0!</v>
      </c>
      <c r="Q99" s="49" t="e">
        <f t="shared" si="22"/>
        <v>#DIV/0!</v>
      </c>
      <c r="R99" s="49" t="e">
        <f t="shared" si="22"/>
        <v>#DIV/0!</v>
      </c>
      <c r="S99" s="49" t="e">
        <f t="shared" si="22"/>
        <v>#DIV/0!</v>
      </c>
      <c r="T99" s="49" t="e">
        <f t="shared" si="22"/>
        <v>#DIV/0!</v>
      </c>
      <c r="U99" s="49" t="e">
        <f t="shared" si="22"/>
        <v>#DIV/0!</v>
      </c>
      <c r="V99" s="49" t="e">
        <f t="shared" si="22"/>
        <v>#DIV/0!</v>
      </c>
      <c r="W99" s="49" t="e">
        <f t="shared" si="22"/>
        <v>#DIV/0!</v>
      </c>
      <c r="X99" s="49"/>
      <c r="Y99" s="49" t="e">
        <f t="shared" si="22"/>
        <v>#DIV/0!</v>
      </c>
      <c r="Z99" s="49"/>
      <c r="AA99" s="49"/>
      <c r="AB99" s="49" t="e">
        <f t="shared" si="22"/>
        <v>#DIV/0!</v>
      </c>
    </row>
    <row r="100" spans="1:29" s="11" customFormat="1" ht="30" hidden="1" customHeight="1" x14ac:dyDescent="0.2">
      <c r="A100" s="10" t="s">
        <v>45</v>
      </c>
      <c r="B100" s="49" t="e">
        <f t="shared" si="21"/>
        <v>#DIV/0!</v>
      </c>
      <c r="C100" s="49" t="e">
        <f t="shared" si="21"/>
        <v>#DIV/0!</v>
      </c>
      <c r="D100" s="13" t="e">
        <f t="shared" si="13"/>
        <v>#DIV/0!</v>
      </c>
      <c r="E100" s="49"/>
      <c r="F100" s="49" t="e">
        <f t="shared" ref="F100:M101" si="23">F95/F88*10</f>
        <v>#DIV/0!</v>
      </c>
      <c r="G100" s="49" t="e">
        <f t="shared" si="23"/>
        <v>#DIV/0!</v>
      </c>
      <c r="H100" s="49" t="e">
        <f t="shared" si="23"/>
        <v>#DIV/0!</v>
      </c>
      <c r="I100" s="49" t="e">
        <f t="shared" si="23"/>
        <v>#DIV/0!</v>
      </c>
      <c r="J100" s="49" t="e">
        <f t="shared" si="23"/>
        <v>#DIV/0!</v>
      </c>
      <c r="K100" s="49" t="e">
        <f t="shared" si="23"/>
        <v>#DIV/0!</v>
      </c>
      <c r="L100" s="49" t="e">
        <f t="shared" si="23"/>
        <v>#DIV/0!</v>
      </c>
      <c r="M100" s="49" t="e">
        <f t="shared" si="23"/>
        <v>#DIV/0!</v>
      </c>
      <c r="N100" s="49"/>
      <c r="O100" s="49" t="e">
        <f>O95/O88*10</f>
        <v>#DIV/0!</v>
      </c>
      <c r="P100" s="49" t="e">
        <f>P95/P88*10</f>
        <v>#DIV/0!</v>
      </c>
      <c r="Q100" s="49"/>
      <c r="R100" s="49" t="e">
        <f t="shared" ref="R100:U101" si="24">R95/R88*10</f>
        <v>#DIV/0!</v>
      </c>
      <c r="S100" s="49" t="e">
        <f t="shared" si="24"/>
        <v>#DIV/0!</v>
      </c>
      <c r="T100" s="49" t="e">
        <f t="shared" si="24"/>
        <v>#DIV/0!</v>
      </c>
      <c r="U100" s="49" t="e">
        <f t="shared" si="24"/>
        <v>#DIV/0!</v>
      </c>
      <c r="V100" s="49"/>
      <c r="W100" s="49"/>
      <c r="X100" s="49"/>
      <c r="Y100" s="49" t="e">
        <f>Y95/Y88*10</f>
        <v>#DIV/0!</v>
      </c>
      <c r="Z100" s="49"/>
      <c r="AA100" s="49"/>
      <c r="AB100" s="49" t="e">
        <f>AB95/AB88*10</f>
        <v>#DIV/0!</v>
      </c>
    </row>
    <row r="101" spans="1:29" s="11" customFormat="1" ht="30" hidden="1" customHeight="1" x14ac:dyDescent="0.2">
      <c r="A101" s="10" t="s">
        <v>46</v>
      </c>
      <c r="B101" s="49" t="e">
        <f t="shared" si="21"/>
        <v>#DIV/0!</v>
      </c>
      <c r="C101" s="49" t="e">
        <f t="shared" si="21"/>
        <v>#DIV/0!</v>
      </c>
      <c r="D101" s="13" t="e">
        <f t="shared" si="13"/>
        <v>#DIV/0!</v>
      </c>
      <c r="E101" s="49" t="e">
        <f>E96/E89*10</f>
        <v>#DIV/0!</v>
      </c>
      <c r="F101" s="49" t="e">
        <f t="shared" si="23"/>
        <v>#DIV/0!</v>
      </c>
      <c r="G101" s="49" t="e">
        <f t="shared" si="23"/>
        <v>#DIV/0!</v>
      </c>
      <c r="H101" s="49" t="e">
        <f t="shared" si="23"/>
        <v>#DIV/0!</v>
      </c>
      <c r="I101" s="49" t="e">
        <f t="shared" si="23"/>
        <v>#DIV/0!</v>
      </c>
      <c r="J101" s="49" t="e">
        <f t="shared" si="23"/>
        <v>#DIV/0!</v>
      </c>
      <c r="K101" s="49" t="e">
        <f t="shared" si="23"/>
        <v>#DIV/0!</v>
      </c>
      <c r="L101" s="49" t="e">
        <f t="shared" si="23"/>
        <v>#DIV/0!</v>
      </c>
      <c r="M101" s="49" t="e">
        <f t="shared" si="23"/>
        <v>#DIV/0!</v>
      </c>
      <c r="N101" s="49" t="e">
        <f>N96/N89*10</f>
        <v>#DIV/0!</v>
      </c>
      <c r="O101" s="49" t="e">
        <f>O96/O89*10</f>
        <v>#DIV/0!</v>
      </c>
      <c r="P101" s="49" t="e">
        <f>P96/P89*10</f>
        <v>#DIV/0!</v>
      </c>
      <c r="Q101" s="49" t="e">
        <f>Q96/Q89*10</f>
        <v>#DIV/0!</v>
      </c>
      <c r="R101" s="49" t="e">
        <f t="shared" si="24"/>
        <v>#DIV/0!</v>
      </c>
      <c r="S101" s="49" t="e">
        <f t="shared" si="24"/>
        <v>#DIV/0!</v>
      </c>
      <c r="T101" s="49" t="e">
        <f t="shared" si="24"/>
        <v>#DIV/0!</v>
      </c>
      <c r="U101" s="49" t="e">
        <f t="shared" si="24"/>
        <v>#DIV/0!</v>
      </c>
      <c r="V101" s="49" t="e">
        <f>V96/V89*10</f>
        <v>#DIV/0!</v>
      </c>
      <c r="W101" s="49" t="e">
        <f>W96/W89*10</f>
        <v>#DIV/0!</v>
      </c>
      <c r="X101" s="49"/>
      <c r="Y101" s="49" t="e">
        <f>Y96/Y89*10</f>
        <v>#DIV/0!</v>
      </c>
      <c r="Z101" s="49"/>
      <c r="AA101" s="49"/>
      <c r="AB101" s="49" t="e">
        <f>AB96/AB89*10</f>
        <v>#DIV/0!</v>
      </c>
    </row>
    <row r="102" spans="1:29" s="11" customFormat="1" ht="30" hidden="1" customHeight="1" x14ac:dyDescent="0.2">
      <c r="A102" s="10" t="s">
        <v>47</v>
      </c>
      <c r="B102" s="49" t="e">
        <f t="shared" si="21"/>
        <v>#DIV/0!</v>
      </c>
      <c r="C102" s="49" t="e">
        <f t="shared" si="21"/>
        <v>#DIV/0!</v>
      </c>
      <c r="D102" s="13" t="e">
        <f t="shared" si="13"/>
        <v>#DIV/0!</v>
      </c>
      <c r="E102" s="49" t="e">
        <f t="shared" si="21"/>
        <v>#DIV/0!</v>
      </c>
      <c r="F102" s="49"/>
      <c r="G102" s="49">
        <v>10</v>
      </c>
      <c r="H102" s="49"/>
      <c r="I102" s="49" t="e">
        <f>I97/I90*10</f>
        <v>#DIV/0!</v>
      </c>
      <c r="J102" s="49"/>
      <c r="K102" s="49"/>
      <c r="L102" s="49"/>
      <c r="M102" s="49"/>
      <c r="N102" s="49"/>
      <c r="O102" s="49"/>
      <c r="P102" s="49"/>
      <c r="Q102" s="49" t="e">
        <f>Q97/Q90*10</f>
        <v>#DIV/0!</v>
      </c>
      <c r="R102" s="49" t="e">
        <f>R97/R90*10</f>
        <v>#DIV/0!</v>
      </c>
      <c r="S102" s="49"/>
      <c r="T102" s="49"/>
      <c r="U102" s="49" t="e">
        <f>U97/U90*10</f>
        <v>#DIV/0!</v>
      </c>
      <c r="V102" s="49"/>
      <c r="W102" s="49" t="e">
        <f>W97/W90*10</f>
        <v>#DIV/0!</v>
      </c>
      <c r="X102" s="49"/>
      <c r="Y102" s="49"/>
      <c r="Z102" s="49"/>
      <c r="AA102" s="49"/>
      <c r="AB102" s="49"/>
    </row>
    <row r="103" spans="1:29" s="11" customFormat="1" ht="30" hidden="1" customHeight="1" outlineLevel="1" x14ac:dyDescent="0.2">
      <c r="A103" s="50" t="s">
        <v>110</v>
      </c>
      <c r="B103" s="20"/>
      <c r="C103" s="22">
        <f>SUM(E103:AB103)</f>
        <v>0</v>
      </c>
      <c r="D103" s="13"/>
      <c r="E103" s="33"/>
      <c r="F103" s="32"/>
      <c r="G103" s="53"/>
      <c r="H103" s="32"/>
      <c r="I103" s="32"/>
      <c r="J103" s="32"/>
      <c r="K103" s="32"/>
      <c r="L103" s="49"/>
      <c r="M103" s="32"/>
      <c r="N103" s="32"/>
      <c r="O103" s="32"/>
      <c r="P103" s="32"/>
      <c r="Q103" s="32"/>
      <c r="R103" s="32"/>
      <c r="S103" s="49"/>
      <c r="T103" s="22"/>
      <c r="U103" s="90"/>
      <c r="V103" s="90"/>
      <c r="W103" s="90"/>
      <c r="X103" s="90"/>
      <c r="Y103" s="22"/>
      <c r="Z103" s="22"/>
      <c r="AA103" s="22"/>
      <c r="AB103" s="32"/>
    </row>
    <row r="104" spans="1:29" s="11" customFormat="1" ht="30" hidden="1" customHeight="1" x14ac:dyDescent="0.2">
      <c r="A104" s="27" t="s">
        <v>111</v>
      </c>
      <c r="B104" s="20"/>
      <c r="C104" s="22">
        <f>SUM(E104:AB104)</f>
        <v>0</v>
      </c>
      <c r="D104" s="13"/>
      <c r="E104" s="33"/>
      <c r="F104" s="32"/>
      <c r="G104" s="32"/>
      <c r="H104" s="32"/>
      <c r="I104" s="32"/>
      <c r="J104" s="32"/>
      <c r="K104" s="32"/>
      <c r="L104" s="49"/>
      <c r="M104" s="32"/>
      <c r="N104" s="32"/>
      <c r="O104" s="32"/>
      <c r="P104" s="32"/>
      <c r="Q104" s="32"/>
      <c r="R104" s="32"/>
      <c r="S104" s="49"/>
      <c r="T104" s="22"/>
      <c r="U104" s="90"/>
      <c r="V104" s="90"/>
      <c r="W104" s="90"/>
      <c r="X104" s="90"/>
      <c r="Y104" s="22"/>
      <c r="Z104" s="22"/>
      <c r="AA104" s="22"/>
      <c r="AB104" s="32"/>
    </row>
    <row r="105" spans="1:29" s="11" customFormat="1" ht="30" hidden="1" customHeight="1" x14ac:dyDescent="0.2">
      <c r="A105" s="27" t="s">
        <v>50</v>
      </c>
      <c r="B105" s="55"/>
      <c r="C105" s="55" t="e">
        <f>C104/C103*10</f>
        <v>#DIV/0!</v>
      </c>
      <c r="D105" s="53"/>
      <c r="E105" s="53"/>
      <c r="F105" s="53"/>
      <c r="G105" s="53"/>
      <c r="H105" s="53" t="e">
        <f>H104/H103*10</f>
        <v>#DIV/0!</v>
      </c>
      <c r="I105" s="53"/>
      <c r="J105" s="53"/>
      <c r="K105" s="53"/>
      <c r="L105" s="53"/>
      <c r="M105" s="53" t="e">
        <f>M104/M103*10</f>
        <v>#DIV/0!</v>
      </c>
      <c r="N105" s="53"/>
      <c r="O105" s="53"/>
      <c r="P105" s="53" t="e">
        <f>P104/P103*10</f>
        <v>#DIV/0!</v>
      </c>
      <c r="Q105" s="53"/>
      <c r="R105" s="49" t="e">
        <f>R104/R103*10</f>
        <v>#DIV/0!</v>
      </c>
      <c r="S105" s="49"/>
      <c r="T105" s="49" t="e">
        <f>T104/T103*10</f>
        <v>#DIV/0!</v>
      </c>
      <c r="U105" s="53"/>
      <c r="V105" s="53"/>
      <c r="W105" s="53"/>
      <c r="X105" s="53"/>
      <c r="Y105" s="49" t="e">
        <f>Y104/Y103*10</f>
        <v>#DIV/0!</v>
      </c>
      <c r="Z105" s="49"/>
      <c r="AA105" s="49"/>
      <c r="AB105" s="33"/>
    </row>
    <row r="106" spans="1:29" s="11" customFormat="1" ht="30" hidden="1" customHeight="1" x14ac:dyDescent="0.2">
      <c r="A106" s="50" t="s">
        <v>51</v>
      </c>
      <c r="B106" s="51"/>
      <c r="C106" s="51">
        <f>SUM(E106:AB106)</f>
        <v>0</v>
      </c>
      <c r="D106" s="13" t="e">
        <f t="shared" si="13"/>
        <v>#DIV/0!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</row>
    <row r="107" spans="1:29" s="11" customFormat="1" ht="30" hidden="1" customHeight="1" x14ac:dyDescent="0.2">
      <c r="A107" s="27" t="s">
        <v>52</v>
      </c>
      <c r="B107" s="23"/>
      <c r="C107" s="23">
        <f>SUM(E107:AB107)</f>
        <v>0</v>
      </c>
      <c r="D107" s="13" t="e">
        <f t="shared" si="13"/>
        <v>#DIV/0!</v>
      </c>
      <c r="E107" s="21"/>
      <c r="F107" s="21"/>
      <c r="G107" s="21"/>
      <c r="H107" s="21"/>
      <c r="I107" s="21"/>
      <c r="J107" s="21"/>
      <c r="K107" s="22"/>
      <c r="L107" s="22"/>
      <c r="M107" s="22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</row>
    <row r="108" spans="1:29" s="11" customFormat="1" ht="30" hidden="1" customHeight="1" x14ac:dyDescent="0.2">
      <c r="A108" s="27" t="s">
        <v>53</v>
      </c>
      <c r="B108" s="49"/>
      <c r="C108" s="49" t="e">
        <f>C106/C107</f>
        <v>#DIV/0!</v>
      </c>
      <c r="D108" s="13" t="e">
        <f t="shared" si="13"/>
        <v>#DIV/0!</v>
      </c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</row>
    <row r="109" spans="1:29" s="11" customFormat="1" ht="30" hidden="1" customHeight="1" x14ac:dyDescent="0.2">
      <c r="A109" s="10" t="s">
        <v>54</v>
      </c>
      <c r="B109" s="23"/>
      <c r="C109" s="23"/>
      <c r="D109" s="13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</row>
    <row r="110" spans="1:29" s="11" customFormat="1" ht="27" hidden="1" customHeight="1" x14ac:dyDescent="0.2">
      <c r="A110" s="12" t="s">
        <v>55</v>
      </c>
      <c r="B110" s="20"/>
      <c r="C110" s="23">
        <f>SUM(E110:AB110)</f>
        <v>0</v>
      </c>
      <c r="D110" s="13"/>
      <c r="E110" s="46"/>
      <c r="F110" s="46"/>
      <c r="G110" s="46"/>
      <c r="H110" s="46"/>
      <c r="I110" s="46"/>
      <c r="J110" s="46"/>
      <c r="K110" s="46"/>
      <c r="L110" s="22"/>
      <c r="M110" s="46"/>
      <c r="N110" s="46"/>
      <c r="O110" s="46"/>
      <c r="P110" s="46"/>
      <c r="Q110" s="46"/>
      <c r="R110" s="46"/>
      <c r="S110" s="46"/>
      <c r="T110" s="49"/>
      <c r="U110" s="46"/>
      <c r="V110" s="46"/>
      <c r="W110" s="46"/>
      <c r="X110" s="46"/>
      <c r="Y110" s="46"/>
      <c r="Z110" s="46"/>
      <c r="AA110" s="46"/>
      <c r="AB110" s="46"/>
    </row>
    <row r="111" spans="1:29" s="11" customFormat="1" ht="31.9" hidden="1" customHeight="1" outlineLevel="1" x14ac:dyDescent="0.2">
      <c r="A111" s="12" t="s">
        <v>56</v>
      </c>
      <c r="B111" s="23"/>
      <c r="C111" s="23"/>
      <c r="D111" s="13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69"/>
    </row>
    <row r="112" spans="1:29" s="11" customFormat="1" ht="30" hidden="1" customHeight="1" outlineLevel="1" x14ac:dyDescent="0.2">
      <c r="A112" s="50" t="s">
        <v>57</v>
      </c>
      <c r="B112" s="20"/>
      <c r="C112" s="23">
        <f>SUM(E112:AB112)</f>
        <v>0</v>
      </c>
      <c r="D112" s="13" t="e">
        <f t="shared" ref="D112:D152" si="25">C112/B112</f>
        <v>#DIV/0!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94"/>
      <c r="Y112" s="34"/>
      <c r="Z112" s="94"/>
      <c r="AA112" s="94"/>
      <c r="AB112" s="34"/>
    </row>
    <row r="113" spans="1:28" s="11" customFormat="1" ht="19.149999999999999" hidden="1" customHeight="1" x14ac:dyDescent="0.2">
      <c r="A113" s="12" t="s">
        <v>140</v>
      </c>
      <c r="B113" s="28" t="e">
        <f>B112/B111</f>
        <v>#DIV/0!</v>
      </c>
      <c r="C113" s="28" t="e">
        <f>C112/C111</f>
        <v>#DIV/0!</v>
      </c>
      <c r="D113" s="13"/>
      <c r="E113" s="30" t="e">
        <f t="shared" ref="E113:AB113" si="26">E112/E111</f>
        <v>#DIV/0!</v>
      </c>
      <c r="F113" s="30" t="e">
        <f t="shared" si="26"/>
        <v>#DIV/0!</v>
      </c>
      <c r="G113" s="30" t="e">
        <f t="shared" si="26"/>
        <v>#DIV/0!</v>
      </c>
      <c r="H113" s="30" t="e">
        <f t="shared" si="26"/>
        <v>#DIV/0!</v>
      </c>
      <c r="I113" s="30" t="e">
        <f t="shared" si="26"/>
        <v>#DIV/0!</v>
      </c>
      <c r="J113" s="30" t="e">
        <f t="shared" si="26"/>
        <v>#DIV/0!</v>
      </c>
      <c r="K113" s="30" t="e">
        <f t="shared" si="26"/>
        <v>#DIV/0!</v>
      </c>
      <c r="L113" s="30" t="e">
        <f t="shared" si="26"/>
        <v>#DIV/0!</v>
      </c>
      <c r="M113" s="30" t="e">
        <f t="shared" si="26"/>
        <v>#DIV/0!</v>
      </c>
      <c r="N113" s="30" t="e">
        <f t="shared" si="26"/>
        <v>#DIV/0!</v>
      </c>
      <c r="O113" s="30" t="e">
        <f t="shared" si="26"/>
        <v>#DIV/0!</v>
      </c>
      <c r="P113" s="30" t="e">
        <f t="shared" si="26"/>
        <v>#DIV/0!</v>
      </c>
      <c r="Q113" s="30" t="e">
        <f t="shared" si="26"/>
        <v>#DIV/0!</v>
      </c>
      <c r="R113" s="30" t="e">
        <f t="shared" si="26"/>
        <v>#DIV/0!</v>
      </c>
      <c r="S113" s="30" t="e">
        <f t="shared" si="26"/>
        <v>#DIV/0!</v>
      </c>
      <c r="T113" s="30" t="e">
        <f t="shared" si="26"/>
        <v>#DIV/0!</v>
      </c>
      <c r="U113" s="30" t="e">
        <f t="shared" si="26"/>
        <v>#DIV/0!</v>
      </c>
      <c r="V113" s="30" t="e">
        <f t="shared" si="26"/>
        <v>#DIV/0!</v>
      </c>
      <c r="W113" s="30" t="e">
        <f t="shared" si="26"/>
        <v>#DIV/0!</v>
      </c>
      <c r="X113" s="30"/>
      <c r="Y113" s="30" t="e">
        <f t="shared" si="26"/>
        <v>#DIV/0!</v>
      </c>
      <c r="Z113" s="30"/>
      <c r="AA113" s="30"/>
      <c r="AB113" s="30" t="e">
        <f t="shared" si="26"/>
        <v>#DIV/0!</v>
      </c>
    </row>
    <row r="114" spans="1:28" s="88" customFormat="1" ht="21" hidden="1" customHeight="1" x14ac:dyDescent="0.2">
      <c r="A114" s="86" t="s">
        <v>48</v>
      </c>
      <c r="B114" s="87">
        <f>B111-B112</f>
        <v>0</v>
      </c>
      <c r="C114" s="87">
        <f>C111-C112</f>
        <v>0</v>
      </c>
      <c r="D114" s="87"/>
      <c r="E114" s="87">
        <f t="shared" ref="E114:AB114" si="27">E111-E112</f>
        <v>0</v>
      </c>
      <c r="F114" s="87">
        <f t="shared" si="27"/>
        <v>0</v>
      </c>
      <c r="G114" s="87">
        <f t="shared" si="27"/>
        <v>0</v>
      </c>
      <c r="H114" s="87">
        <f t="shared" si="27"/>
        <v>0</v>
      </c>
      <c r="I114" s="87">
        <f t="shared" si="27"/>
        <v>0</v>
      </c>
      <c r="J114" s="87">
        <f t="shared" si="27"/>
        <v>0</v>
      </c>
      <c r="K114" s="87">
        <f t="shared" si="27"/>
        <v>0</v>
      </c>
      <c r="L114" s="87">
        <f t="shared" si="27"/>
        <v>0</v>
      </c>
      <c r="M114" s="87">
        <f t="shared" si="27"/>
        <v>0</v>
      </c>
      <c r="N114" s="87">
        <f t="shared" si="27"/>
        <v>0</v>
      </c>
      <c r="O114" s="87">
        <f t="shared" si="27"/>
        <v>0</v>
      </c>
      <c r="P114" s="87">
        <f t="shared" si="27"/>
        <v>0</v>
      </c>
      <c r="Q114" s="87">
        <f t="shared" si="27"/>
        <v>0</v>
      </c>
      <c r="R114" s="87">
        <f t="shared" si="27"/>
        <v>0</v>
      </c>
      <c r="S114" s="87">
        <f t="shared" si="27"/>
        <v>0</v>
      </c>
      <c r="T114" s="87">
        <f t="shared" si="27"/>
        <v>0</v>
      </c>
      <c r="U114" s="87">
        <f t="shared" si="27"/>
        <v>0</v>
      </c>
      <c r="V114" s="87">
        <f t="shared" si="27"/>
        <v>0</v>
      </c>
      <c r="W114" s="87">
        <f t="shared" si="27"/>
        <v>0</v>
      </c>
      <c r="X114" s="87"/>
      <c r="Y114" s="87">
        <f t="shared" si="27"/>
        <v>0</v>
      </c>
      <c r="Z114" s="87"/>
      <c r="AA114" s="87"/>
      <c r="AB114" s="87">
        <f t="shared" si="27"/>
        <v>0</v>
      </c>
    </row>
    <row r="115" spans="1:28" s="11" customFormat="1" ht="22.9" hidden="1" customHeight="1" x14ac:dyDescent="0.2">
      <c r="A115" s="12" t="s">
        <v>143</v>
      </c>
      <c r="B115" s="34"/>
      <c r="C115" s="22"/>
      <c r="D115" s="14" t="e">
        <f t="shared" si="25"/>
        <v>#DIV/0!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94"/>
      <c r="Y115" s="34"/>
      <c r="Z115" s="94"/>
      <c r="AA115" s="94"/>
      <c r="AB115" s="34"/>
    </row>
    <row r="116" spans="1:28" s="11" customFormat="1" ht="30" hidden="1" customHeight="1" x14ac:dyDescent="0.2">
      <c r="A116" s="27" t="s">
        <v>58</v>
      </c>
      <c r="B116" s="20"/>
      <c r="C116" s="23">
        <f>SUM(E116:AB116)</f>
        <v>0</v>
      </c>
      <c r="D116" s="13" t="e">
        <f t="shared" si="25"/>
        <v>#DIV/0!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94"/>
      <c r="Y116" s="34"/>
      <c r="Z116" s="94"/>
      <c r="AA116" s="94"/>
      <c r="AB116" s="34"/>
    </row>
    <row r="117" spans="1:28" s="11" customFormat="1" ht="31.15" hidden="1" customHeight="1" x14ac:dyDescent="0.2">
      <c r="A117" s="12" t="s">
        <v>5</v>
      </c>
      <c r="B117" s="13" t="e">
        <f>B116/B115</f>
        <v>#DIV/0!</v>
      </c>
      <c r="C117" s="8" t="e">
        <f>C116/C115</f>
        <v>#DIV/0!</v>
      </c>
      <c r="D117" s="13"/>
      <c r="E117" s="24" t="e">
        <f t="shared" ref="E117:AB117" si="28">E116/E115</f>
        <v>#DIV/0!</v>
      </c>
      <c r="F117" s="24" t="e">
        <f t="shared" si="28"/>
        <v>#DIV/0!</v>
      </c>
      <c r="G117" s="24" t="e">
        <f t="shared" si="28"/>
        <v>#DIV/0!</v>
      </c>
      <c r="H117" s="24" t="e">
        <f t="shared" si="28"/>
        <v>#DIV/0!</v>
      </c>
      <c r="I117" s="24" t="e">
        <f t="shared" si="28"/>
        <v>#DIV/0!</v>
      </c>
      <c r="J117" s="24" t="e">
        <f t="shared" si="28"/>
        <v>#DIV/0!</v>
      </c>
      <c r="K117" s="24" t="e">
        <f t="shared" si="28"/>
        <v>#DIV/0!</v>
      </c>
      <c r="L117" s="24" t="e">
        <f t="shared" si="28"/>
        <v>#DIV/0!</v>
      </c>
      <c r="M117" s="24" t="e">
        <f t="shared" si="28"/>
        <v>#DIV/0!</v>
      </c>
      <c r="N117" s="24" t="e">
        <f t="shared" si="28"/>
        <v>#DIV/0!</v>
      </c>
      <c r="O117" s="24" t="e">
        <f t="shared" si="28"/>
        <v>#DIV/0!</v>
      </c>
      <c r="P117" s="24" t="e">
        <f t="shared" si="28"/>
        <v>#DIV/0!</v>
      </c>
      <c r="Q117" s="24" t="e">
        <f t="shared" si="28"/>
        <v>#DIV/0!</v>
      </c>
      <c r="R117" s="24" t="e">
        <f t="shared" si="28"/>
        <v>#DIV/0!</v>
      </c>
      <c r="S117" s="24" t="e">
        <f t="shared" si="28"/>
        <v>#DIV/0!</v>
      </c>
      <c r="T117" s="24" t="e">
        <f t="shared" si="28"/>
        <v>#DIV/0!</v>
      </c>
      <c r="U117" s="24" t="e">
        <f t="shared" si="28"/>
        <v>#DIV/0!</v>
      </c>
      <c r="V117" s="24" t="e">
        <f t="shared" si="28"/>
        <v>#DIV/0!</v>
      </c>
      <c r="W117" s="24" t="e">
        <f t="shared" si="28"/>
        <v>#DIV/0!</v>
      </c>
      <c r="X117" s="24"/>
      <c r="Y117" s="24" t="e">
        <f t="shared" si="28"/>
        <v>#DIV/0!</v>
      </c>
      <c r="Z117" s="24"/>
      <c r="AA117" s="24"/>
      <c r="AB117" s="24" t="e">
        <f t="shared" si="28"/>
        <v>#DIV/0!</v>
      </c>
    </row>
    <row r="118" spans="1:28" s="11" customFormat="1" ht="30" hidden="1" customHeight="1" x14ac:dyDescent="0.2">
      <c r="A118" s="27" t="s">
        <v>50</v>
      </c>
      <c r="B118" s="55" t="e">
        <f>B116/B112*10</f>
        <v>#DIV/0!</v>
      </c>
      <c r="C118" s="55" t="e">
        <f>C116/C112*10</f>
        <v>#DIV/0!</v>
      </c>
      <c r="D118" s="13" t="e">
        <f t="shared" si="25"/>
        <v>#DIV/0!</v>
      </c>
      <c r="E118" s="53" t="e">
        <f t="shared" ref="E118:P118" si="29">E116/E112*10</f>
        <v>#DIV/0!</v>
      </c>
      <c r="F118" s="53" t="e">
        <f t="shared" si="29"/>
        <v>#DIV/0!</v>
      </c>
      <c r="G118" s="53" t="e">
        <f t="shared" si="29"/>
        <v>#DIV/0!</v>
      </c>
      <c r="H118" s="53" t="e">
        <f t="shared" si="29"/>
        <v>#DIV/0!</v>
      </c>
      <c r="I118" s="53" t="e">
        <f t="shared" si="29"/>
        <v>#DIV/0!</v>
      </c>
      <c r="J118" s="53" t="e">
        <f t="shared" si="29"/>
        <v>#DIV/0!</v>
      </c>
      <c r="K118" s="53" t="e">
        <f t="shared" si="29"/>
        <v>#DIV/0!</v>
      </c>
      <c r="L118" s="53" t="e">
        <f t="shared" si="29"/>
        <v>#DIV/0!</v>
      </c>
      <c r="M118" s="53" t="e">
        <f t="shared" si="29"/>
        <v>#DIV/0!</v>
      </c>
      <c r="N118" s="53" t="e">
        <f t="shared" si="29"/>
        <v>#DIV/0!</v>
      </c>
      <c r="O118" s="53" t="e">
        <f t="shared" si="29"/>
        <v>#DIV/0!</v>
      </c>
      <c r="P118" s="53" t="e">
        <f t="shared" si="29"/>
        <v>#DIV/0!</v>
      </c>
      <c r="Q118" s="53" t="e">
        <f t="shared" ref="Q118:V118" si="30">Q116/Q112*10</f>
        <v>#DIV/0!</v>
      </c>
      <c r="R118" s="53" t="e">
        <f t="shared" si="30"/>
        <v>#DIV/0!</v>
      </c>
      <c r="S118" s="53" t="e">
        <f t="shared" si="30"/>
        <v>#DIV/0!</v>
      </c>
      <c r="T118" s="53" t="e">
        <f t="shared" si="30"/>
        <v>#DIV/0!</v>
      </c>
      <c r="U118" s="53" t="e">
        <f t="shared" si="30"/>
        <v>#DIV/0!</v>
      </c>
      <c r="V118" s="53" t="e">
        <f t="shared" si="30"/>
        <v>#DIV/0!</v>
      </c>
      <c r="W118" s="53" t="e">
        <f>W116/W112*10</f>
        <v>#DIV/0!</v>
      </c>
      <c r="X118" s="53"/>
      <c r="Y118" s="53" t="e">
        <f>Y116/Y112*10</f>
        <v>#DIV/0!</v>
      </c>
      <c r="Z118" s="53"/>
      <c r="AA118" s="53"/>
      <c r="AB118" s="53" t="e">
        <f>AB116/AB112*10</f>
        <v>#DIV/0!</v>
      </c>
    </row>
    <row r="119" spans="1:28" s="11" customFormat="1" ht="30" hidden="1" customHeight="1" outlineLevel="1" x14ac:dyDescent="0.2">
      <c r="A119" s="10" t="s">
        <v>59</v>
      </c>
      <c r="B119" s="7"/>
      <c r="C119" s="23">
        <f>E119+F119+G119+H119+I119+J119+K119+L119+M119+N119+O119+P119+Q119+R119+S119+T119+U119+V119+W119+Y119+AB119</f>
        <v>0</v>
      </c>
      <c r="D119" s="13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</row>
    <row r="120" spans="1:28" s="11" customFormat="1" ht="30" hidden="1" customHeight="1" x14ac:dyDescent="0.2">
      <c r="A120" s="10" t="s">
        <v>60</v>
      </c>
      <c r="B120" s="52"/>
      <c r="C120" s="23">
        <f>SUM(E120:AB120)</f>
        <v>0</v>
      </c>
      <c r="D120" s="13"/>
      <c r="E120" s="53"/>
      <c r="F120" s="53"/>
      <c r="G120" s="54"/>
      <c r="H120" s="53"/>
      <c r="I120" s="53"/>
      <c r="J120" s="53"/>
      <c r="K120" s="53"/>
      <c r="L120" s="22"/>
      <c r="M120" s="53"/>
      <c r="N120" s="53"/>
      <c r="O120" s="53"/>
      <c r="P120" s="53"/>
      <c r="Q120" s="53"/>
      <c r="R120" s="53"/>
      <c r="S120" s="53"/>
      <c r="T120" s="49"/>
      <c r="U120" s="53"/>
      <c r="V120" s="53"/>
      <c r="W120" s="53"/>
      <c r="X120" s="53"/>
      <c r="Y120" s="52"/>
      <c r="Z120" s="52"/>
      <c r="AA120" s="52"/>
      <c r="AB120" s="53"/>
    </row>
    <row r="121" spans="1:28" s="11" customFormat="1" ht="30" hidden="1" customHeight="1" outlineLevel="1" x14ac:dyDescent="0.2">
      <c r="A121" s="10" t="s">
        <v>61</v>
      </c>
      <c r="B121" s="51"/>
      <c r="C121" s="51">
        <f>C119-C120</f>
        <v>0</v>
      </c>
      <c r="D121" s="13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</row>
    <row r="122" spans="1:28" s="11" customFormat="1" ht="30" hidden="1" customHeight="1" outlineLevel="1" x14ac:dyDescent="0.2">
      <c r="A122" s="50" t="s">
        <v>131</v>
      </c>
      <c r="B122" s="20"/>
      <c r="C122" s="23">
        <f>SUM(E122:AB122)</f>
        <v>0</v>
      </c>
      <c r="D122" s="13" t="e">
        <f t="shared" si="25"/>
        <v>#DIV/0!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94"/>
      <c r="Y122" s="34"/>
      <c r="Z122" s="94"/>
      <c r="AA122" s="94"/>
      <c r="AB122" s="34"/>
    </row>
    <row r="123" spans="1:28" s="11" customFormat="1" ht="27" hidden="1" customHeight="1" x14ac:dyDescent="0.2">
      <c r="A123" s="12" t="s">
        <v>140</v>
      </c>
      <c r="B123" s="28" t="e">
        <f>B122/B121</f>
        <v>#DIV/0!</v>
      </c>
      <c r="C123" s="28" t="e">
        <f>C122/C121</f>
        <v>#DIV/0!</v>
      </c>
      <c r="D123" s="13"/>
      <c r="E123" s="24" t="e">
        <f>E122/E121</f>
        <v>#DIV/0!</v>
      </c>
      <c r="F123" s="24" t="e">
        <f t="shared" ref="F123:AB123" si="31">F122/F121</f>
        <v>#DIV/0!</v>
      </c>
      <c r="G123" s="24" t="e">
        <f t="shared" si="31"/>
        <v>#DIV/0!</v>
      </c>
      <c r="H123" s="24" t="e">
        <f t="shared" si="31"/>
        <v>#DIV/0!</v>
      </c>
      <c r="I123" s="24" t="e">
        <f t="shared" si="31"/>
        <v>#DIV/0!</v>
      </c>
      <c r="J123" s="24" t="e">
        <f t="shared" si="31"/>
        <v>#DIV/0!</v>
      </c>
      <c r="K123" s="24" t="e">
        <f t="shared" si="31"/>
        <v>#DIV/0!</v>
      </c>
      <c r="L123" s="24" t="e">
        <f t="shared" si="31"/>
        <v>#DIV/0!</v>
      </c>
      <c r="M123" s="24" t="e">
        <f t="shared" si="31"/>
        <v>#DIV/0!</v>
      </c>
      <c r="N123" s="24" t="e">
        <f t="shared" si="31"/>
        <v>#DIV/0!</v>
      </c>
      <c r="O123" s="24" t="e">
        <f t="shared" si="31"/>
        <v>#DIV/0!</v>
      </c>
      <c r="P123" s="24" t="e">
        <f t="shared" si="31"/>
        <v>#DIV/0!</v>
      </c>
      <c r="Q123" s="24"/>
      <c r="R123" s="24" t="e">
        <f t="shared" si="31"/>
        <v>#DIV/0!</v>
      </c>
      <c r="S123" s="24" t="e">
        <f t="shared" si="31"/>
        <v>#DIV/0!</v>
      </c>
      <c r="T123" s="24" t="e">
        <f t="shared" si="31"/>
        <v>#DIV/0!</v>
      </c>
      <c r="U123" s="24" t="e">
        <f t="shared" si="31"/>
        <v>#DIV/0!</v>
      </c>
      <c r="V123" s="24" t="e">
        <f t="shared" si="31"/>
        <v>#DIV/0!</v>
      </c>
      <c r="W123" s="24" t="e">
        <f t="shared" si="31"/>
        <v>#DIV/0!</v>
      </c>
      <c r="X123" s="24"/>
      <c r="Y123" s="24" t="e">
        <f t="shared" si="31"/>
        <v>#DIV/0!</v>
      </c>
      <c r="Z123" s="24"/>
      <c r="AA123" s="24"/>
      <c r="AB123" s="24" t="e">
        <f t="shared" si="31"/>
        <v>#DIV/0!</v>
      </c>
    </row>
    <row r="124" spans="1:28" s="11" customFormat="1" ht="31.15" hidden="1" customHeight="1" x14ac:dyDescent="0.2">
      <c r="A124" s="12" t="s">
        <v>144</v>
      </c>
      <c r="B124" s="34"/>
      <c r="C124" s="34"/>
      <c r="D124" s="14" t="e">
        <f t="shared" si="25"/>
        <v>#DIV/0!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94"/>
      <c r="Y124" s="34"/>
      <c r="Z124" s="94"/>
      <c r="AA124" s="94"/>
      <c r="AB124" s="34"/>
    </row>
    <row r="125" spans="1:28" s="11" customFormat="1" ht="30" hidden="1" customHeight="1" x14ac:dyDescent="0.2">
      <c r="A125" s="27" t="s">
        <v>62</v>
      </c>
      <c r="B125" s="20"/>
      <c r="C125" s="23">
        <f>SUM(E125:AB125)</f>
        <v>0</v>
      </c>
      <c r="D125" s="13" t="e">
        <f t="shared" si="25"/>
        <v>#DIV/0!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94"/>
      <c r="Y125" s="34"/>
      <c r="Z125" s="94"/>
      <c r="AA125" s="94"/>
      <c r="AB125" s="34"/>
    </row>
    <row r="126" spans="1:28" s="11" customFormat="1" ht="30" hidden="1" customHeight="1" x14ac:dyDescent="0.2">
      <c r="A126" s="12" t="s">
        <v>5</v>
      </c>
      <c r="B126" s="25" t="e">
        <f>B125/B124</f>
        <v>#DIV/0!</v>
      </c>
      <c r="C126" s="25" t="e">
        <f>C125/C124</f>
        <v>#DIV/0!</v>
      </c>
      <c r="D126" s="8"/>
      <c r="E126" s="25" t="e">
        <f t="shared" ref="E126:M126" si="32">E125/E124</f>
        <v>#DIV/0!</v>
      </c>
      <c r="F126" s="25" t="e">
        <f t="shared" si="32"/>
        <v>#DIV/0!</v>
      </c>
      <c r="G126" s="25" t="e">
        <f t="shared" si="32"/>
        <v>#DIV/0!</v>
      </c>
      <c r="H126" s="25" t="e">
        <f t="shared" si="32"/>
        <v>#DIV/0!</v>
      </c>
      <c r="I126" s="25" t="e">
        <f t="shared" si="32"/>
        <v>#DIV/0!</v>
      </c>
      <c r="J126" s="25" t="e">
        <f t="shared" si="32"/>
        <v>#DIV/0!</v>
      </c>
      <c r="K126" s="25" t="e">
        <f t="shared" si="32"/>
        <v>#DIV/0!</v>
      </c>
      <c r="L126" s="25" t="e">
        <f t="shared" si="32"/>
        <v>#DIV/0!</v>
      </c>
      <c r="M126" s="25" t="e">
        <f t="shared" si="32"/>
        <v>#DIV/0!</v>
      </c>
      <c r="N126" s="25"/>
      <c r="O126" s="25" t="e">
        <f>O125/O124</f>
        <v>#DIV/0!</v>
      </c>
      <c r="P126" s="25" t="e">
        <f>P125/P124</f>
        <v>#DIV/0!</v>
      </c>
      <c r="Q126" s="25"/>
      <c r="R126" s="25" t="e">
        <f>R125/R124</f>
        <v>#DIV/0!</v>
      </c>
      <c r="S126" s="25" t="e">
        <f>S125/S124</f>
        <v>#DIV/0!</v>
      </c>
      <c r="T126" s="25" t="e">
        <f>T125/T124</f>
        <v>#DIV/0!</v>
      </c>
      <c r="U126" s="25" t="e">
        <f>U125/U124</f>
        <v>#DIV/0!</v>
      </c>
      <c r="V126" s="25"/>
      <c r="W126" s="25" t="e">
        <f>W125/W124</f>
        <v>#DIV/0!</v>
      </c>
      <c r="X126" s="93"/>
      <c r="Y126" s="25" t="e">
        <f>Y125/Y124</f>
        <v>#DIV/0!</v>
      </c>
      <c r="Z126" s="93"/>
      <c r="AA126" s="93"/>
      <c r="AB126" s="25" t="e">
        <f>AB125/AB124</f>
        <v>#DIV/0!</v>
      </c>
    </row>
    <row r="127" spans="1:28" s="11" customFormat="1" ht="30" hidden="1" customHeight="1" x14ac:dyDescent="0.2">
      <c r="A127" s="27" t="s">
        <v>50</v>
      </c>
      <c r="B127" s="55" t="e">
        <f>B125/B122*10</f>
        <v>#DIV/0!</v>
      </c>
      <c r="C127" s="55" t="e">
        <f>C125/C122*10</f>
        <v>#DIV/0!</v>
      </c>
      <c r="D127" s="13" t="e">
        <f t="shared" si="25"/>
        <v>#DIV/0!</v>
      </c>
      <c r="E127" s="53" t="e">
        <f>E125/E122*10</f>
        <v>#DIV/0!</v>
      </c>
      <c r="F127" s="53" t="e">
        <f>F125/F122*10</f>
        <v>#DIV/0!</v>
      </c>
      <c r="G127" s="53" t="e">
        <f>G125/G122*10</f>
        <v>#DIV/0!</v>
      </c>
      <c r="H127" s="53" t="e">
        <f t="shared" ref="H127:N127" si="33">H125/H122*10</f>
        <v>#DIV/0!</v>
      </c>
      <c r="I127" s="53" t="e">
        <f t="shared" si="33"/>
        <v>#DIV/0!</v>
      </c>
      <c r="J127" s="53" t="e">
        <f t="shared" si="33"/>
        <v>#DIV/0!</v>
      </c>
      <c r="K127" s="53" t="e">
        <f t="shared" si="33"/>
        <v>#DIV/0!</v>
      </c>
      <c r="L127" s="53" t="e">
        <f t="shared" si="33"/>
        <v>#DIV/0!</v>
      </c>
      <c r="M127" s="53" t="e">
        <f t="shared" si="33"/>
        <v>#DIV/0!</v>
      </c>
      <c r="N127" s="53" t="e">
        <f t="shared" si="33"/>
        <v>#DIV/0!</v>
      </c>
      <c r="O127" s="53" t="e">
        <f>O125/O122*10</f>
        <v>#DIV/0!</v>
      </c>
      <c r="P127" s="53" t="e">
        <f>P125/P122*10</f>
        <v>#DIV/0!</v>
      </c>
      <c r="Q127" s="53"/>
      <c r="R127" s="53" t="e">
        <f t="shared" ref="R127:AB127" si="34">R125/R122*10</f>
        <v>#DIV/0!</v>
      </c>
      <c r="S127" s="53" t="e">
        <f t="shared" si="34"/>
        <v>#DIV/0!</v>
      </c>
      <c r="T127" s="53" t="e">
        <f t="shared" si="34"/>
        <v>#DIV/0!</v>
      </c>
      <c r="U127" s="53" t="e">
        <f t="shared" si="34"/>
        <v>#DIV/0!</v>
      </c>
      <c r="V127" s="53" t="e">
        <f t="shared" si="34"/>
        <v>#DIV/0!</v>
      </c>
      <c r="W127" s="53" t="e">
        <f t="shared" si="34"/>
        <v>#DIV/0!</v>
      </c>
      <c r="X127" s="53"/>
      <c r="Y127" s="53" t="e">
        <f t="shared" si="34"/>
        <v>#DIV/0!</v>
      </c>
      <c r="Z127" s="53"/>
      <c r="AA127" s="53"/>
      <c r="AB127" s="53" t="e">
        <f t="shared" si="34"/>
        <v>#DIV/0!</v>
      </c>
    </row>
    <row r="128" spans="1:28" s="11" customFormat="1" ht="30" hidden="1" customHeight="1" outlineLevel="1" x14ac:dyDescent="0.2">
      <c r="A128" s="50" t="s">
        <v>132</v>
      </c>
      <c r="B128" s="20"/>
      <c r="C128" s="23">
        <f>SUM(E128:AB128)</f>
        <v>0</v>
      </c>
      <c r="D128" s="13" t="e">
        <f t="shared" si="25"/>
        <v>#DIV/0!</v>
      </c>
      <c r="E128" s="33"/>
      <c r="F128" s="32"/>
      <c r="G128" s="5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56"/>
      <c r="T128" s="32"/>
      <c r="U128" s="32"/>
      <c r="V128" s="32"/>
      <c r="W128" s="32"/>
      <c r="X128" s="32"/>
      <c r="Y128" s="32"/>
      <c r="Z128" s="32"/>
      <c r="AA128" s="32"/>
      <c r="AB128" s="32"/>
    </row>
    <row r="129" spans="1:28" s="11" customFormat="1" ht="30" hidden="1" customHeight="1" x14ac:dyDescent="0.2">
      <c r="A129" s="27" t="s">
        <v>133</v>
      </c>
      <c r="B129" s="20"/>
      <c r="C129" s="23">
        <f>SUM(E129:AB129)</f>
        <v>0</v>
      </c>
      <c r="D129" s="13" t="e">
        <f t="shared" si="25"/>
        <v>#DIV/0!</v>
      </c>
      <c r="E129" s="33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56"/>
      <c r="T129" s="32"/>
      <c r="U129" s="32"/>
      <c r="V129" s="32"/>
      <c r="W129" s="32"/>
      <c r="X129" s="32"/>
      <c r="Y129" s="32"/>
      <c r="Z129" s="32"/>
      <c r="AA129" s="32"/>
      <c r="AB129" s="32"/>
    </row>
    <row r="130" spans="1:28" s="11" customFormat="1" ht="30" hidden="1" customHeight="1" x14ac:dyDescent="0.2">
      <c r="A130" s="27" t="s">
        <v>50</v>
      </c>
      <c r="B130" s="55" t="e">
        <f>B129/B128*10</f>
        <v>#DIV/0!</v>
      </c>
      <c r="C130" s="55" t="e">
        <f>C129/C128*10</f>
        <v>#DIV/0!</v>
      </c>
      <c r="D130" s="13" t="e">
        <f t="shared" si="25"/>
        <v>#DIV/0!</v>
      </c>
      <c r="E130" s="33"/>
      <c r="F130" s="53"/>
      <c r="G130" s="53" t="e">
        <f>G129/G128*10</f>
        <v>#DIV/0!</v>
      </c>
      <c r="H130" s="53"/>
      <c r="I130" s="53"/>
      <c r="J130" s="53"/>
      <c r="K130" s="53"/>
      <c r="L130" s="53" t="e">
        <f>L129/L128*10</f>
        <v>#DIV/0!</v>
      </c>
      <c r="M130" s="53"/>
      <c r="N130" s="53"/>
      <c r="O130" s="53"/>
      <c r="P130" s="53"/>
      <c r="Q130" s="53"/>
      <c r="R130" s="53"/>
      <c r="S130" s="53"/>
      <c r="T130" s="53"/>
      <c r="U130" s="53"/>
      <c r="V130" s="33"/>
      <c r="W130" s="53"/>
      <c r="X130" s="53"/>
      <c r="Y130" s="33"/>
      <c r="Z130" s="33"/>
      <c r="AA130" s="33"/>
      <c r="AB130" s="53" t="e">
        <f>AB129/AB128*10</f>
        <v>#DIV/0!</v>
      </c>
    </row>
    <row r="131" spans="1:28" s="11" customFormat="1" ht="30" hidden="1" customHeight="1" outlineLevel="1" x14ac:dyDescent="0.2">
      <c r="A131" s="50" t="s">
        <v>63</v>
      </c>
      <c r="B131" s="17"/>
      <c r="C131" s="48">
        <f>SUM(E131:AB131)</f>
        <v>0</v>
      </c>
      <c r="D131" s="13" t="e">
        <f t="shared" si="25"/>
        <v>#DIV/0!</v>
      </c>
      <c r="E131" s="33"/>
      <c r="F131" s="32"/>
      <c r="G131" s="53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56"/>
      <c r="T131" s="32"/>
      <c r="U131" s="32"/>
      <c r="V131" s="32"/>
      <c r="W131" s="32"/>
      <c r="X131" s="32"/>
      <c r="Y131" s="32"/>
      <c r="Z131" s="32"/>
      <c r="AA131" s="32"/>
      <c r="AB131" s="32"/>
    </row>
    <row r="132" spans="1:28" s="11" customFormat="1" ht="30" hidden="1" customHeight="1" x14ac:dyDescent="0.2">
      <c r="A132" s="27" t="s">
        <v>64</v>
      </c>
      <c r="B132" s="17"/>
      <c r="C132" s="48">
        <f>SUM(E132:AB132)</f>
        <v>0</v>
      </c>
      <c r="D132" s="13" t="e">
        <f t="shared" si="25"/>
        <v>#DIV/0!</v>
      </c>
      <c r="E132" s="33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56"/>
      <c r="T132" s="32"/>
      <c r="U132" s="32"/>
      <c r="V132" s="32"/>
      <c r="W132" s="56"/>
      <c r="X132" s="56"/>
      <c r="Y132" s="32"/>
      <c r="Z132" s="32"/>
      <c r="AA132" s="32"/>
      <c r="AB132" s="32"/>
    </row>
    <row r="133" spans="1:28" s="11" customFormat="1" ht="30" hidden="1" customHeight="1" x14ac:dyDescent="0.2">
      <c r="A133" s="27" t="s">
        <v>50</v>
      </c>
      <c r="B133" s="55" t="e">
        <f>B132/B131*10</f>
        <v>#DIV/0!</v>
      </c>
      <c r="C133" s="55" t="e">
        <f>C132/C131*10</f>
        <v>#DIV/0!</v>
      </c>
      <c r="D133" s="13" t="e">
        <f t="shared" si="25"/>
        <v>#DIV/0!</v>
      </c>
      <c r="E133" s="33"/>
      <c r="F133" s="53"/>
      <c r="G133" s="53"/>
      <c r="H133" s="53" t="e">
        <f>H132/H131*10</f>
        <v>#DIV/0!</v>
      </c>
      <c r="I133" s="53"/>
      <c r="J133" s="53"/>
      <c r="K133" s="53"/>
      <c r="L133" s="53"/>
      <c r="M133" s="53"/>
      <c r="N133" s="53" t="e">
        <f>N132/N131*10</f>
        <v>#DIV/0!</v>
      </c>
      <c r="O133" s="53"/>
      <c r="P133" s="53"/>
      <c r="Q133" s="53"/>
      <c r="R133" s="53" t="e">
        <f>R132/R131*10</f>
        <v>#DIV/0!</v>
      </c>
      <c r="S133" s="53" t="e">
        <f>S132/S131*10</f>
        <v>#DIV/0!</v>
      </c>
      <c r="T133" s="53"/>
      <c r="U133" s="53"/>
      <c r="V133" s="53"/>
      <c r="W133" s="53" t="e">
        <f>W132/W131*10</f>
        <v>#DIV/0!</v>
      </c>
      <c r="X133" s="53"/>
      <c r="Y133" s="33"/>
      <c r="Z133" s="33"/>
      <c r="AA133" s="33"/>
      <c r="AB133" s="33"/>
    </row>
    <row r="134" spans="1:28" s="11" customFormat="1" ht="30" hidden="1" customHeight="1" x14ac:dyDescent="0.2">
      <c r="A134" s="50" t="s">
        <v>108</v>
      </c>
      <c r="B134" s="55"/>
      <c r="C134" s="48">
        <f>SUM(E134:AB134)</f>
        <v>0</v>
      </c>
      <c r="D134" s="13" t="e">
        <f t="shared" si="25"/>
        <v>#DIV/0!</v>
      </c>
      <c r="E134" s="3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2"/>
      <c r="V134" s="33"/>
      <c r="W134" s="53"/>
      <c r="X134" s="53"/>
      <c r="Y134" s="33"/>
      <c r="Z134" s="33"/>
      <c r="AA134" s="33"/>
      <c r="AB134" s="33"/>
    </row>
    <row r="135" spans="1:28" s="11" customFormat="1" ht="30" hidden="1" customHeight="1" x14ac:dyDescent="0.2">
      <c r="A135" s="27" t="s">
        <v>109</v>
      </c>
      <c r="B135" s="55"/>
      <c r="C135" s="48">
        <f>SUM(E135:AB135)</f>
        <v>0</v>
      </c>
      <c r="D135" s="13" t="e">
        <f t="shared" si="25"/>
        <v>#DIV/0!</v>
      </c>
      <c r="E135" s="3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2"/>
      <c r="V135" s="33"/>
      <c r="W135" s="53"/>
      <c r="X135" s="53"/>
      <c r="Y135" s="33"/>
      <c r="Z135" s="33"/>
      <c r="AA135" s="33"/>
      <c r="AB135" s="33"/>
    </row>
    <row r="136" spans="1:28" s="11" customFormat="1" ht="30" hidden="1" customHeight="1" x14ac:dyDescent="0.2">
      <c r="A136" s="27" t="s">
        <v>50</v>
      </c>
      <c r="B136" s="55" t="e">
        <f>B135/B134*10</f>
        <v>#DIV/0!</v>
      </c>
      <c r="C136" s="55" t="e">
        <f>C135/C134*10</f>
        <v>#DIV/0!</v>
      </c>
      <c r="D136" s="13" t="e">
        <f t="shared" si="25"/>
        <v>#DIV/0!</v>
      </c>
      <c r="E136" s="33"/>
      <c r="F136" s="53"/>
      <c r="G136" s="53"/>
      <c r="H136" s="53"/>
      <c r="I136" s="53"/>
      <c r="J136" s="53"/>
      <c r="K136" s="53"/>
      <c r="L136" s="53"/>
      <c r="M136" s="53" t="e">
        <f>M135/M134*10</f>
        <v>#DIV/0!</v>
      </c>
      <c r="N136" s="53"/>
      <c r="O136" s="53"/>
      <c r="P136" s="53"/>
      <c r="Q136" s="53"/>
      <c r="R136" s="53"/>
      <c r="S136" s="53"/>
      <c r="T136" s="53" t="e">
        <f>T135/T134*10</f>
        <v>#DIV/0!</v>
      </c>
      <c r="U136" s="53" t="e">
        <f>U135/U134*10</f>
        <v>#DIV/0!</v>
      </c>
      <c r="V136" s="33"/>
      <c r="W136" s="53"/>
      <c r="X136" s="53"/>
      <c r="Y136" s="33"/>
      <c r="Z136" s="33"/>
      <c r="AA136" s="33"/>
      <c r="AB136" s="33"/>
    </row>
    <row r="137" spans="1:28" s="11" customFormat="1" ht="30" hidden="1" customHeight="1" x14ac:dyDescent="0.2">
      <c r="A137" s="50" t="s">
        <v>65</v>
      </c>
      <c r="B137" s="23"/>
      <c r="C137" s="23">
        <f>SUM(E137:AB137)</f>
        <v>0</v>
      </c>
      <c r="D137" s="13" t="e">
        <f t="shared" si="25"/>
        <v>#DIV/0!</v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</row>
    <row r="138" spans="1:28" s="11" customFormat="1" ht="30" hidden="1" customHeight="1" x14ac:dyDescent="0.2">
      <c r="A138" s="27" t="s">
        <v>66</v>
      </c>
      <c r="B138" s="23"/>
      <c r="C138" s="23">
        <f>SUM(E138:AB138)</f>
        <v>0</v>
      </c>
      <c r="D138" s="13" t="e">
        <f t="shared" si="25"/>
        <v>#DIV/0!</v>
      </c>
      <c r="E138" s="32"/>
      <c r="F138" s="30"/>
      <c r="G138" s="53"/>
      <c r="H138" s="22"/>
      <c r="I138" s="22"/>
      <c r="J138" s="22"/>
      <c r="K138" s="22"/>
      <c r="L138" s="33"/>
      <c r="M138" s="33"/>
      <c r="N138" s="30"/>
      <c r="O138" s="30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0"/>
    </row>
    <row r="139" spans="1:28" s="11" customFormat="1" ht="30" hidden="1" customHeight="1" x14ac:dyDescent="0.2">
      <c r="A139" s="27" t="s">
        <v>50</v>
      </c>
      <c r="B139" s="48" t="e">
        <f>B138/B137*10</f>
        <v>#DIV/0!</v>
      </c>
      <c r="C139" s="48" t="e">
        <f>C138/C137*10</f>
        <v>#DIV/0!</v>
      </c>
      <c r="D139" s="13" t="e">
        <f t="shared" si="25"/>
        <v>#DIV/0!</v>
      </c>
      <c r="E139" s="49" t="e">
        <f>E138/E137*10</f>
        <v>#DIV/0!</v>
      </c>
      <c r="F139" s="49"/>
      <c r="G139" s="49"/>
      <c r="H139" s="49" t="e">
        <f t="shared" ref="H139:M139" si="35">H138/H137*10</f>
        <v>#DIV/0!</v>
      </c>
      <c r="I139" s="49" t="e">
        <f t="shared" si="35"/>
        <v>#DIV/0!</v>
      </c>
      <c r="J139" s="49" t="e">
        <f t="shared" si="35"/>
        <v>#DIV/0!</v>
      </c>
      <c r="K139" s="49" t="e">
        <f t="shared" si="35"/>
        <v>#DIV/0!</v>
      </c>
      <c r="L139" s="49" t="e">
        <f t="shared" si="35"/>
        <v>#DIV/0!</v>
      </c>
      <c r="M139" s="49" t="e">
        <f t="shared" si="35"/>
        <v>#DIV/0!</v>
      </c>
      <c r="N139" s="22"/>
      <c r="O139" s="22"/>
      <c r="P139" s="49" t="e">
        <f>P138/P137*10</f>
        <v>#DIV/0!</v>
      </c>
      <c r="Q139" s="49" t="e">
        <f>Q138/Q137*10</f>
        <v>#DIV/0!</v>
      </c>
      <c r="R139" s="49"/>
      <c r="S139" s="49" t="e">
        <f t="shared" ref="S139:Y139" si="36">S138/S137*10</f>
        <v>#DIV/0!</v>
      </c>
      <c r="T139" s="49" t="e">
        <f t="shared" si="36"/>
        <v>#DIV/0!</v>
      </c>
      <c r="U139" s="49" t="e">
        <f t="shared" si="36"/>
        <v>#DIV/0!</v>
      </c>
      <c r="V139" s="49" t="e">
        <f t="shared" si="36"/>
        <v>#DIV/0!</v>
      </c>
      <c r="W139" s="49" t="e">
        <f t="shared" si="36"/>
        <v>#DIV/0!</v>
      </c>
      <c r="X139" s="49"/>
      <c r="Y139" s="49" t="e">
        <f t="shared" si="36"/>
        <v>#DIV/0!</v>
      </c>
      <c r="Z139" s="49"/>
      <c r="AA139" s="49"/>
      <c r="AB139" s="22"/>
    </row>
    <row r="140" spans="1:28" s="11" customFormat="1" ht="30" hidden="1" customHeight="1" x14ac:dyDescent="0.2">
      <c r="A140" s="50" t="s">
        <v>138</v>
      </c>
      <c r="B140" s="23"/>
      <c r="C140" s="23">
        <f>SUM(E140:AB140)</f>
        <v>0</v>
      </c>
      <c r="D140" s="13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</row>
    <row r="141" spans="1:28" s="11" customFormat="1" ht="30" hidden="1" customHeight="1" x14ac:dyDescent="0.2">
      <c r="A141" s="27" t="s">
        <v>139</v>
      </c>
      <c r="B141" s="23"/>
      <c r="C141" s="23">
        <f>SUM(E141:AB141)</f>
        <v>0</v>
      </c>
      <c r="D141" s="13"/>
      <c r="E141" s="32"/>
      <c r="F141" s="30"/>
      <c r="G141" s="53"/>
      <c r="H141" s="22"/>
      <c r="I141" s="22"/>
      <c r="J141" s="22"/>
      <c r="K141" s="22"/>
      <c r="L141" s="33"/>
      <c r="M141" s="33"/>
      <c r="N141" s="22"/>
      <c r="O141" s="30"/>
      <c r="P141" s="30"/>
      <c r="Q141" s="33"/>
      <c r="R141" s="33"/>
      <c r="S141" s="33"/>
      <c r="T141" s="30"/>
      <c r="U141" s="30"/>
      <c r="V141" s="33"/>
      <c r="W141" s="30"/>
      <c r="X141" s="30"/>
      <c r="Y141" s="33"/>
      <c r="Z141" s="33"/>
      <c r="AA141" s="33"/>
      <c r="AB141" s="30"/>
    </row>
    <row r="142" spans="1:28" s="11" customFormat="1" ht="30" hidden="1" customHeight="1" x14ac:dyDescent="0.2">
      <c r="A142" s="27" t="s">
        <v>50</v>
      </c>
      <c r="B142" s="48"/>
      <c r="C142" s="48" t="e">
        <f>C141/C140*10</f>
        <v>#DIV/0!</v>
      </c>
      <c r="D142" s="13"/>
      <c r="E142" s="49"/>
      <c r="F142" s="49"/>
      <c r="G142" s="49"/>
      <c r="H142" s="49" t="e">
        <f>H141/H140*10</f>
        <v>#DIV/0!</v>
      </c>
      <c r="I142" s="49" t="e">
        <f>I141/I140*10</f>
        <v>#DIV/0!</v>
      </c>
      <c r="J142" s="49" t="e">
        <f>J141/J140*10</f>
        <v>#DIV/0!</v>
      </c>
      <c r="K142" s="49" t="e">
        <f>K141/K140*10</f>
        <v>#DIV/0!</v>
      </c>
      <c r="L142" s="49"/>
      <c r="M142" s="49" t="e">
        <f>M141/M140*10</f>
        <v>#DIV/0!</v>
      </c>
      <c r="N142" s="49"/>
      <c r="O142" s="22"/>
      <c r="P142" s="22"/>
      <c r="Q142" s="49" t="e">
        <f>Q141/Q140*10</f>
        <v>#DIV/0!</v>
      </c>
      <c r="R142" s="49" t="e">
        <f>R141/R140*10</f>
        <v>#DIV/0!</v>
      </c>
      <c r="S142" s="49"/>
      <c r="T142" s="22"/>
      <c r="U142" s="22"/>
      <c r="V142" s="49" t="e">
        <f>V141/V140*10</f>
        <v>#DIV/0!</v>
      </c>
      <c r="W142" s="49"/>
      <c r="X142" s="49"/>
      <c r="Y142" s="49" t="e">
        <f>Y141/Y140*10</f>
        <v>#DIV/0!</v>
      </c>
      <c r="Z142" s="49"/>
      <c r="AA142" s="49"/>
      <c r="AB142" s="22"/>
    </row>
    <row r="143" spans="1:28" s="11" customFormat="1" ht="30" hidden="1" customHeight="1" x14ac:dyDescent="0.2">
      <c r="A143" s="50" t="s">
        <v>134</v>
      </c>
      <c r="B143" s="23">
        <v>75</v>
      </c>
      <c r="C143" s="23">
        <f>SUM(E143:AB143)</f>
        <v>165</v>
      </c>
      <c r="D143" s="13">
        <f>C143/B143</f>
        <v>2.2000000000000002</v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>
        <v>50</v>
      </c>
      <c r="R143" s="32"/>
      <c r="S143" s="32"/>
      <c r="T143" s="32">
        <v>115</v>
      </c>
      <c r="U143" s="32"/>
      <c r="V143" s="32"/>
      <c r="W143" s="32"/>
      <c r="X143" s="32"/>
      <c r="Y143" s="32"/>
      <c r="Z143" s="32"/>
      <c r="AA143" s="32"/>
      <c r="AB143" s="32"/>
    </row>
    <row r="144" spans="1:28" s="11" customFormat="1" ht="30" hidden="1" customHeight="1" x14ac:dyDescent="0.2">
      <c r="A144" s="27" t="s">
        <v>135</v>
      </c>
      <c r="B144" s="23">
        <v>83</v>
      </c>
      <c r="C144" s="23">
        <f>SUM(E144:AB144)</f>
        <v>104</v>
      </c>
      <c r="D144" s="13">
        <f t="shared" si="25"/>
        <v>1.2530120481927711</v>
      </c>
      <c r="E144" s="32"/>
      <c r="F144" s="30"/>
      <c r="G144" s="53"/>
      <c r="H144" s="30"/>
      <c r="I144" s="30"/>
      <c r="J144" s="30"/>
      <c r="K144" s="33"/>
      <c r="L144" s="33"/>
      <c r="M144" s="33"/>
      <c r="N144" s="30"/>
      <c r="O144" s="30"/>
      <c r="P144" s="30"/>
      <c r="Q144" s="33">
        <v>20</v>
      </c>
      <c r="R144" s="33"/>
      <c r="S144" s="33"/>
      <c r="T144" s="33">
        <v>84</v>
      </c>
      <c r="U144" s="30"/>
      <c r="V144" s="33"/>
      <c r="W144" s="30"/>
      <c r="X144" s="30"/>
      <c r="Y144" s="33"/>
      <c r="Z144" s="33"/>
      <c r="AA144" s="33"/>
      <c r="AB144" s="30"/>
    </row>
    <row r="145" spans="1:28" s="11" customFormat="1" ht="30" hidden="1" customHeight="1" x14ac:dyDescent="0.2">
      <c r="A145" s="27" t="s">
        <v>50</v>
      </c>
      <c r="B145" s="48">
        <f>B144/B143*10</f>
        <v>11.066666666666666</v>
      </c>
      <c r="C145" s="48">
        <f>C144/C143*10</f>
        <v>6.3030303030303028</v>
      </c>
      <c r="D145" s="13">
        <f t="shared" si="25"/>
        <v>0.56955093099671417</v>
      </c>
      <c r="E145" s="49"/>
      <c r="F145" s="49"/>
      <c r="G145" s="49"/>
      <c r="H145" s="22"/>
      <c r="I145" s="22"/>
      <c r="J145" s="22"/>
      <c r="K145" s="49"/>
      <c r="L145" s="49"/>
      <c r="M145" s="49"/>
      <c r="N145" s="22"/>
      <c r="O145" s="22"/>
      <c r="P145" s="22"/>
      <c r="Q145" s="49">
        <f>Q144/Q143*10</f>
        <v>4</v>
      </c>
      <c r="R145" s="49"/>
      <c r="S145" s="49"/>
      <c r="T145" s="49">
        <f>T144/T143*10</f>
        <v>7.304347826086957</v>
      </c>
      <c r="U145" s="22"/>
      <c r="V145" s="49"/>
      <c r="W145" s="49"/>
      <c r="X145" s="49"/>
      <c r="Y145" s="49"/>
      <c r="Z145" s="49"/>
      <c r="AA145" s="49"/>
      <c r="AB145" s="22"/>
    </row>
    <row r="146" spans="1:28" s="11" customFormat="1" ht="30" hidden="1" customHeight="1" outlineLevel="1" x14ac:dyDescent="0.2">
      <c r="A146" s="50" t="s">
        <v>67</v>
      </c>
      <c r="B146" s="23"/>
      <c r="C146" s="23">
        <f>SUM(E146:AB146)</f>
        <v>0</v>
      </c>
      <c r="D146" s="13" t="e">
        <f t="shared" si="25"/>
        <v>#DIV/0!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</row>
    <row r="147" spans="1:28" s="11" customFormat="1" ht="30" hidden="1" customHeight="1" outlineLevel="1" x14ac:dyDescent="0.2">
      <c r="A147" s="27" t="s">
        <v>68</v>
      </c>
      <c r="B147" s="23"/>
      <c r="C147" s="23">
        <f>SUM(E147:AB147)</f>
        <v>0</v>
      </c>
      <c r="D147" s="13" t="e">
        <f t="shared" si="25"/>
        <v>#DIV/0!</v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</row>
    <row r="148" spans="1:28" s="11" customFormat="1" ht="30" hidden="1" customHeight="1" x14ac:dyDescent="0.2">
      <c r="A148" s="27" t="s">
        <v>50</v>
      </c>
      <c r="B148" s="55" t="e">
        <f>B147/B146*10</f>
        <v>#DIV/0!</v>
      </c>
      <c r="C148" s="55" t="e">
        <f>C147/C146*10</f>
        <v>#DIV/0!</v>
      </c>
      <c r="D148" s="13" t="e">
        <f t="shared" si="25"/>
        <v>#DIV/0!</v>
      </c>
      <c r="E148" s="53"/>
      <c r="F148" s="53"/>
      <c r="G148" s="53" t="e">
        <f>G147/G146*10</f>
        <v>#DIV/0!</v>
      </c>
      <c r="H148" s="53"/>
      <c r="I148" s="53"/>
      <c r="J148" s="53"/>
      <c r="K148" s="53"/>
      <c r="L148" s="53" t="e">
        <f>L147/L146*10</f>
        <v>#DIV/0!</v>
      </c>
      <c r="M148" s="53"/>
      <c r="N148" s="53"/>
      <c r="O148" s="53"/>
      <c r="P148" s="53"/>
      <c r="Q148" s="53"/>
      <c r="R148" s="53"/>
      <c r="S148" s="53"/>
      <c r="T148" s="53"/>
      <c r="U148" s="53" t="e">
        <f>U147/U146*10</f>
        <v>#DIV/0!</v>
      </c>
      <c r="V148" s="53"/>
      <c r="W148" s="53"/>
      <c r="X148" s="53"/>
      <c r="Y148" s="53"/>
      <c r="Z148" s="53"/>
      <c r="AA148" s="53"/>
      <c r="AB148" s="53"/>
    </row>
    <row r="149" spans="1:28" s="11" customFormat="1" ht="30" hidden="1" customHeight="1" outlineLevel="1" x14ac:dyDescent="0.2">
      <c r="A149" s="50" t="s">
        <v>69</v>
      </c>
      <c r="B149" s="23"/>
      <c r="C149" s="23">
        <f>SUM(E149:AB149)</f>
        <v>0</v>
      </c>
      <c r="D149" s="13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</row>
    <row r="150" spans="1:28" s="11" customFormat="1" ht="30" hidden="1" customHeight="1" outlineLevel="1" x14ac:dyDescent="0.2">
      <c r="A150" s="27" t="s">
        <v>70</v>
      </c>
      <c r="B150" s="23"/>
      <c r="C150" s="23">
        <f>SUM(E150:AB150)</f>
        <v>0</v>
      </c>
      <c r="D150" s="13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</row>
    <row r="151" spans="1:28" s="11" customFormat="1" ht="30" hidden="1" customHeight="1" x14ac:dyDescent="0.2">
      <c r="A151" s="27" t="s">
        <v>50</v>
      </c>
      <c r="B151" s="55" t="e">
        <f>B150/B149*10</f>
        <v>#DIV/0!</v>
      </c>
      <c r="C151" s="55" t="e">
        <f>C150/C149*10</f>
        <v>#DIV/0!</v>
      </c>
      <c r="D151" s="13" t="e">
        <f t="shared" si="25"/>
        <v>#DIV/0!</v>
      </c>
      <c r="E151" s="55"/>
      <c r="F151" s="55"/>
      <c r="G151" s="53" t="e">
        <f>G150/G149*10</f>
        <v>#DIV/0!</v>
      </c>
      <c r="H151" s="55"/>
      <c r="I151" s="55"/>
      <c r="J151" s="53" t="e">
        <f>J150/J149*10</f>
        <v>#DIV/0!</v>
      </c>
      <c r="K151" s="53" t="e">
        <f>K150/K149*10</f>
        <v>#DIV/0!</v>
      </c>
      <c r="L151" s="53" t="e">
        <f>L150/L149*10</f>
        <v>#DIV/0!</v>
      </c>
      <c r="M151" s="53"/>
      <c r="N151" s="53"/>
      <c r="O151" s="53"/>
      <c r="P151" s="53"/>
      <c r="Q151" s="53"/>
      <c r="R151" s="53" t="e">
        <f>R150/R149*10</f>
        <v>#DIV/0!</v>
      </c>
      <c r="S151" s="53"/>
      <c r="T151" s="53"/>
      <c r="U151" s="53" t="e">
        <f>U150/U149*10</f>
        <v>#DIV/0!</v>
      </c>
      <c r="V151" s="53"/>
      <c r="W151" s="53"/>
      <c r="X151" s="53"/>
      <c r="Y151" s="53" t="e">
        <f>Y150/Y149*10</f>
        <v>#DIV/0!</v>
      </c>
      <c r="Z151" s="53"/>
      <c r="AA151" s="53"/>
      <c r="AB151" s="53"/>
    </row>
    <row r="152" spans="1:28" s="11" customFormat="1" ht="30" hidden="1" customHeight="1" x14ac:dyDescent="0.2">
      <c r="A152" s="50" t="s">
        <v>71</v>
      </c>
      <c r="B152" s="20"/>
      <c r="C152" s="23">
        <f>SUM(E152:AB152)</f>
        <v>0</v>
      </c>
      <c r="D152" s="13" t="e">
        <f t="shared" si="25"/>
        <v>#DIV/0!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5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</row>
    <row r="153" spans="1:28" s="11" customFormat="1" ht="30" hidden="1" customHeight="1" x14ac:dyDescent="0.2">
      <c r="A153" s="50" t="s">
        <v>72</v>
      </c>
      <c r="B153" s="20"/>
      <c r="C153" s="23"/>
      <c r="D153" s="13" t="e">
        <f>C153/B153</f>
        <v>#DIV/0!</v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</row>
    <row r="154" spans="1:28" s="11" customFormat="1" ht="30" hidden="1" customHeight="1" x14ac:dyDescent="0.2">
      <c r="A154" s="50" t="s">
        <v>73</v>
      </c>
      <c r="B154" s="20"/>
      <c r="C154" s="23"/>
      <c r="D154" s="13" t="e">
        <f>C154/B154</f>
        <v>#DIV/0!</v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</row>
    <row r="155" spans="1:28" s="45" customFormat="1" ht="30" hidden="1" customHeight="1" x14ac:dyDescent="0.2">
      <c r="A155" s="27" t="s">
        <v>74</v>
      </c>
      <c r="B155" s="20"/>
      <c r="C155" s="23">
        <f>SUM(E155:AB155)</f>
        <v>0</v>
      </c>
      <c r="D155" s="13" t="e">
        <f>C155/B155</f>
        <v>#DIV/0!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94"/>
      <c r="Y155" s="34"/>
      <c r="Z155" s="94"/>
      <c r="AA155" s="94"/>
      <c r="AB155" s="34"/>
    </row>
    <row r="156" spans="1:28" s="45" customFormat="1" ht="30" hidden="1" customHeight="1" x14ac:dyDescent="0.2">
      <c r="A156" s="12" t="s">
        <v>75</v>
      </c>
      <c r="B156" s="83"/>
      <c r="C156" s="83" t="e">
        <f>C155/C158</f>
        <v>#DIV/0!</v>
      </c>
      <c r="D156" s="8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93"/>
      <c r="Y156" s="25"/>
      <c r="Z156" s="93"/>
      <c r="AA156" s="93"/>
      <c r="AB156" s="25"/>
    </row>
    <row r="157" spans="1:28" s="11" customFormat="1" ht="30" hidden="1" customHeight="1" x14ac:dyDescent="0.2">
      <c r="A157" s="27" t="s">
        <v>76</v>
      </c>
      <c r="B157" s="20"/>
      <c r="C157" s="23">
        <f>SUM(E157:AB157)</f>
        <v>0</v>
      </c>
      <c r="D157" s="13" t="e">
        <f t="shared" ref="D157:D169" si="37">C157/B157</f>
        <v>#DIV/0!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s="11" customFormat="1" ht="30" hidden="1" customHeight="1" outlineLevel="1" x14ac:dyDescent="0.2">
      <c r="A158" s="27" t="s">
        <v>77</v>
      </c>
      <c r="B158" s="20"/>
      <c r="C158" s="20"/>
      <c r="D158" s="13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s="11" customFormat="1" ht="30" hidden="1" customHeight="1" outlineLevel="1" x14ac:dyDescent="0.2">
      <c r="A159" s="27" t="s">
        <v>78</v>
      </c>
      <c r="B159" s="20"/>
      <c r="C159" s="23">
        <f>SUM(E159:AB159)</f>
        <v>0</v>
      </c>
      <c r="D159" s="13" t="e">
        <f t="shared" si="37"/>
        <v>#DIV/0!</v>
      </c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94"/>
      <c r="Y159" s="34"/>
      <c r="Z159" s="94"/>
      <c r="AA159" s="94"/>
      <c r="AB159" s="34"/>
    </row>
    <row r="160" spans="1:28" s="11" customFormat="1" ht="30" hidden="1" customHeight="1" x14ac:dyDescent="0.2">
      <c r="A160" s="12" t="s">
        <v>5</v>
      </c>
      <c r="B160" s="84" t="e">
        <f>B159/B158</f>
        <v>#DIV/0!</v>
      </c>
      <c r="C160" s="84" t="e">
        <f>C159/C158</f>
        <v>#DIV/0!</v>
      </c>
      <c r="D160" s="13"/>
      <c r="E160" s="14" t="e">
        <f>E159/E158</f>
        <v>#DIV/0!</v>
      </c>
      <c r="F160" s="14" t="e">
        <f t="shared" ref="F160:AB160" si="38">F159/F158</f>
        <v>#DIV/0!</v>
      </c>
      <c r="G160" s="14" t="e">
        <f t="shared" si="38"/>
        <v>#DIV/0!</v>
      </c>
      <c r="H160" s="14" t="e">
        <f t="shared" si="38"/>
        <v>#DIV/0!</v>
      </c>
      <c r="I160" s="14" t="e">
        <f t="shared" si="38"/>
        <v>#DIV/0!</v>
      </c>
      <c r="J160" s="14" t="e">
        <f t="shared" si="38"/>
        <v>#DIV/0!</v>
      </c>
      <c r="K160" s="14" t="e">
        <f t="shared" si="38"/>
        <v>#DIV/0!</v>
      </c>
      <c r="L160" s="14" t="e">
        <f t="shared" si="38"/>
        <v>#DIV/0!</v>
      </c>
      <c r="M160" s="14" t="e">
        <f t="shared" si="38"/>
        <v>#DIV/0!</v>
      </c>
      <c r="N160" s="14" t="e">
        <f t="shared" si="38"/>
        <v>#DIV/0!</v>
      </c>
      <c r="O160" s="14" t="e">
        <f t="shared" si="38"/>
        <v>#DIV/0!</v>
      </c>
      <c r="P160" s="14" t="e">
        <f t="shared" si="38"/>
        <v>#DIV/0!</v>
      </c>
      <c r="Q160" s="14" t="e">
        <f t="shared" si="38"/>
        <v>#DIV/0!</v>
      </c>
      <c r="R160" s="14" t="e">
        <f t="shared" si="38"/>
        <v>#DIV/0!</v>
      </c>
      <c r="S160" s="14" t="e">
        <f t="shared" si="38"/>
        <v>#DIV/0!</v>
      </c>
      <c r="T160" s="14" t="e">
        <f t="shared" si="38"/>
        <v>#DIV/0!</v>
      </c>
      <c r="U160" s="14" t="e">
        <f t="shared" si="38"/>
        <v>#DIV/0!</v>
      </c>
      <c r="V160" s="14" t="e">
        <f t="shared" si="38"/>
        <v>#DIV/0!</v>
      </c>
      <c r="W160" s="14" t="e">
        <f t="shared" si="38"/>
        <v>#DIV/0!</v>
      </c>
      <c r="X160" s="14"/>
      <c r="Y160" s="14" t="e">
        <f t="shared" si="38"/>
        <v>#DIV/0!</v>
      </c>
      <c r="Z160" s="14"/>
      <c r="AA160" s="14"/>
      <c r="AB160" s="14" t="e">
        <f t="shared" si="38"/>
        <v>#DIV/0!</v>
      </c>
    </row>
    <row r="161" spans="1:38" s="11" customFormat="1" ht="30" hidden="1" customHeight="1" x14ac:dyDescent="0.2">
      <c r="A161" s="10" t="s">
        <v>79</v>
      </c>
      <c r="B161" s="22"/>
      <c r="C161" s="22">
        <f>SUM(E161:AB161)</f>
        <v>0</v>
      </c>
      <c r="D161" s="13" t="e">
        <f t="shared" si="37"/>
        <v>#DIV/0!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38" s="11" customFormat="1" ht="30" hidden="1" customHeight="1" x14ac:dyDescent="0.2">
      <c r="A162" s="10" t="s">
        <v>80</v>
      </c>
      <c r="B162" s="22"/>
      <c r="C162" s="22">
        <f>SUM(E162:AB162)</f>
        <v>0</v>
      </c>
      <c r="D162" s="13" t="e">
        <f t="shared" si="37"/>
        <v>#DIV/0!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38" s="11" customFormat="1" ht="30" hidden="1" customHeight="1" x14ac:dyDescent="0.2">
      <c r="A163" s="27" t="s">
        <v>103</v>
      </c>
      <c r="B163" s="20"/>
      <c r="C163" s="23">
        <f>SUM(E163:AB163)</f>
        <v>0</v>
      </c>
      <c r="D163" s="13" t="e">
        <f t="shared" si="37"/>
        <v>#DIV/0!</v>
      </c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</row>
    <row r="164" spans="1:38" s="45" customFormat="1" ht="30" hidden="1" customHeight="1" outlineLevel="1" x14ac:dyDescent="0.2">
      <c r="A164" s="10" t="s">
        <v>124</v>
      </c>
      <c r="B164" s="23"/>
      <c r="C164" s="23">
        <f>SUM(E164:AB164)</f>
        <v>101088</v>
      </c>
      <c r="D164" s="13" t="e">
        <f t="shared" si="37"/>
        <v>#DIV/0!</v>
      </c>
      <c r="E164" s="26">
        <v>1366</v>
      </c>
      <c r="F164" s="26">
        <v>2847</v>
      </c>
      <c r="G164" s="26">
        <v>5196</v>
      </c>
      <c r="H164" s="26">
        <v>6543</v>
      </c>
      <c r="I164" s="26">
        <v>7357</v>
      </c>
      <c r="J164" s="26">
        <v>5788</v>
      </c>
      <c r="K164" s="26">
        <v>3545</v>
      </c>
      <c r="L164" s="26">
        <v>5170</v>
      </c>
      <c r="M164" s="26">
        <v>3029</v>
      </c>
      <c r="N164" s="26">
        <v>3517</v>
      </c>
      <c r="O164" s="26">
        <v>3888</v>
      </c>
      <c r="P164" s="26">
        <v>6744</v>
      </c>
      <c r="Q164" s="26">
        <v>6037</v>
      </c>
      <c r="R164" s="26">
        <v>3845</v>
      </c>
      <c r="S164" s="26">
        <v>3946</v>
      </c>
      <c r="T164" s="26">
        <v>5043</v>
      </c>
      <c r="U164" s="26">
        <v>2005</v>
      </c>
      <c r="V164" s="26">
        <v>1351</v>
      </c>
      <c r="W164" s="26">
        <v>8708</v>
      </c>
      <c r="X164" s="26"/>
      <c r="Y164" s="26">
        <v>9901</v>
      </c>
      <c r="Z164" s="26"/>
      <c r="AA164" s="26"/>
      <c r="AB164" s="26">
        <v>5262</v>
      </c>
    </row>
    <row r="165" spans="1:38" s="58" customFormat="1" ht="30" hidden="1" customHeight="1" outlineLevel="1" x14ac:dyDescent="0.2">
      <c r="A165" s="27" t="s">
        <v>81</v>
      </c>
      <c r="B165" s="23"/>
      <c r="C165" s="23">
        <f>SUM(E165:AB165)</f>
        <v>99561</v>
      </c>
      <c r="D165" s="13" t="e">
        <f t="shared" si="37"/>
        <v>#DIV/0!</v>
      </c>
      <c r="E165" s="32">
        <v>1366</v>
      </c>
      <c r="F165" s="32">
        <v>2847</v>
      </c>
      <c r="G165" s="32">
        <v>5196</v>
      </c>
      <c r="H165" s="32">
        <v>6543</v>
      </c>
      <c r="I165" s="32">
        <v>7250</v>
      </c>
      <c r="J165" s="32">
        <v>5539</v>
      </c>
      <c r="K165" s="32">
        <v>3467</v>
      </c>
      <c r="L165" s="32">
        <v>5170</v>
      </c>
      <c r="M165" s="32">
        <v>3029</v>
      </c>
      <c r="N165" s="32">
        <v>3517</v>
      </c>
      <c r="O165" s="32">
        <v>3752</v>
      </c>
      <c r="P165" s="32">
        <v>6565</v>
      </c>
      <c r="Q165" s="32">
        <v>6037</v>
      </c>
      <c r="R165" s="32">
        <v>3845</v>
      </c>
      <c r="S165" s="32">
        <v>3946</v>
      </c>
      <c r="T165" s="32">
        <v>5043</v>
      </c>
      <c r="U165" s="32">
        <v>1980</v>
      </c>
      <c r="V165" s="32">
        <v>1351</v>
      </c>
      <c r="W165" s="32">
        <v>8708</v>
      </c>
      <c r="X165" s="32"/>
      <c r="Y165" s="32">
        <v>9350</v>
      </c>
      <c r="Z165" s="32"/>
      <c r="AA165" s="32"/>
      <c r="AB165" s="32">
        <v>5060</v>
      </c>
    </row>
    <row r="166" spans="1:38" s="45" customFormat="1" ht="30" hidden="1" customHeight="1" x14ac:dyDescent="0.2">
      <c r="A166" s="10" t="s">
        <v>82</v>
      </c>
      <c r="B166" s="47"/>
      <c r="C166" s="47">
        <f>C165/C164</f>
        <v>0.98489434947768284</v>
      </c>
      <c r="D166" s="13" t="e">
        <f t="shared" si="37"/>
        <v>#DIV/0!</v>
      </c>
      <c r="E166" s="68">
        <f t="shared" ref="E166:AB166" si="39">E165/E164</f>
        <v>1</v>
      </c>
      <c r="F166" s="68">
        <f t="shared" si="39"/>
        <v>1</v>
      </c>
      <c r="G166" s="68">
        <f t="shared" si="39"/>
        <v>1</v>
      </c>
      <c r="H166" s="68">
        <f t="shared" si="39"/>
        <v>1</v>
      </c>
      <c r="I166" s="68">
        <f t="shared" si="39"/>
        <v>0.98545602827239365</v>
      </c>
      <c r="J166" s="68">
        <f t="shared" si="39"/>
        <v>0.95697995853489981</v>
      </c>
      <c r="K166" s="68">
        <f t="shared" si="39"/>
        <v>0.97799717912552886</v>
      </c>
      <c r="L166" s="68">
        <f t="shared" si="39"/>
        <v>1</v>
      </c>
      <c r="M166" s="68">
        <f t="shared" si="39"/>
        <v>1</v>
      </c>
      <c r="N166" s="68">
        <f t="shared" si="39"/>
        <v>1</v>
      </c>
      <c r="O166" s="68">
        <f t="shared" si="39"/>
        <v>0.96502057613168724</v>
      </c>
      <c r="P166" s="68">
        <f t="shared" si="39"/>
        <v>0.9734578884934757</v>
      </c>
      <c r="Q166" s="68">
        <f t="shared" si="39"/>
        <v>1</v>
      </c>
      <c r="R166" s="68">
        <f t="shared" si="39"/>
        <v>1</v>
      </c>
      <c r="S166" s="68">
        <f t="shared" si="39"/>
        <v>1</v>
      </c>
      <c r="T166" s="68">
        <f t="shared" si="39"/>
        <v>1</v>
      </c>
      <c r="U166" s="68">
        <f t="shared" si="39"/>
        <v>0.98753117206982544</v>
      </c>
      <c r="V166" s="68">
        <f t="shared" si="39"/>
        <v>1</v>
      </c>
      <c r="W166" s="68">
        <f t="shared" si="39"/>
        <v>1</v>
      </c>
      <c r="X166" s="68"/>
      <c r="Y166" s="68">
        <f t="shared" si="39"/>
        <v>0.9443490556509444</v>
      </c>
      <c r="Z166" s="68"/>
      <c r="AA166" s="68"/>
      <c r="AB166" s="68">
        <f t="shared" si="39"/>
        <v>0.9616115545419992</v>
      </c>
    </row>
    <row r="167" spans="1:38" s="45" customFormat="1" ht="30" hidden="1" customHeight="1" outlineLevel="1" x14ac:dyDescent="0.2">
      <c r="A167" s="10" t="s">
        <v>83</v>
      </c>
      <c r="B167" s="23"/>
      <c r="C167" s="23">
        <f>SUM(E167:AB167)</f>
        <v>0</v>
      </c>
      <c r="D167" s="13" t="e">
        <f t="shared" si="37"/>
        <v>#DIV/0!</v>
      </c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</row>
    <row r="168" spans="1:38" s="58" customFormat="1" ht="30" hidden="1" customHeight="1" outlineLevel="1" x14ac:dyDescent="0.2">
      <c r="A168" s="27" t="s">
        <v>84</v>
      </c>
      <c r="B168" s="20"/>
      <c r="C168" s="23">
        <f>SUM(E168:AB168)</f>
        <v>15599</v>
      </c>
      <c r="D168" s="13" t="e">
        <f t="shared" si="37"/>
        <v>#DIV/0!</v>
      </c>
      <c r="E168" s="44">
        <v>17</v>
      </c>
      <c r="F168" s="32">
        <v>360</v>
      </c>
      <c r="G168" s="32">
        <v>2381</v>
      </c>
      <c r="H168" s="32">
        <v>435</v>
      </c>
      <c r="I168" s="32">
        <v>387</v>
      </c>
      <c r="J168" s="32">
        <v>1130</v>
      </c>
      <c r="K168" s="32"/>
      <c r="L168" s="32">
        <v>1360</v>
      </c>
      <c r="M168" s="32">
        <v>202</v>
      </c>
      <c r="N168" s="32">
        <v>581</v>
      </c>
      <c r="O168" s="44">
        <v>217</v>
      </c>
      <c r="P168" s="32">
        <v>663</v>
      </c>
      <c r="Q168" s="32">
        <v>1813</v>
      </c>
      <c r="R168" s="32">
        <v>170</v>
      </c>
      <c r="S168" s="32">
        <v>630</v>
      </c>
      <c r="T168" s="32"/>
      <c r="U168" s="32">
        <v>110</v>
      </c>
      <c r="V168" s="32"/>
      <c r="W168" s="32">
        <v>1225</v>
      </c>
      <c r="X168" s="32"/>
      <c r="Y168" s="32">
        <v>3778</v>
      </c>
      <c r="Z168" s="32"/>
      <c r="AA168" s="32"/>
      <c r="AB168" s="32">
        <v>140</v>
      </c>
    </row>
    <row r="169" spans="1:38" s="45" customFormat="1" ht="30" hidden="1" customHeight="1" x14ac:dyDescent="0.2">
      <c r="A169" s="10" t="s">
        <v>85</v>
      </c>
      <c r="B169" s="13"/>
      <c r="C169" s="13" t="e">
        <f>C168/C167</f>
        <v>#DIV/0!</v>
      </c>
      <c r="D169" s="13" t="e">
        <f t="shared" si="37"/>
        <v>#DIV/0!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</row>
    <row r="170" spans="1:38" s="45" customFormat="1" ht="30" hidden="1" customHeight="1" x14ac:dyDescent="0.2">
      <c r="A170" s="12" t="s">
        <v>86</v>
      </c>
      <c r="B170" s="20"/>
      <c r="C170" s="23"/>
      <c r="D170" s="23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</row>
    <row r="171" spans="1:38" s="58" customFormat="1" ht="30" hidden="1" customHeight="1" outlineLevel="1" x14ac:dyDescent="0.2">
      <c r="A171" s="50" t="s">
        <v>87</v>
      </c>
      <c r="B171" s="20"/>
      <c r="C171" s="23">
        <f>SUM(E171:AB171)</f>
        <v>0</v>
      </c>
      <c r="D171" s="8" t="e">
        <f t="shared" ref="D171:D190" si="40">C171/B171</f>
        <v>#DIV/0!</v>
      </c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</row>
    <row r="172" spans="1:38" s="45" customFormat="1" ht="30" hidden="1" customHeight="1" outlineLevel="1" x14ac:dyDescent="0.2">
      <c r="A172" s="12" t="s">
        <v>88</v>
      </c>
      <c r="B172" s="20"/>
      <c r="C172" s="23">
        <f>SUM(E172:AB172)</f>
        <v>0</v>
      </c>
      <c r="D172" s="8" t="e">
        <f t="shared" si="40"/>
        <v>#DIV/0!</v>
      </c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L172" s="45" t="s">
        <v>0</v>
      </c>
    </row>
    <row r="173" spans="1:38" s="45" customFormat="1" ht="30" hidden="1" customHeight="1" outlineLevel="1" x14ac:dyDescent="0.2">
      <c r="A173" s="12" t="s">
        <v>89</v>
      </c>
      <c r="B173" s="23">
        <f>B171*0.45</f>
        <v>0</v>
      </c>
      <c r="C173" s="23">
        <f>C171*0.45</f>
        <v>0</v>
      </c>
      <c r="D173" s="8" t="e">
        <f t="shared" si="40"/>
        <v>#DIV/0!</v>
      </c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59"/>
    </row>
    <row r="174" spans="1:38" s="45" customFormat="1" ht="30" hidden="1" customHeight="1" x14ac:dyDescent="0.2">
      <c r="A174" s="12" t="s">
        <v>90</v>
      </c>
      <c r="B174" s="47" t="e">
        <f>B171/B172</f>
        <v>#DIV/0!</v>
      </c>
      <c r="C174" s="47" t="e">
        <f>C171/C172</f>
        <v>#DIV/0!</v>
      </c>
      <c r="D174" s="8"/>
      <c r="E174" s="68" t="e">
        <f t="shared" ref="E174:AB174" si="41">E171/E172</f>
        <v>#DIV/0!</v>
      </c>
      <c r="F174" s="68" t="e">
        <f t="shared" si="41"/>
        <v>#DIV/0!</v>
      </c>
      <c r="G174" s="68" t="e">
        <f t="shared" si="41"/>
        <v>#DIV/0!</v>
      </c>
      <c r="H174" s="68" t="e">
        <f t="shared" si="41"/>
        <v>#DIV/0!</v>
      </c>
      <c r="I174" s="68" t="e">
        <f t="shared" si="41"/>
        <v>#DIV/0!</v>
      </c>
      <c r="J174" s="68" t="e">
        <f t="shared" si="41"/>
        <v>#DIV/0!</v>
      </c>
      <c r="K174" s="68" t="e">
        <f t="shared" si="41"/>
        <v>#DIV/0!</v>
      </c>
      <c r="L174" s="68" t="e">
        <f t="shared" si="41"/>
        <v>#DIV/0!</v>
      </c>
      <c r="M174" s="68" t="e">
        <f t="shared" si="41"/>
        <v>#DIV/0!</v>
      </c>
      <c r="N174" s="68" t="e">
        <f t="shared" si="41"/>
        <v>#DIV/0!</v>
      </c>
      <c r="O174" s="68" t="e">
        <f t="shared" si="41"/>
        <v>#DIV/0!</v>
      </c>
      <c r="P174" s="68" t="e">
        <f t="shared" si="41"/>
        <v>#DIV/0!</v>
      </c>
      <c r="Q174" s="68" t="e">
        <f t="shared" si="41"/>
        <v>#DIV/0!</v>
      </c>
      <c r="R174" s="68" t="e">
        <f t="shared" si="41"/>
        <v>#DIV/0!</v>
      </c>
      <c r="S174" s="68" t="e">
        <f t="shared" si="41"/>
        <v>#DIV/0!</v>
      </c>
      <c r="T174" s="68" t="e">
        <f t="shared" si="41"/>
        <v>#DIV/0!</v>
      </c>
      <c r="U174" s="68" t="e">
        <f t="shared" si="41"/>
        <v>#DIV/0!</v>
      </c>
      <c r="V174" s="68" t="e">
        <f t="shared" si="41"/>
        <v>#DIV/0!</v>
      </c>
      <c r="W174" s="68" t="e">
        <f t="shared" si="41"/>
        <v>#DIV/0!</v>
      </c>
      <c r="X174" s="68"/>
      <c r="Y174" s="68" t="e">
        <f t="shared" si="41"/>
        <v>#DIV/0!</v>
      </c>
      <c r="Z174" s="68"/>
      <c r="AA174" s="68"/>
      <c r="AB174" s="68" t="e">
        <f t="shared" si="41"/>
        <v>#DIV/0!</v>
      </c>
    </row>
    <row r="175" spans="1:38" s="58" customFormat="1" ht="30" hidden="1" customHeight="1" outlineLevel="1" x14ac:dyDescent="0.2">
      <c r="A175" s="50" t="s">
        <v>91</v>
      </c>
      <c r="B175" s="20"/>
      <c r="C175" s="23">
        <f>SUM(E175:AB175)</f>
        <v>0</v>
      </c>
      <c r="D175" s="8" t="e">
        <f t="shared" si="40"/>
        <v>#DIV/0!</v>
      </c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</row>
    <row r="176" spans="1:38" s="45" customFormat="1" ht="28.15" hidden="1" customHeight="1" outlineLevel="1" x14ac:dyDescent="0.2">
      <c r="A176" s="12" t="s">
        <v>88</v>
      </c>
      <c r="B176" s="20"/>
      <c r="C176" s="23">
        <f>SUM(E176:AB176)</f>
        <v>0</v>
      </c>
      <c r="D176" s="8" t="e">
        <f t="shared" si="40"/>
        <v>#DIV/0!</v>
      </c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</row>
    <row r="177" spans="1:28" s="45" customFormat="1" ht="27" hidden="1" customHeight="1" outlineLevel="1" x14ac:dyDescent="0.2">
      <c r="A177" s="12" t="s">
        <v>89</v>
      </c>
      <c r="B177" s="23">
        <f>B175*0.3</f>
        <v>0</v>
      </c>
      <c r="C177" s="23">
        <f>C175*0.3</f>
        <v>0</v>
      </c>
      <c r="D177" s="8" t="e">
        <f t="shared" si="40"/>
        <v>#DIV/0!</v>
      </c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</row>
    <row r="178" spans="1:28" s="58" customFormat="1" ht="30" hidden="1" customHeight="1" x14ac:dyDescent="0.2">
      <c r="A178" s="12" t="s">
        <v>90</v>
      </c>
      <c r="B178" s="8" t="e">
        <f>B175/B176</f>
        <v>#DIV/0!</v>
      </c>
      <c r="C178" s="8" t="e">
        <f>C175/C176</f>
        <v>#DIV/0!</v>
      </c>
      <c r="D178" s="8"/>
      <c r="E178" s="25" t="e">
        <f t="shared" ref="E178:AB178" si="42">E175/E176</f>
        <v>#DIV/0!</v>
      </c>
      <c r="F178" s="25" t="e">
        <f t="shared" si="42"/>
        <v>#DIV/0!</v>
      </c>
      <c r="G178" s="25" t="e">
        <f t="shared" si="42"/>
        <v>#DIV/0!</v>
      </c>
      <c r="H178" s="25" t="e">
        <f t="shared" si="42"/>
        <v>#DIV/0!</v>
      </c>
      <c r="I178" s="25" t="e">
        <f t="shared" si="42"/>
        <v>#DIV/0!</v>
      </c>
      <c r="J178" s="25" t="e">
        <f t="shared" si="42"/>
        <v>#DIV/0!</v>
      </c>
      <c r="K178" s="25" t="e">
        <f t="shared" si="42"/>
        <v>#DIV/0!</v>
      </c>
      <c r="L178" s="25" t="e">
        <f t="shared" si="42"/>
        <v>#DIV/0!</v>
      </c>
      <c r="M178" s="25" t="e">
        <f t="shared" si="42"/>
        <v>#DIV/0!</v>
      </c>
      <c r="N178" s="25" t="e">
        <f t="shared" si="42"/>
        <v>#DIV/0!</v>
      </c>
      <c r="O178" s="25" t="e">
        <f t="shared" si="42"/>
        <v>#DIV/0!</v>
      </c>
      <c r="P178" s="25" t="e">
        <f t="shared" si="42"/>
        <v>#DIV/0!</v>
      </c>
      <c r="Q178" s="25" t="e">
        <f t="shared" si="42"/>
        <v>#DIV/0!</v>
      </c>
      <c r="R178" s="25" t="e">
        <f t="shared" si="42"/>
        <v>#DIV/0!</v>
      </c>
      <c r="S178" s="25" t="e">
        <f t="shared" si="42"/>
        <v>#DIV/0!</v>
      </c>
      <c r="T178" s="25" t="e">
        <f t="shared" si="42"/>
        <v>#DIV/0!</v>
      </c>
      <c r="U178" s="25" t="e">
        <f t="shared" si="42"/>
        <v>#DIV/0!</v>
      </c>
      <c r="V178" s="25" t="e">
        <f t="shared" si="42"/>
        <v>#DIV/0!</v>
      </c>
      <c r="W178" s="25" t="e">
        <f t="shared" si="42"/>
        <v>#DIV/0!</v>
      </c>
      <c r="X178" s="93"/>
      <c r="Y178" s="25" t="e">
        <f t="shared" si="42"/>
        <v>#DIV/0!</v>
      </c>
      <c r="Z178" s="93"/>
      <c r="AA178" s="93"/>
      <c r="AB178" s="25" t="e">
        <f t="shared" si="42"/>
        <v>#DIV/0!</v>
      </c>
    </row>
    <row r="179" spans="1:28" s="58" customFormat="1" ht="30" hidden="1" customHeight="1" outlineLevel="1" x14ac:dyDescent="0.2">
      <c r="A179" s="50" t="s">
        <v>92</v>
      </c>
      <c r="B179" s="20"/>
      <c r="C179" s="23">
        <f>SUM(E179:AB179)</f>
        <v>0</v>
      </c>
      <c r="D179" s="8" t="e">
        <f t="shared" si="40"/>
        <v>#DIV/0!</v>
      </c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</row>
    <row r="180" spans="1:28" s="45" customFormat="1" ht="30" hidden="1" customHeight="1" outlineLevel="1" x14ac:dyDescent="0.2">
      <c r="A180" s="12" t="s">
        <v>88</v>
      </c>
      <c r="B180" s="20"/>
      <c r="C180" s="23">
        <f>SUM(E180:AB180)</f>
        <v>0</v>
      </c>
      <c r="D180" s="8" t="e">
        <f t="shared" si="40"/>
        <v>#DIV/0!</v>
      </c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</row>
    <row r="181" spans="1:28" s="45" customFormat="1" ht="30" hidden="1" customHeight="1" outlineLevel="1" x14ac:dyDescent="0.2">
      <c r="A181" s="12" t="s">
        <v>93</v>
      </c>
      <c r="B181" s="23">
        <f>B179*0.19</f>
        <v>0</v>
      </c>
      <c r="C181" s="23">
        <f>C179*0.19</f>
        <v>0</v>
      </c>
      <c r="D181" s="8" t="e">
        <f t="shared" si="40"/>
        <v>#DIV/0!</v>
      </c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</row>
    <row r="182" spans="1:28" s="58" customFormat="1" ht="30" hidden="1" customHeight="1" x14ac:dyDescent="0.2">
      <c r="A182" s="12" t="s">
        <v>94</v>
      </c>
      <c r="B182" s="8" t="e">
        <f>B179/B180</f>
        <v>#DIV/0!</v>
      </c>
      <c r="C182" s="8" t="e">
        <f>C179/C180</f>
        <v>#DIV/0!</v>
      </c>
      <c r="D182" s="8"/>
      <c r="E182" s="25" t="e">
        <f>E179/E180</f>
        <v>#DIV/0!</v>
      </c>
      <c r="F182" s="25" t="e">
        <f>F179/F180</f>
        <v>#DIV/0!</v>
      </c>
      <c r="G182" s="25" t="e">
        <f t="shared" ref="G182:AB182" si="43">G179/G180</f>
        <v>#DIV/0!</v>
      </c>
      <c r="H182" s="25" t="e">
        <f t="shared" si="43"/>
        <v>#DIV/0!</v>
      </c>
      <c r="I182" s="25" t="e">
        <f t="shared" si="43"/>
        <v>#DIV/0!</v>
      </c>
      <c r="J182" s="25" t="e">
        <f t="shared" si="43"/>
        <v>#DIV/0!</v>
      </c>
      <c r="K182" s="25" t="e">
        <f t="shared" si="43"/>
        <v>#DIV/0!</v>
      </c>
      <c r="L182" s="25" t="e">
        <f t="shared" si="43"/>
        <v>#DIV/0!</v>
      </c>
      <c r="M182" s="25" t="e">
        <f t="shared" si="43"/>
        <v>#DIV/0!</v>
      </c>
      <c r="N182" s="25" t="e">
        <f t="shared" si="43"/>
        <v>#DIV/0!</v>
      </c>
      <c r="O182" s="25" t="e">
        <f t="shared" si="43"/>
        <v>#DIV/0!</v>
      </c>
      <c r="P182" s="25" t="e">
        <f t="shared" si="43"/>
        <v>#DIV/0!</v>
      </c>
      <c r="Q182" s="25" t="e">
        <f t="shared" si="43"/>
        <v>#DIV/0!</v>
      </c>
      <c r="R182" s="25" t="e">
        <f t="shared" si="43"/>
        <v>#DIV/0!</v>
      </c>
      <c r="S182" s="25" t="e">
        <f t="shared" si="43"/>
        <v>#DIV/0!</v>
      </c>
      <c r="T182" s="25" t="e">
        <f t="shared" si="43"/>
        <v>#DIV/0!</v>
      </c>
      <c r="U182" s="25" t="e">
        <f t="shared" si="43"/>
        <v>#DIV/0!</v>
      </c>
      <c r="V182" s="25" t="e">
        <f t="shared" si="43"/>
        <v>#DIV/0!</v>
      </c>
      <c r="W182" s="25" t="e">
        <f t="shared" si="43"/>
        <v>#DIV/0!</v>
      </c>
      <c r="X182" s="93"/>
      <c r="Y182" s="25" t="e">
        <f t="shared" si="43"/>
        <v>#DIV/0!</v>
      </c>
      <c r="Z182" s="93"/>
      <c r="AA182" s="93"/>
      <c r="AB182" s="25" t="e">
        <f t="shared" si="43"/>
        <v>#DIV/0!</v>
      </c>
    </row>
    <row r="183" spans="1:28" s="45" customFormat="1" ht="30" hidden="1" customHeight="1" x14ac:dyDescent="0.2">
      <c r="A183" s="50" t="s">
        <v>95</v>
      </c>
      <c r="B183" s="23"/>
      <c r="C183" s="23">
        <f>SUM(E183:AB183)</f>
        <v>0</v>
      </c>
      <c r="D183" s="8" t="e">
        <f t="shared" si="40"/>
        <v>#DIV/0!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</row>
    <row r="184" spans="1:28" s="45" customFormat="1" ht="30" hidden="1" customHeight="1" x14ac:dyDescent="0.2">
      <c r="A184" s="12" t="s">
        <v>93</v>
      </c>
      <c r="B184" s="23"/>
      <c r="C184" s="23">
        <f>C183*0.7</f>
        <v>0</v>
      </c>
      <c r="D184" s="8" t="e">
        <f t="shared" si="40"/>
        <v>#DIV/0!</v>
      </c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</row>
    <row r="185" spans="1:28" s="45" customFormat="1" ht="30" hidden="1" customHeight="1" x14ac:dyDescent="0.2">
      <c r="A185" s="27" t="s">
        <v>96</v>
      </c>
      <c r="B185" s="23"/>
      <c r="C185" s="23">
        <f>SUM(E185:AB185)</f>
        <v>0</v>
      </c>
      <c r="D185" s="8" t="e">
        <f t="shared" si="40"/>
        <v>#DIV/0!</v>
      </c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</row>
    <row r="186" spans="1:28" s="45" customFormat="1" ht="30" hidden="1" customHeight="1" x14ac:dyDescent="0.2">
      <c r="A186" s="12" t="s">
        <v>93</v>
      </c>
      <c r="B186" s="23">
        <f>B185*0.2</f>
        <v>0</v>
      </c>
      <c r="C186" s="23">
        <f>C185*0.2</f>
        <v>0</v>
      </c>
      <c r="D186" s="8" t="e">
        <f t="shared" si="40"/>
        <v>#DIV/0!</v>
      </c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</row>
    <row r="187" spans="1:28" s="45" customFormat="1" ht="30" hidden="1" customHeight="1" x14ac:dyDescent="0.2">
      <c r="A187" s="27" t="s">
        <v>117</v>
      </c>
      <c r="B187" s="23"/>
      <c r="C187" s="23">
        <f>SUM(E187:AB187)</f>
        <v>0</v>
      </c>
      <c r="D187" s="8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</row>
    <row r="188" spans="1:28" s="45" customFormat="1" ht="30" hidden="1" customHeight="1" x14ac:dyDescent="0.2">
      <c r="A188" s="27" t="s">
        <v>97</v>
      </c>
      <c r="B188" s="23">
        <f>B186+B184+B181+B177+B173</f>
        <v>0</v>
      </c>
      <c r="C188" s="23">
        <f>C186+C184+C181+C177+C173</f>
        <v>0</v>
      </c>
      <c r="D188" s="8" t="e">
        <f t="shared" si="40"/>
        <v>#DIV/0!</v>
      </c>
      <c r="E188" s="22">
        <f>E186+E184+E181+E177+E173</f>
        <v>0</v>
      </c>
      <c r="F188" s="22">
        <f t="shared" ref="F188:AB188" si="44">F186+F184+F181+F177+F173</f>
        <v>0</v>
      </c>
      <c r="G188" s="22">
        <f t="shared" si="44"/>
        <v>0</v>
      </c>
      <c r="H188" s="22">
        <f t="shared" si="44"/>
        <v>0</v>
      </c>
      <c r="I188" s="22">
        <f t="shared" si="44"/>
        <v>0</v>
      </c>
      <c r="J188" s="22">
        <f t="shared" si="44"/>
        <v>0</v>
      </c>
      <c r="K188" s="22">
        <f t="shared" si="44"/>
        <v>0</v>
      </c>
      <c r="L188" s="22">
        <f t="shared" si="44"/>
        <v>0</v>
      </c>
      <c r="M188" s="22">
        <f t="shared" si="44"/>
        <v>0</v>
      </c>
      <c r="N188" s="22">
        <f t="shared" si="44"/>
        <v>0</v>
      </c>
      <c r="O188" s="22">
        <f t="shared" si="44"/>
        <v>0</v>
      </c>
      <c r="P188" s="22">
        <f t="shared" si="44"/>
        <v>0</v>
      </c>
      <c r="Q188" s="22">
        <f t="shared" si="44"/>
        <v>0</v>
      </c>
      <c r="R188" s="22">
        <f t="shared" si="44"/>
        <v>0</v>
      </c>
      <c r="S188" s="22">
        <f t="shared" si="44"/>
        <v>0</v>
      </c>
      <c r="T188" s="22">
        <f t="shared" si="44"/>
        <v>0</v>
      </c>
      <c r="U188" s="22">
        <f t="shared" si="44"/>
        <v>0</v>
      </c>
      <c r="V188" s="22">
        <f t="shared" si="44"/>
        <v>0</v>
      </c>
      <c r="W188" s="22">
        <f t="shared" si="44"/>
        <v>0</v>
      </c>
      <c r="X188" s="22"/>
      <c r="Y188" s="22">
        <f t="shared" si="44"/>
        <v>0</v>
      </c>
      <c r="Z188" s="22"/>
      <c r="AA188" s="22"/>
      <c r="AB188" s="22">
        <f t="shared" si="44"/>
        <v>0</v>
      </c>
    </row>
    <row r="189" spans="1:28" s="45" customFormat="1" ht="6" hidden="1" customHeight="1" x14ac:dyDescent="0.2">
      <c r="A189" s="12" t="s">
        <v>123</v>
      </c>
      <c r="B189" s="22"/>
      <c r="C189" s="22">
        <f>SUM(E189:AB189)</f>
        <v>0</v>
      </c>
      <c r="D189" s="8" t="e">
        <f t="shared" si="40"/>
        <v>#DIV/0!</v>
      </c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</row>
    <row r="190" spans="1:28" s="45" customFormat="1" ht="0.6" hidden="1" customHeight="1" x14ac:dyDescent="0.2">
      <c r="A190" s="50" t="s">
        <v>116</v>
      </c>
      <c r="B190" s="48" t="e">
        <f>B188/B189*10</f>
        <v>#DIV/0!</v>
      </c>
      <c r="C190" s="48" t="e">
        <f>C188/C189*10</f>
        <v>#DIV/0!</v>
      </c>
      <c r="D190" s="8" t="e">
        <f t="shared" si="40"/>
        <v>#DIV/0!</v>
      </c>
      <c r="E190" s="49" t="e">
        <f>E188/E189*10</f>
        <v>#DIV/0!</v>
      </c>
      <c r="F190" s="49" t="e">
        <f t="shared" ref="F190:AB190" si="45">F188/F189*10</f>
        <v>#DIV/0!</v>
      </c>
      <c r="G190" s="49" t="e">
        <f t="shared" si="45"/>
        <v>#DIV/0!</v>
      </c>
      <c r="H190" s="49" t="e">
        <f t="shared" si="45"/>
        <v>#DIV/0!</v>
      </c>
      <c r="I190" s="49" t="e">
        <f t="shared" si="45"/>
        <v>#DIV/0!</v>
      </c>
      <c r="J190" s="49" t="e">
        <f t="shared" si="45"/>
        <v>#DIV/0!</v>
      </c>
      <c r="K190" s="49" t="e">
        <f t="shared" si="45"/>
        <v>#DIV/0!</v>
      </c>
      <c r="L190" s="49" t="e">
        <f t="shared" si="45"/>
        <v>#DIV/0!</v>
      </c>
      <c r="M190" s="49" t="e">
        <f t="shared" si="45"/>
        <v>#DIV/0!</v>
      </c>
      <c r="N190" s="49" t="e">
        <f t="shared" si="45"/>
        <v>#DIV/0!</v>
      </c>
      <c r="O190" s="49" t="e">
        <f t="shared" si="45"/>
        <v>#DIV/0!</v>
      </c>
      <c r="P190" s="49" t="e">
        <f t="shared" si="45"/>
        <v>#DIV/0!</v>
      </c>
      <c r="Q190" s="49" t="e">
        <f t="shared" si="45"/>
        <v>#DIV/0!</v>
      </c>
      <c r="R190" s="49" t="e">
        <f t="shared" si="45"/>
        <v>#DIV/0!</v>
      </c>
      <c r="S190" s="49" t="e">
        <f t="shared" si="45"/>
        <v>#DIV/0!</v>
      </c>
      <c r="T190" s="49" t="e">
        <f t="shared" si="45"/>
        <v>#DIV/0!</v>
      </c>
      <c r="U190" s="49" t="e">
        <f t="shared" si="45"/>
        <v>#DIV/0!</v>
      </c>
      <c r="V190" s="49" t="e">
        <f t="shared" si="45"/>
        <v>#DIV/0!</v>
      </c>
      <c r="W190" s="49" t="e">
        <f t="shared" si="45"/>
        <v>#DIV/0!</v>
      </c>
      <c r="X190" s="49"/>
      <c r="Y190" s="49" t="e">
        <f t="shared" si="45"/>
        <v>#DIV/0!</v>
      </c>
      <c r="Z190" s="49"/>
      <c r="AA190" s="49"/>
      <c r="AB190" s="49" t="e">
        <f t="shared" si="45"/>
        <v>#DIV/0!</v>
      </c>
    </row>
    <row r="191" spans="1:28" ht="18" hidden="1" customHeight="1" x14ac:dyDescent="0.25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</row>
    <row r="192" spans="1:28" ht="27" hidden="1" customHeight="1" x14ac:dyDescent="0.25">
      <c r="A192" s="12" t="s">
        <v>137</v>
      </c>
      <c r="B192" s="77"/>
      <c r="C192" s="77">
        <f>SUM(E192:AB192)</f>
        <v>273</v>
      </c>
      <c r="D192" s="77"/>
      <c r="E192" s="77">
        <v>11</v>
      </c>
      <c r="F192" s="77">
        <v>12</v>
      </c>
      <c r="G192" s="77">
        <v>15</v>
      </c>
      <c r="H192" s="77">
        <v>20</v>
      </c>
      <c r="I192" s="77">
        <v>12</v>
      </c>
      <c r="J192" s="77">
        <v>36</v>
      </c>
      <c r="K192" s="77">
        <v>18</v>
      </c>
      <c r="L192" s="77">
        <v>20</v>
      </c>
      <c r="M192" s="77">
        <v>5</v>
      </c>
      <c r="N192" s="77">
        <v>4</v>
      </c>
      <c r="O192" s="77">
        <v>5</v>
      </c>
      <c r="P192" s="77">
        <v>16</v>
      </c>
      <c r="Q192" s="77">
        <v>16</v>
      </c>
      <c r="R192" s="77">
        <v>13</v>
      </c>
      <c r="S192" s="77">
        <v>18</v>
      </c>
      <c r="T192" s="77">
        <v>10</v>
      </c>
      <c r="U192" s="77">
        <v>3</v>
      </c>
      <c r="V192" s="77">
        <v>4</v>
      </c>
      <c r="W192" s="77">
        <v>3</v>
      </c>
      <c r="X192" s="77"/>
      <c r="Y192" s="77">
        <v>23</v>
      </c>
      <c r="Z192" s="77"/>
      <c r="AA192" s="77"/>
      <c r="AB192" s="77">
        <v>9</v>
      </c>
    </row>
    <row r="193" spans="1:28" ht="18" hidden="1" customHeight="1" x14ac:dyDescent="0.25">
      <c r="A193" s="12" t="s">
        <v>141</v>
      </c>
      <c r="B193" s="77">
        <v>108</v>
      </c>
      <c r="C193" s="77">
        <f>SUM(E193:AB193)</f>
        <v>450</v>
      </c>
      <c r="D193" s="77"/>
      <c r="E193" s="77">
        <v>20</v>
      </c>
      <c r="F193" s="77">
        <v>5</v>
      </c>
      <c r="G193" s="77">
        <v>59</v>
      </c>
      <c r="H193" s="77">
        <v>16</v>
      </c>
      <c r="I193" s="77">
        <v>21</v>
      </c>
      <c r="J193" s="77">
        <v>28</v>
      </c>
      <c r="K193" s="77">
        <v>9</v>
      </c>
      <c r="L193" s="77">
        <v>20</v>
      </c>
      <c r="M193" s="77">
        <v>22</v>
      </c>
      <c r="N193" s="77">
        <v>5</v>
      </c>
      <c r="O193" s="77">
        <v>5</v>
      </c>
      <c r="P193" s="77">
        <v>28</v>
      </c>
      <c r="Q193" s="77">
        <v>25</v>
      </c>
      <c r="R193" s="77">
        <v>57</v>
      </c>
      <c r="S193" s="77">
        <v>7</v>
      </c>
      <c r="T193" s="77">
        <v>17</v>
      </c>
      <c r="U193" s="77">
        <v>25</v>
      </c>
      <c r="V193" s="77">
        <v>11</v>
      </c>
      <c r="W193" s="77">
        <v>5</v>
      </c>
      <c r="X193" s="77"/>
      <c r="Y193" s="77">
        <v>50</v>
      </c>
      <c r="Z193" s="77"/>
      <c r="AA193" s="77"/>
      <c r="AB193" s="77">
        <v>15</v>
      </c>
    </row>
    <row r="194" spans="1:28" ht="24.6" hidden="1" customHeight="1" x14ac:dyDescent="0.35">
      <c r="A194" s="78" t="s">
        <v>98</v>
      </c>
      <c r="B194" s="61"/>
      <c r="C194" s="61">
        <f>SUM(E194:AB194)</f>
        <v>0</v>
      </c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</row>
    <row r="195" spans="1:28" s="63" customFormat="1" ht="21.6" hidden="1" customHeight="1" x14ac:dyDescent="0.35">
      <c r="A195" s="62" t="s">
        <v>99</v>
      </c>
      <c r="B195" s="62"/>
      <c r="C195" s="62">
        <f>SUM(E195:AB195)</f>
        <v>0</v>
      </c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</row>
    <row r="196" spans="1:28" s="63" customFormat="1" ht="21.6" hidden="1" customHeight="1" x14ac:dyDescent="0.35">
      <c r="A196" s="62" t="s">
        <v>100</v>
      </c>
      <c r="B196" s="62"/>
      <c r="C196" s="62">
        <f>SUM(E196:AB196)</f>
        <v>0</v>
      </c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</row>
    <row r="197" spans="1:28" s="63" customFormat="1" ht="21.6" hidden="1" customHeight="1" x14ac:dyDescent="0.3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</row>
    <row r="198" spans="1:28" s="63" customFormat="1" ht="21.6" hidden="1" customHeight="1" x14ac:dyDescent="0.35">
      <c r="A198" s="64" t="s">
        <v>101</v>
      </c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</row>
    <row r="199" spans="1:28" ht="16.899999999999999" hidden="1" customHeight="1" x14ac:dyDescent="0.25">
      <c r="A199" s="79"/>
      <c r="B199" s="80"/>
      <c r="C199" s="80"/>
      <c r="D199" s="80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41.45" hidden="1" customHeight="1" x14ac:dyDescent="0.35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</row>
    <row r="201" spans="1:28" ht="20.45" hidden="1" customHeight="1" x14ac:dyDescent="0.25">
      <c r="A201" s="102"/>
      <c r="B201" s="103"/>
      <c r="C201" s="103"/>
      <c r="D201" s="103"/>
      <c r="E201" s="103"/>
      <c r="F201" s="103"/>
      <c r="G201" s="103"/>
      <c r="H201" s="103"/>
      <c r="I201" s="103"/>
      <c r="J201" s="103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6.899999999999999" hidden="1" customHeight="1" x14ac:dyDescent="0.25">
      <c r="A202" s="81"/>
      <c r="B202" s="6"/>
      <c r="C202" s="6"/>
      <c r="D202" s="6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9" hidden="1" customHeight="1" x14ac:dyDescent="0.25">
      <c r="A203" s="65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</row>
    <row r="204" spans="1:28" s="11" customFormat="1" ht="49.15" hidden="1" customHeight="1" x14ac:dyDescent="0.2">
      <c r="A204" s="27" t="s">
        <v>102</v>
      </c>
      <c r="B204" s="23"/>
      <c r="C204" s="23">
        <f>SUM(E204:AB204)</f>
        <v>259083</v>
      </c>
      <c r="D204" s="23"/>
      <c r="E204" s="34">
        <v>9345</v>
      </c>
      <c r="F204" s="34">
        <v>9100</v>
      </c>
      <c r="G204" s="34">
        <v>16579</v>
      </c>
      <c r="H204" s="34">
        <v>16195</v>
      </c>
      <c r="I204" s="34">
        <v>7250</v>
      </c>
      <c r="J204" s="34">
        <v>17539</v>
      </c>
      <c r="K204" s="34">
        <v>12001</v>
      </c>
      <c r="L204" s="34">
        <v>14609</v>
      </c>
      <c r="M204" s="34">
        <v>13004</v>
      </c>
      <c r="N204" s="34">
        <v>3780</v>
      </c>
      <c r="O204" s="34">
        <v>8536</v>
      </c>
      <c r="P204" s="34">
        <v>11438</v>
      </c>
      <c r="Q204" s="34">
        <v>16561</v>
      </c>
      <c r="R204" s="34">
        <v>15418</v>
      </c>
      <c r="S204" s="34">
        <v>18986</v>
      </c>
      <c r="T204" s="34">
        <v>13238</v>
      </c>
      <c r="U204" s="34">
        <v>7143</v>
      </c>
      <c r="V204" s="34">
        <v>4504</v>
      </c>
      <c r="W204" s="34">
        <v>11688</v>
      </c>
      <c r="X204" s="94"/>
      <c r="Y204" s="34">
        <v>21385</v>
      </c>
      <c r="Z204" s="94"/>
      <c r="AA204" s="94"/>
      <c r="AB204" s="34">
        <v>10784</v>
      </c>
    </row>
    <row r="205" spans="1:28" ht="21" hidden="1" customHeight="1" x14ac:dyDescent="0.25">
      <c r="A205" s="60" t="s">
        <v>104</v>
      </c>
      <c r="B205" s="67"/>
      <c r="C205" s="23">
        <f>SUM(E205:AB205)</f>
        <v>380</v>
      </c>
      <c r="D205" s="23"/>
      <c r="E205" s="60">
        <v>16</v>
      </c>
      <c r="F205" s="60">
        <v>21</v>
      </c>
      <c r="G205" s="60">
        <v>32</v>
      </c>
      <c r="H205" s="60">
        <v>25</v>
      </c>
      <c r="I205" s="60">
        <v>16</v>
      </c>
      <c r="J205" s="60">
        <v>31</v>
      </c>
      <c r="K205" s="60">
        <v>14</v>
      </c>
      <c r="L205" s="60">
        <v>29</v>
      </c>
      <c r="M205" s="60">
        <v>18</v>
      </c>
      <c r="N205" s="60">
        <v>8</v>
      </c>
      <c r="O205" s="60">
        <v>7</v>
      </c>
      <c r="P205" s="60">
        <v>15</v>
      </c>
      <c r="Q205" s="60">
        <v>25</v>
      </c>
      <c r="R205" s="60">
        <v>31</v>
      </c>
      <c r="S205" s="60">
        <v>10</v>
      </c>
      <c r="T205" s="60">
        <v>8</v>
      </c>
      <c r="U205" s="60">
        <v>8</v>
      </c>
      <c r="V205" s="60">
        <v>6</v>
      </c>
      <c r="W205" s="60">
        <v>12</v>
      </c>
      <c r="X205" s="60"/>
      <c r="Y205" s="60">
        <v>35</v>
      </c>
      <c r="Z205" s="60"/>
      <c r="AA205" s="60"/>
      <c r="AB205" s="60">
        <v>13</v>
      </c>
    </row>
    <row r="206" spans="1:28" ht="0.6" hidden="1" customHeight="1" x14ac:dyDescent="0.25">
      <c r="A206" s="60" t="s">
        <v>105</v>
      </c>
      <c r="B206" s="67"/>
      <c r="C206" s="23">
        <f>SUM(E206:AB206)</f>
        <v>208</v>
      </c>
      <c r="D206" s="23"/>
      <c r="E206" s="60">
        <v>10</v>
      </c>
      <c r="F206" s="60">
        <v>2</v>
      </c>
      <c r="G206" s="60">
        <v>42</v>
      </c>
      <c r="H206" s="60">
        <v>11</v>
      </c>
      <c r="I206" s="60">
        <v>9</v>
      </c>
      <c r="J206" s="60">
        <v>30</v>
      </c>
      <c r="K206" s="60">
        <v>9</v>
      </c>
      <c r="L206" s="60">
        <v>15</v>
      </c>
      <c r="M206" s="60">
        <v>1</v>
      </c>
      <c r="N206" s="60">
        <v>2</v>
      </c>
      <c r="O206" s="60">
        <v>5</v>
      </c>
      <c r="P206" s="60">
        <v>1</v>
      </c>
      <c r="Q206" s="60">
        <v>4</v>
      </c>
      <c r="R206" s="60">
        <v>8</v>
      </c>
      <c r="S206" s="60">
        <v>14</v>
      </c>
      <c r="T206" s="60">
        <v>2</v>
      </c>
      <c r="U206" s="60">
        <v>1</v>
      </c>
      <c r="V206" s="60">
        <v>2</v>
      </c>
      <c r="W206" s="60">
        <v>16</v>
      </c>
      <c r="X206" s="60"/>
      <c r="Y206" s="60">
        <v>16</v>
      </c>
      <c r="Z206" s="60"/>
      <c r="AA206" s="60"/>
      <c r="AB206" s="60">
        <v>8</v>
      </c>
    </row>
    <row r="207" spans="1:28" ht="2.4500000000000002" hidden="1" customHeight="1" x14ac:dyDescent="0.25">
      <c r="A207" s="60" t="s">
        <v>105</v>
      </c>
      <c r="B207" s="67"/>
      <c r="C207" s="23">
        <f>SUM(E207:AB207)</f>
        <v>194</v>
      </c>
      <c r="D207" s="23"/>
      <c r="E207" s="60">
        <v>10</v>
      </c>
      <c r="F207" s="60">
        <v>2</v>
      </c>
      <c r="G207" s="60">
        <v>42</v>
      </c>
      <c r="H207" s="60">
        <v>11</v>
      </c>
      <c r="I207" s="60">
        <v>2</v>
      </c>
      <c r="J207" s="60">
        <v>30</v>
      </c>
      <c r="K207" s="60">
        <v>9</v>
      </c>
      <c r="L207" s="60">
        <v>15</v>
      </c>
      <c r="M207" s="60">
        <v>1</v>
      </c>
      <c r="N207" s="60">
        <v>2</v>
      </c>
      <c r="O207" s="60">
        <v>5</v>
      </c>
      <c r="P207" s="60">
        <v>1</v>
      </c>
      <c r="Q207" s="60">
        <v>4</v>
      </c>
      <c r="R207" s="60">
        <v>1</v>
      </c>
      <c r="S207" s="60">
        <v>14</v>
      </c>
      <c r="T207" s="60">
        <v>2</v>
      </c>
      <c r="U207" s="60">
        <v>1</v>
      </c>
      <c r="V207" s="60">
        <v>2</v>
      </c>
      <c r="W207" s="60">
        <v>16</v>
      </c>
      <c r="X207" s="60"/>
      <c r="Y207" s="60">
        <v>16</v>
      </c>
      <c r="Z207" s="60"/>
      <c r="AA207" s="60"/>
      <c r="AB207" s="60">
        <v>8</v>
      </c>
    </row>
    <row r="208" spans="1:28" ht="24" hidden="1" customHeight="1" x14ac:dyDescent="0.25">
      <c r="A208" s="60" t="s">
        <v>30</v>
      </c>
      <c r="B208" s="23">
        <v>554</v>
      </c>
      <c r="C208" s="23">
        <f>SUM(E208:AB208)</f>
        <v>574</v>
      </c>
      <c r="D208" s="23"/>
      <c r="E208" s="74">
        <v>11</v>
      </c>
      <c r="F208" s="74">
        <v>15</v>
      </c>
      <c r="G208" s="74">
        <v>93</v>
      </c>
      <c r="H208" s="74">
        <v>30</v>
      </c>
      <c r="I208" s="74">
        <v>15</v>
      </c>
      <c r="J208" s="74">
        <v>55</v>
      </c>
      <c r="K208" s="74">
        <v>16</v>
      </c>
      <c r="L208" s="74">
        <v>18</v>
      </c>
      <c r="M208" s="74">
        <v>16</v>
      </c>
      <c r="N208" s="74">
        <v>10</v>
      </c>
      <c r="O208" s="74">
        <v>11</v>
      </c>
      <c r="P208" s="74">
        <v>40</v>
      </c>
      <c r="Q208" s="74">
        <v>22</v>
      </c>
      <c r="R208" s="74">
        <v>55</v>
      </c>
      <c r="S208" s="74">
        <v>14</v>
      </c>
      <c r="T208" s="74">
        <v>29</v>
      </c>
      <c r="U208" s="74">
        <v>22</v>
      </c>
      <c r="V208" s="74">
        <v>9</v>
      </c>
      <c r="W208" s="74">
        <v>7</v>
      </c>
      <c r="X208" s="74"/>
      <c r="Y208" s="74">
        <v>60</v>
      </c>
      <c r="Z208" s="74"/>
      <c r="AA208" s="74"/>
      <c r="AB208" s="74">
        <v>26</v>
      </c>
    </row>
    <row r="209" spans="1:28" hidden="1" x14ac:dyDescent="0.25"/>
    <row r="210" spans="1:28" s="60" customFormat="1" hidden="1" x14ac:dyDescent="0.25">
      <c r="A210" s="60" t="s">
        <v>112</v>
      </c>
      <c r="B210" s="67"/>
      <c r="C210" s="60">
        <f>SUM(E210:AB210)</f>
        <v>40</v>
      </c>
      <c r="E210" s="60">
        <v>3</v>
      </c>
      <c r="G210" s="60">
        <v>1</v>
      </c>
      <c r="H210" s="60">
        <v>6</v>
      </c>
      <c r="J210" s="60">
        <v>1</v>
      </c>
      <c r="M210" s="60">
        <v>1</v>
      </c>
      <c r="O210" s="60">
        <v>2</v>
      </c>
      <c r="P210" s="60">
        <v>1</v>
      </c>
      <c r="Q210" s="60">
        <v>3</v>
      </c>
      <c r="R210" s="60">
        <v>1</v>
      </c>
      <c r="S210" s="60">
        <v>3</v>
      </c>
      <c r="T210" s="60">
        <v>7</v>
      </c>
      <c r="U210" s="60">
        <v>1</v>
      </c>
      <c r="V210" s="60">
        <v>1</v>
      </c>
      <c r="W210" s="60">
        <v>1</v>
      </c>
      <c r="Y210" s="60">
        <v>4</v>
      </c>
      <c r="AB210" s="60">
        <v>4</v>
      </c>
    </row>
    <row r="211" spans="1:28" hidden="1" x14ac:dyDescent="0.25"/>
    <row r="212" spans="1:28" ht="21.6" hidden="1" customHeight="1" x14ac:dyDescent="0.25">
      <c r="A212" s="60" t="s">
        <v>115</v>
      </c>
      <c r="B212" s="23">
        <v>45</v>
      </c>
      <c r="C212" s="23">
        <f>SUM(E212:AB212)</f>
        <v>58</v>
      </c>
      <c r="D212" s="23"/>
      <c r="E212" s="74">
        <v>5</v>
      </c>
      <c r="F212" s="74">
        <v>3</v>
      </c>
      <c r="G212" s="74"/>
      <c r="H212" s="74">
        <v>5</v>
      </c>
      <c r="I212" s="74">
        <v>2</v>
      </c>
      <c r="J212" s="74"/>
      <c r="K212" s="74">
        <v>2</v>
      </c>
      <c r="L212" s="74">
        <v>0</v>
      </c>
      <c r="M212" s="74">
        <v>3</v>
      </c>
      <c r="N212" s="74">
        <v>3</v>
      </c>
      <c r="O212" s="74">
        <v>3</v>
      </c>
      <c r="P212" s="74">
        <v>2</v>
      </c>
      <c r="Q212" s="74">
        <v>2</v>
      </c>
      <c r="R212" s="74">
        <v>10</v>
      </c>
      <c r="S212" s="74">
        <v>6</v>
      </c>
      <c r="T212" s="74">
        <v>6</v>
      </c>
      <c r="U212" s="74">
        <v>1</v>
      </c>
      <c r="V212" s="74">
        <v>1</v>
      </c>
      <c r="W212" s="74">
        <v>4</v>
      </c>
      <c r="X212" s="74"/>
      <c r="Y212" s="74"/>
      <c r="Z212" s="74"/>
      <c r="AA212" s="74"/>
      <c r="AB212" s="74"/>
    </row>
    <row r="213" spans="1:28" hidden="1" x14ac:dyDescent="0.25"/>
    <row r="214" spans="1:28" hidden="1" x14ac:dyDescent="0.25"/>
    <row r="215" spans="1:28" ht="13.9" hidden="1" customHeight="1" x14ac:dyDescent="0.25"/>
    <row r="216" spans="1:28" hidden="1" x14ac:dyDescent="0.25">
      <c r="J216" s="1" t="s">
        <v>126</v>
      </c>
      <c r="S216" s="1" t="s">
        <v>129</v>
      </c>
      <c r="U216" s="1" t="s">
        <v>127</v>
      </c>
      <c r="Y216" s="1" t="s">
        <v>128</v>
      </c>
      <c r="AB216" s="1" t="s">
        <v>125</v>
      </c>
    </row>
    <row r="217" spans="1:28" hidden="1" x14ac:dyDescent="0.25"/>
    <row r="218" spans="1:28" ht="22.5" hidden="1" x14ac:dyDescent="0.25">
      <c r="A218" s="12" t="s">
        <v>142</v>
      </c>
      <c r="B218" s="67"/>
      <c r="C218" s="77">
        <f>SUM(E218:AB218)</f>
        <v>49</v>
      </c>
      <c r="D218" s="67"/>
      <c r="E218" s="60">
        <v>1</v>
      </c>
      <c r="F218" s="60">
        <v>2</v>
      </c>
      <c r="G218" s="60"/>
      <c r="H218" s="60">
        <v>2</v>
      </c>
      <c r="I218" s="60"/>
      <c r="J218" s="60">
        <v>3</v>
      </c>
      <c r="K218" s="60">
        <v>1</v>
      </c>
      <c r="L218" s="60">
        <v>1</v>
      </c>
      <c r="M218" s="60">
        <v>8</v>
      </c>
      <c r="N218" s="60">
        <v>6</v>
      </c>
      <c r="O218" s="60">
        <v>1</v>
      </c>
      <c r="P218" s="60">
        <v>0</v>
      </c>
      <c r="Q218" s="60">
        <v>1</v>
      </c>
      <c r="R218" s="60">
        <v>4</v>
      </c>
      <c r="S218" s="60">
        <v>3</v>
      </c>
      <c r="T218" s="60">
        <v>2</v>
      </c>
      <c r="U218" s="60">
        <v>1</v>
      </c>
      <c r="V218" s="60">
        <v>1</v>
      </c>
      <c r="W218" s="60">
        <v>7</v>
      </c>
      <c r="X218" s="60"/>
      <c r="Y218" s="60"/>
      <c r="Z218" s="60"/>
      <c r="AA218" s="60"/>
      <c r="AB218" s="60">
        <v>5</v>
      </c>
    </row>
  </sheetData>
  <dataConsolidate/>
  <mergeCells count="32">
    <mergeCell ref="A2:AB2"/>
    <mergeCell ref="A4:A6"/>
    <mergeCell ref="B4:B6"/>
    <mergeCell ref="C4:C6"/>
    <mergeCell ref="E4:AB4"/>
    <mergeCell ref="E5:E6"/>
    <mergeCell ref="F5:F6"/>
    <mergeCell ref="G5:G6"/>
    <mergeCell ref="V5:V6"/>
    <mergeCell ref="W5:W6"/>
    <mergeCell ref="Y5:Y6"/>
    <mergeCell ref="AB5:AB6"/>
    <mergeCell ref="O5:O6"/>
    <mergeCell ref="P5:P6"/>
    <mergeCell ref="Q5:Q6"/>
    <mergeCell ref="R5:R6"/>
    <mergeCell ref="A201:J201"/>
    <mergeCell ref="A200:AB20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X5:X6"/>
    <mergeCell ref="Z5:Z6"/>
    <mergeCell ref="AA5:AA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2021-05-14T06:47:41Z</cp:lastPrinted>
  <dcterms:created xsi:type="dcterms:W3CDTF">2017-06-08T05:54:08Z</dcterms:created>
  <dcterms:modified xsi:type="dcterms:W3CDTF">2021-05-17T05:46:13Z</dcterms:modified>
</cp:coreProperties>
</file>