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оперативка!$A$2:$AF$30</definedName>
  </definedNames>
  <calcPr calcId="152511"/>
</workbook>
</file>

<file path=xl/calcChain.xml><?xml version="1.0" encoding="utf-8"?>
<calcChain xmlns="http://schemas.openxmlformats.org/spreadsheetml/2006/main">
  <c r="D13" i="1" l="1"/>
  <c r="AF28" i="1" l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M28" i="1"/>
  <c r="L28" i="1"/>
  <c r="K28" i="1"/>
  <c r="J28" i="1"/>
  <c r="I28" i="1"/>
  <c r="H28" i="1"/>
  <c r="G28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F28" i="1" s="1"/>
  <c r="E24" i="1"/>
  <c r="E28" i="1" s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N28" i="1" s="1"/>
  <c r="M20" i="1"/>
  <c r="L20" i="1"/>
  <c r="K20" i="1"/>
  <c r="J20" i="1"/>
  <c r="I20" i="1"/>
  <c r="H20" i="1"/>
  <c r="G20" i="1"/>
  <c r="F20" i="1"/>
  <c r="E20" i="1"/>
  <c r="C31" i="1" l="1"/>
  <c r="D31" i="1" s="1"/>
  <c r="C14" i="1"/>
  <c r="D14" i="1" s="1"/>
  <c r="C18" i="1"/>
  <c r="AF15" i="1"/>
  <c r="AE15" i="1"/>
  <c r="AD15" i="1"/>
  <c r="AC15" i="1"/>
  <c r="AB15" i="1"/>
  <c r="AA15" i="1"/>
  <c r="Y15" i="1"/>
  <c r="X15" i="1"/>
  <c r="W15" i="1"/>
  <c r="V15" i="1"/>
  <c r="U15" i="1"/>
  <c r="S15" i="1"/>
  <c r="R15" i="1"/>
  <c r="Q15" i="1"/>
  <c r="P15" i="1"/>
  <c r="O15" i="1"/>
  <c r="N15" i="1"/>
  <c r="M15" i="1"/>
  <c r="J15" i="1"/>
  <c r="G15" i="1"/>
  <c r="F15" i="1"/>
  <c r="E15" i="1"/>
  <c r="C13" i="1"/>
  <c r="AD12" i="1"/>
  <c r="AA12" i="1"/>
  <c r="U12" i="1"/>
  <c r="S12" i="1"/>
  <c r="R12" i="1"/>
  <c r="Q12" i="1"/>
  <c r="O12" i="1"/>
  <c r="N12" i="1"/>
  <c r="M12" i="1"/>
  <c r="K12" i="1"/>
  <c r="J12" i="1"/>
  <c r="H12" i="1"/>
  <c r="G12" i="1"/>
  <c r="F12" i="1"/>
  <c r="E12" i="1"/>
  <c r="C33" i="1"/>
  <c r="D33" i="1" s="1"/>
  <c r="C32" i="1"/>
  <c r="D32" i="1" s="1"/>
  <c r="C10" i="1"/>
  <c r="C11" i="1"/>
  <c r="D11" i="1" s="1"/>
  <c r="C9" i="1"/>
  <c r="D9" i="1" s="1"/>
  <c r="C22" i="1"/>
  <c r="C25" i="1" s="1"/>
  <c r="D18" i="1" l="1"/>
  <c r="C21" i="1"/>
  <c r="C20" i="1"/>
  <c r="D22" i="1"/>
  <c r="C24" i="1"/>
  <c r="C12" i="1"/>
  <c r="D12" i="1" s="1"/>
  <c r="C15" i="1"/>
  <c r="D15" i="1" s="1"/>
  <c r="D10" i="1"/>
  <c r="C28" i="1" l="1"/>
  <c r="C34" i="1"/>
  <c r="D34" i="1" s="1"/>
  <c r="C30" i="1" l="1"/>
  <c r="D28" i="1"/>
  <c r="B38" i="1"/>
  <c r="B49" i="1"/>
  <c r="F77" i="1" l="1"/>
  <c r="G77" i="1"/>
  <c r="H77" i="1"/>
  <c r="I77" i="1"/>
  <c r="J77" i="1"/>
  <c r="L77" i="1"/>
  <c r="M77" i="1"/>
  <c r="N77" i="1"/>
  <c r="O77" i="1"/>
  <c r="P77" i="1"/>
  <c r="Q77" i="1"/>
  <c r="T77" i="1"/>
  <c r="U77" i="1"/>
  <c r="V77" i="1"/>
  <c r="W77" i="1"/>
  <c r="X77" i="1"/>
  <c r="Y77" i="1"/>
  <c r="Z77" i="1"/>
  <c r="AB77" i="1"/>
  <c r="AF77" i="1"/>
  <c r="E77" i="1"/>
  <c r="C78" i="1" l="1"/>
  <c r="D79" i="1"/>
  <c r="C81" i="1"/>
  <c r="D81" i="1" s="1"/>
  <c r="D82" i="1"/>
  <c r="D83" i="1"/>
  <c r="C84" i="1"/>
  <c r="D84" i="1" s="1"/>
  <c r="D86" i="1"/>
  <c r="D93" i="1"/>
  <c r="B94" i="1"/>
  <c r="C94" i="1"/>
  <c r="E94" i="1"/>
  <c r="F94" i="1"/>
  <c r="G94" i="1"/>
  <c r="H94" i="1"/>
  <c r="I94" i="1"/>
  <c r="J94" i="1"/>
  <c r="L94" i="1"/>
  <c r="M94" i="1"/>
  <c r="N94" i="1"/>
  <c r="O94" i="1"/>
  <c r="P94" i="1"/>
  <c r="Q94" i="1"/>
  <c r="T94" i="1"/>
  <c r="U94" i="1"/>
  <c r="V94" i="1"/>
  <c r="W94" i="1"/>
  <c r="X94" i="1"/>
  <c r="Y94" i="1"/>
  <c r="Z94" i="1"/>
  <c r="AB94" i="1"/>
  <c r="AF94" i="1"/>
  <c r="B95" i="1"/>
  <c r="C95" i="1"/>
  <c r="E95" i="1"/>
  <c r="F95" i="1"/>
  <c r="G95" i="1"/>
  <c r="H95" i="1"/>
  <c r="I95" i="1"/>
  <c r="J95" i="1"/>
  <c r="L95" i="1"/>
  <c r="M95" i="1"/>
  <c r="N95" i="1"/>
  <c r="O95" i="1"/>
  <c r="P95" i="1"/>
  <c r="Q95" i="1"/>
  <c r="T95" i="1"/>
  <c r="U95" i="1"/>
  <c r="V95" i="1"/>
  <c r="W95" i="1"/>
  <c r="X95" i="1"/>
  <c r="Y95" i="1"/>
  <c r="Z95" i="1"/>
  <c r="AB95" i="1"/>
  <c r="AF95" i="1"/>
  <c r="C96" i="1"/>
  <c r="D96" i="1" s="1"/>
  <c r="C97" i="1"/>
  <c r="D97" i="1" s="1"/>
  <c r="C98" i="1"/>
  <c r="D98" i="1" s="1"/>
  <c r="C99" i="1"/>
  <c r="D99" i="1" s="1"/>
  <c r="C100" i="1"/>
  <c r="C101" i="1" s="1"/>
  <c r="B101" i="1"/>
  <c r="E101" i="1"/>
  <c r="F101" i="1"/>
  <c r="G101" i="1"/>
  <c r="H101" i="1"/>
  <c r="I101" i="1"/>
  <c r="J101" i="1"/>
  <c r="L101" i="1"/>
  <c r="M101" i="1"/>
  <c r="N101" i="1"/>
  <c r="O101" i="1"/>
  <c r="P101" i="1"/>
  <c r="Q101" i="1"/>
  <c r="T101" i="1"/>
  <c r="U101" i="1"/>
  <c r="V101" i="1"/>
  <c r="W101" i="1"/>
  <c r="X101" i="1"/>
  <c r="Y101" i="1"/>
  <c r="Z101" i="1"/>
  <c r="AB101" i="1"/>
  <c r="AF101" i="1"/>
  <c r="C102" i="1"/>
  <c r="D102" i="1" s="1"/>
  <c r="C103" i="1"/>
  <c r="D103" i="1" s="1"/>
  <c r="C104" i="1"/>
  <c r="D104" i="1" s="1"/>
  <c r="C105" i="1"/>
  <c r="D105" i="1" s="1"/>
  <c r="D106" i="1"/>
  <c r="C107" i="1"/>
  <c r="D107" i="1" s="1"/>
  <c r="B108" i="1"/>
  <c r="E108" i="1"/>
  <c r="F108" i="1"/>
  <c r="G108" i="1"/>
  <c r="H108" i="1"/>
  <c r="I108" i="1"/>
  <c r="J108" i="1"/>
  <c r="L108" i="1"/>
  <c r="M108" i="1"/>
  <c r="N108" i="1"/>
  <c r="O108" i="1"/>
  <c r="P108" i="1"/>
  <c r="Q108" i="1"/>
  <c r="T108" i="1"/>
  <c r="U108" i="1"/>
  <c r="V108" i="1"/>
  <c r="W108" i="1"/>
  <c r="X108" i="1"/>
  <c r="Y108" i="1"/>
  <c r="Z108" i="1"/>
  <c r="AB108" i="1"/>
  <c r="AF108" i="1"/>
  <c r="C109" i="1"/>
  <c r="D109" i="1" s="1"/>
  <c r="C110" i="1"/>
  <c r="D110" i="1" s="1"/>
  <c r="C111" i="1"/>
  <c r="D111" i="1" s="1"/>
  <c r="C112" i="1"/>
  <c r="D112" i="1" s="1"/>
  <c r="B113" i="1"/>
  <c r="E113" i="1"/>
  <c r="F113" i="1"/>
  <c r="G113" i="1"/>
  <c r="H113" i="1"/>
  <c r="I113" i="1"/>
  <c r="J113" i="1"/>
  <c r="L113" i="1"/>
  <c r="M113" i="1"/>
  <c r="N113" i="1"/>
  <c r="O113" i="1"/>
  <c r="P113" i="1"/>
  <c r="Q113" i="1"/>
  <c r="T113" i="1"/>
  <c r="U113" i="1"/>
  <c r="V113" i="1"/>
  <c r="W113" i="1"/>
  <c r="X113" i="1"/>
  <c r="Y113" i="1"/>
  <c r="Z113" i="1"/>
  <c r="AB113" i="1"/>
  <c r="AF113" i="1"/>
  <c r="B114" i="1"/>
  <c r="E114" i="1"/>
  <c r="F114" i="1"/>
  <c r="G114" i="1"/>
  <c r="H114" i="1"/>
  <c r="I114" i="1"/>
  <c r="J114" i="1"/>
  <c r="L114" i="1"/>
  <c r="M114" i="1"/>
  <c r="N114" i="1"/>
  <c r="O114" i="1"/>
  <c r="P114" i="1"/>
  <c r="Q114" i="1"/>
  <c r="T114" i="1"/>
  <c r="U114" i="1"/>
  <c r="V114" i="1"/>
  <c r="W114" i="1"/>
  <c r="X114" i="1"/>
  <c r="Y114" i="1"/>
  <c r="Z114" i="1"/>
  <c r="AB114" i="1"/>
  <c r="AF114" i="1"/>
  <c r="B115" i="1"/>
  <c r="F115" i="1"/>
  <c r="G115" i="1"/>
  <c r="H115" i="1"/>
  <c r="I115" i="1"/>
  <c r="J115" i="1"/>
  <c r="L115" i="1"/>
  <c r="M115" i="1"/>
  <c r="N115" i="1"/>
  <c r="P115" i="1"/>
  <c r="Q115" i="1"/>
  <c r="U115" i="1"/>
  <c r="V115" i="1"/>
  <c r="W115" i="1"/>
  <c r="X115" i="1"/>
  <c r="AB115" i="1"/>
  <c r="AF115" i="1"/>
  <c r="B116" i="1"/>
  <c r="E116" i="1"/>
  <c r="F116" i="1"/>
  <c r="G116" i="1"/>
  <c r="H116" i="1"/>
  <c r="I116" i="1"/>
  <c r="J116" i="1"/>
  <c r="L116" i="1"/>
  <c r="M116" i="1"/>
  <c r="N116" i="1"/>
  <c r="O116" i="1"/>
  <c r="P116" i="1"/>
  <c r="Q116" i="1"/>
  <c r="T116" i="1"/>
  <c r="U116" i="1"/>
  <c r="V116" i="1"/>
  <c r="W116" i="1"/>
  <c r="X116" i="1"/>
  <c r="Y116" i="1"/>
  <c r="Z116" i="1"/>
  <c r="AB116" i="1"/>
  <c r="AF116" i="1"/>
  <c r="B117" i="1"/>
  <c r="E117" i="1"/>
  <c r="I117" i="1"/>
  <c r="T117" i="1"/>
  <c r="U117" i="1"/>
  <c r="X117" i="1"/>
  <c r="Z117" i="1"/>
  <c r="C118" i="1"/>
  <c r="C119" i="1"/>
  <c r="H120" i="1"/>
  <c r="N120" i="1"/>
  <c r="Q120" i="1"/>
  <c r="U120" i="1"/>
  <c r="W120" i="1"/>
  <c r="AB120" i="1"/>
  <c r="C121" i="1"/>
  <c r="D121" i="1" s="1"/>
  <c r="C122" i="1"/>
  <c r="D122" i="1" s="1"/>
  <c r="C125" i="1"/>
  <c r="C127" i="1"/>
  <c r="C128" i="1" s="1"/>
  <c r="B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T128" i="1"/>
  <c r="U128" i="1"/>
  <c r="V128" i="1"/>
  <c r="W128" i="1"/>
  <c r="X128" i="1"/>
  <c r="Y128" i="1"/>
  <c r="Z128" i="1"/>
  <c r="AB128" i="1"/>
  <c r="AF128" i="1"/>
  <c r="B129" i="1"/>
  <c r="E129" i="1"/>
  <c r="F129" i="1"/>
  <c r="G129" i="1"/>
  <c r="H129" i="1"/>
  <c r="I129" i="1"/>
  <c r="J129" i="1"/>
  <c r="L129" i="1"/>
  <c r="M129" i="1"/>
  <c r="N129" i="1"/>
  <c r="O129" i="1"/>
  <c r="P129" i="1"/>
  <c r="Q129" i="1"/>
  <c r="T129" i="1"/>
  <c r="U129" i="1"/>
  <c r="V129" i="1"/>
  <c r="W129" i="1"/>
  <c r="X129" i="1"/>
  <c r="Y129" i="1"/>
  <c r="Z129" i="1"/>
  <c r="AB129" i="1"/>
  <c r="AF129" i="1"/>
  <c r="D130" i="1"/>
  <c r="C131" i="1"/>
  <c r="B132" i="1"/>
  <c r="E132" i="1"/>
  <c r="F132" i="1"/>
  <c r="G132" i="1"/>
  <c r="H132" i="1"/>
  <c r="I132" i="1"/>
  <c r="J132" i="1"/>
  <c r="L132" i="1"/>
  <c r="M132" i="1"/>
  <c r="N132" i="1"/>
  <c r="O132" i="1"/>
  <c r="P132" i="1"/>
  <c r="Q132" i="1"/>
  <c r="T132" i="1"/>
  <c r="U132" i="1"/>
  <c r="V132" i="1"/>
  <c r="W132" i="1"/>
  <c r="X132" i="1"/>
  <c r="Y132" i="1"/>
  <c r="Z132" i="1"/>
  <c r="AB132" i="1"/>
  <c r="AF132" i="1"/>
  <c r="B133" i="1"/>
  <c r="E133" i="1"/>
  <c r="F133" i="1"/>
  <c r="G133" i="1"/>
  <c r="H133" i="1"/>
  <c r="I133" i="1"/>
  <c r="J133" i="1"/>
  <c r="L133" i="1"/>
  <c r="M133" i="1"/>
  <c r="N133" i="1"/>
  <c r="O133" i="1"/>
  <c r="P133" i="1"/>
  <c r="Q133" i="1"/>
  <c r="T133" i="1"/>
  <c r="U133" i="1"/>
  <c r="V133" i="1"/>
  <c r="W133" i="1"/>
  <c r="X133" i="1"/>
  <c r="Y133" i="1"/>
  <c r="Z133" i="1"/>
  <c r="AB133" i="1"/>
  <c r="AF133" i="1"/>
  <c r="C134" i="1"/>
  <c r="C135" i="1"/>
  <c r="C137" i="1"/>
  <c r="B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U138" i="1"/>
  <c r="V138" i="1"/>
  <c r="W138" i="1"/>
  <c r="X138" i="1"/>
  <c r="Y138" i="1"/>
  <c r="Z138" i="1"/>
  <c r="AB138" i="1"/>
  <c r="AF138" i="1"/>
  <c r="D139" i="1"/>
  <c r="C140" i="1"/>
  <c r="D140" i="1" s="1"/>
  <c r="B141" i="1"/>
  <c r="E141" i="1"/>
  <c r="F141" i="1"/>
  <c r="G141" i="1"/>
  <c r="H141" i="1"/>
  <c r="I141" i="1"/>
  <c r="J141" i="1"/>
  <c r="L141" i="1"/>
  <c r="M141" i="1"/>
  <c r="N141" i="1"/>
  <c r="P141" i="1"/>
  <c r="Q141" i="1"/>
  <c r="U141" i="1"/>
  <c r="V141" i="1"/>
  <c r="W141" i="1"/>
  <c r="X141" i="1"/>
  <c r="Z141" i="1"/>
  <c r="AB141" i="1"/>
  <c r="AF141" i="1"/>
  <c r="B142" i="1"/>
  <c r="E142" i="1"/>
  <c r="F142" i="1"/>
  <c r="G142" i="1"/>
  <c r="H142" i="1"/>
  <c r="I142" i="1"/>
  <c r="J142" i="1"/>
  <c r="L142" i="1"/>
  <c r="M142" i="1"/>
  <c r="N142" i="1"/>
  <c r="O142" i="1"/>
  <c r="P142" i="1"/>
  <c r="Q142" i="1"/>
  <c r="U142" i="1"/>
  <c r="V142" i="1"/>
  <c r="W142" i="1"/>
  <c r="X142" i="1"/>
  <c r="Y142" i="1"/>
  <c r="Z142" i="1"/>
  <c r="AB142" i="1"/>
  <c r="AF142" i="1"/>
  <c r="C143" i="1"/>
  <c r="D143" i="1" s="1"/>
  <c r="C144" i="1"/>
  <c r="D144" i="1" s="1"/>
  <c r="B145" i="1"/>
  <c r="G145" i="1"/>
  <c r="M145" i="1"/>
  <c r="AF145" i="1"/>
  <c r="C146" i="1"/>
  <c r="D146" i="1" s="1"/>
  <c r="C147" i="1"/>
  <c r="D147" i="1" s="1"/>
  <c r="B148" i="1"/>
  <c r="H148" i="1"/>
  <c r="O148" i="1"/>
  <c r="U148" i="1"/>
  <c r="V148" i="1"/>
  <c r="Z148" i="1"/>
  <c r="C149" i="1"/>
  <c r="D149" i="1" s="1"/>
  <c r="C150" i="1"/>
  <c r="B151" i="1"/>
  <c r="N151" i="1"/>
  <c r="W151" i="1"/>
  <c r="X151" i="1"/>
  <c r="C152" i="1"/>
  <c r="D152" i="1" s="1"/>
  <c r="C153" i="1"/>
  <c r="D153" i="1" s="1"/>
  <c r="B154" i="1"/>
  <c r="E154" i="1"/>
  <c r="H154" i="1"/>
  <c r="I154" i="1"/>
  <c r="J154" i="1"/>
  <c r="L154" i="1"/>
  <c r="M154" i="1"/>
  <c r="N154" i="1"/>
  <c r="Q154" i="1"/>
  <c r="T154" i="1"/>
  <c r="V154" i="1"/>
  <c r="W154" i="1"/>
  <c r="X154" i="1"/>
  <c r="Y154" i="1"/>
  <c r="Z154" i="1"/>
  <c r="AB154" i="1"/>
  <c r="C155" i="1"/>
  <c r="C156" i="1"/>
  <c r="H157" i="1"/>
  <c r="I157" i="1"/>
  <c r="J157" i="1"/>
  <c r="L157" i="1"/>
  <c r="N157" i="1"/>
  <c r="T157" i="1"/>
  <c r="U157" i="1"/>
  <c r="Y157" i="1"/>
  <c r="AB157" i="1"/>
  <c r="C158" i="1"/>
  <c r="D158" i="1" s="1"/>
  <c r="C159" i="1"/>
  <c r="B160" i="1"/>
  <c r="T160" i="1"/>
  <c r="W160" i="1"/>
  <c r="C161" i="1"/>
  <c r="D161" i="1" s="1"/>
  <c r="C162" i="1"/>
  <c r="D162" i="1" s="1"/>
  <c r="B163" i="1"/>
  <c r="G163" i="1"/>
  <c r="M163" i="1"/>
  <c r="X163" i="1"/>
  <c r="C164" i="1"/>
  <c r="C165" i="1"/>
  <c r="B166" i="1"/>
  <c r="G166" i="1"/>
  <c r="J166" i="1"/>
  <c r="L166" i="1"/>
  <c r="M166" i="1"/>
  <c r="U166" i="1"/>
  <c r="X166" i="1"/>
  <c r="AB166" i="1"/>
  <c r="C167" i="1"/>
  <c r="D167" i="1" s="1"/>
  <c r="D168" i="1"/>
  <c r="D169" i="1"/>
  <c r="C170" i="1"/>
  <c r="C171" i="1" s="1"/>
  <c r="C172" i="1"/>
  <c r="D172" i="1" s="1"/>
  <c r="C174" i="1"/>
  <c r="C175" i="1" s="1"/>
  <c r="B175" i="1"/>
  <c r="E175" i="1"/>
  <c r="F175" i="1"/>
  <c r="G175" i="1"/>
  <c r="H175" i="1"/>
  <c r="I175" i="1"/>
  <c r="J175" i="1"/>
  <c r="L175" i="1"/>
  <c r="M175" i="1"/>
  <c r="N175" i="1"/>
  <c r="O175" i="1"/>
  <c r="P175" i="1"/>
  <c r="Q175" i="1"/>
  <c r="T175" i="1"/>
  <c r="U175" i="1"/>
  <c r="V175" i="1"/>
  <c r="W175" i="1"/>
  <c r="X175" i="1"/>
  <c r="Y175" i="1"/>
  <c r="Z175" i="1"/>
  <c r="AB175" i="1"/>
  <c r="AF175" i="1"/>
  <c r="C176" i="1"/>
  <c r="D176" i="1" s="1"/>
  <c r="C177" i="1"/>
  <c r="D177" i="1" s="1"/>
  <c r="C178" i="1"/>
  <c r="D178" i="1" s="1"/>
  <c r="C179" i="1"/>
  <c r="D179" i="1" s="1"/>
  <c r="C180" i="1"/>
  <c r="D180" i="1" s="1"/>
  <c r="E181" i="1"/>
  <c r="F181" i="1"/>
  <c r="G181" i="1"/>
  <c r="H181" i="1"/>
  <c r="I181" i="1"/>
  <c r="J181" i="1"/>
  <c r="L181" i="1"/>
  <c r="M181" i="1"/>
  <c r="N181" i="1"/>
  <c r="O181" i="1"/>
  <c r="P181" i="1"/>
  <c r="Q181" i="1"/>
  <c r="T181" i="1"/>
  <c r="U181" i="1"/>
  <c r="V181" i="1"/>
  <c r="W181" i="1"/>
  <c r="X181" i="1"/>
  <c r="Y181" i="1"/>
  <c r="Z181" i="1"/>
  <c r="AB181" i="1"/>
  <c r="AF181" i="1"/>
  <c r="C182" i="1"/>
  <c r="D182" i="1" s="1"/>
  <c r="C183" i="1"/>
  <c r="C186" i="1"/>
  <c r="D186" i="1" s="1"/>
  <c r="C187" i="1"/>
  <c r="D187" i="1" s="1"/>
  <c r="B188" i="1"/>
  <c r="B189" i="1"/>
  <c r="E189" i="1"/>
  <c r="F189" i="1"/>
  <c r="G189" i="1"/>
  <c r="H189" i="1"/>
  <c r="I189" i="1"/>
  <c r="J189" i="1"/>
  <c r="L189" i="1"/>
  <c r="M189" i="1"/>
  <c r="N189" i="1"/>
  <c r="O189" i="1"/>
  <c r="P189" i="1"/>
  <c r="Q189" i="1"/>
  <c r="T189" i="1"/>
  <c r="U189" i="1"/>
  <c r="V189" i="1"/>
  <c r="W189" i="1"/>
  <c r="X189" i="1"/>
  <c r="Y189" i="1"/>
  <c r="Z189" i="1"/>
  <c r="AB189" i="1"/>
  <c r="AF189" i="1"/>
  <c r="C190" i="1"/>
  <c r="D190" i="1" s="1"/>
  <c r="C191" i="1"/>
  <c r="D191" i="1" s="1"/>
  <c r="B192" i="1"/>
  <c r="B193" i="1"/>
  <c r="E193" i="1"/>
  <c r="F193" i="1"/>
  <c r="G193" i="1"/>
  <c r="H193" i="1"/>
  <c r="I193" i="1"/>
  <c r="J193" i="1"/>
  <c r="L193" i="1"/>
  <c r="M193" i="1"/>
  <c r="N193" i="1"/>
  <c r="O193" i="1"/>
  <c r="P193" i="1"/>
  <c r="Q193" i="1"/>
  <c r="T193" i="1"/>
  <c r="U193" i="1"/>
  <c r="V193" i="1"/>
  <c r="W193" i="1"/>
  <c r="X193" i="1"/>
  <c r="Y193" i="1"/>
  <c r="Z193" i="1"/>
  <c r="AB193" i="1"/>
  <c r="AF193" i="1"/>
  <c r="C194" i="1"/>
  <c r="D194" i="1" s="1"/>
  <c r="C195" i="1"/>
  <c r="D195" i="1" s="1"/>
  <c r="B196" i="1"/>
  <c r="B197" i="1"/>
  <c r="E197" i="1"/>
  <c r="F197" i="1"/>
  <c r="G197" i="1"/>
  <c r="H197" i="1"/>
  <c r="I197" i="1"/>
  <c r="J197" i="1"/>
  <c r="L197" i="1"/>
  <c r="M197" i="1"/>
  <c r="N197" i="1"/>
  <c r="O197" i="1"/>
  <c r="P197" i="1"/>
  <c r="Q197" i="1"/>
  <c r="T197" i="1"/>
  <c r="U197" i="1"/>
  <c r="V197" i="1"/>
  <c r="W197" i="1"/>
  <c r="X197" i="1"/>
  <c r="Y197" i="1"/>
  <c r="Z197" i="1"/>
  <c r="AB197" i="1"/>
  <c r="AF197" i="1"/>
  <c r="C198" i="1"/>
  <c r="C199" i="1" s="1"/>
  <c r="D199" i="1" s="1"/>
  <c r="C200" i="1"/>
  <c r="D200" i="1" s="1"/>
  <c r="B201" i="1"/>
  <c r="C202" i="1"/>
  <c r="E203" i="1"/>
  <c r="E205" i="1" s="1"/>
  <c r="F203" i="1"/>
  <c r="F205" i="1" s="1"/>
  <c r="G203" i="1"/>
  <c r="G205" i="1" s="1"/>
  <c r="H203" i="1"/>
  <c r="H205" i="1" s="1"/>
  <c r="I203" i="1"/>
  <c r="I205" i="1" s="1"/>
  <c r="J203" i="1"/>
  <c r="J205" i="1" s="1"/>
  <c r="L203" i="1"/>
  <c r="L205" i="1" s="1"/>
  <c r="M203" i="1"/>
  <c r="M205" i="1" s="1"/>
  <c r="N203" i="1"/>
  <c r="N205" i="1" s="1"/>
  <c r="O203" i="1"/>
  <c r="O205" i="1" s="1"/>
  <c r="P203" i="1"/>
  <c r="P205" i="1" s="1"/>
  <c r="Q203" i="1"/>
  <c r="Q205" i="1" s="1"/>
  <c r="T203" i="1"/>
  <c r="T205" i="1" s="1"/>
  <c r="U203" i="1"/>
  <c r="U205" i="1" s="1"/>
  <c r="V203" i="1"/>
  <c r="V205" i="1" s="1"/>
  <c r="W203" i="1"/>
  <c r="W205" i="1" s="1"/>
  <c r="X203" i="1"/>
  <c r="X205" i="1" s="1"/>
  <c r="Y203" i="1"/>
  <c r="Y205" i="1" s="1"/>
  <c r="Z203" i="1"/>
  <c r="Z205" i="1" s="1"/>
  <c r="AB203" i="1"/>
  <c r="AB205" i="1" s="1"/>
  <c r="AF203" i="1"/>
  <c r="AF205" i="1" s="1"/>
  <c r="C204" i="1"/>
  <c r="D204" i="1" s="1"/>
  <c r="C207" i="1"/>
  <c r="C208" i="1"/>
  <c r="C209" i="1"/>
  <c r="C210" i="1"/>
  <c r="C211" i="1"/>
  <c r="D198" i="1" l="1"/>
  <c r="C151" i="1"/>
  <c r="D151" i="1" s="1"/>
  <c r="D174" i="1"/>
  <c r="D170" i="1"/>
  <c r="D100" i="1"/>
  <c r="C188" i="1"/>
  <c r="D188" i="1" s="1"/>
  <c r="C184" i="1"/>
  <c r="D184" i="1" s="1"/>
  <c r="C113" i="1"/>
  <c r="D113" i="1" s="1"/>
  <c r="C192" i="1"/>
  <c r="D192" i="1" s="1"/>
  <c r="C133" i="1"/>
  <c r="D133" i="1" s="1"/>
  <c r="C201" i="1"/>
  <c r="D201" i="1" s="1"/>
  <c r="C160" i="1"/>
  <c r="D160" i="1" s="1"/>
  <c r="D150" i="1"/>
  <c r="C123" i="1"/>
  <c r="D123" i="1" s="1"/>
  <c r="C120" i="1"/>
  <c r="C108" i="1"/>
  <c r="B203" i="1"/>
  <c r="B205" i="1" s="1"/>
  <c r="C154" i="1"/>
  <c r="D154" i="1" s="1"/>
  <c r="C166" i="1"/>
  <c r="D166" i="1" s="1"/>
  <c r="D159" i="1"/>
  <c r="C157" i="1"/>
  <c r="C148" i="1"/>
  <c r="D148" i="1" s="1"/>
  <c r="C145" i="1"/>
  <c r="D145" i="1" s="1"/>
  <c r="C136" i="1"/>
  <c r="C138" i="1" s="1"/>
  <c r="C197" i="1"/>
  <c r="C196" i="1"/>
  <c r="D196" i="1" s="1"/>
  <c r="C193" i="1"/>
  <c r="C189" i="1"/>
  <c r="D183" i="1"/>
  <c r="C163" i="1"/>
  <c r="D163" i="1" s="1"/>
  <c r="D137" i="1"/>
  <c r="D131" i="1"/>
  <c r="C129" i="1"/>
  <c r="D127" i="1"/>
  <c r="C77" i="1"/>
  <c r="C142" i="1"/>
  <c r="D142" i="1" s="1"/>
  <c r="C141" i="1"/>
  <c r="C115" i="1"/>
  <c r="D115" i="1" s="1"/>
  <c r="C114" i="1"/>
  <c r="D114" i="1" s="1"/>
  <c r="C181" i="1"/>
  <c r="D181" i="1" s="1"/>
  <c r="C132" i="1"/>
  <c r="C117" i="1"/>
  <c r="D117" i="1" s="1"/>
  <c r="C116" i="1"/>
  <c r="D116" i="1" s="1"/>
  <c r="C54" i="1"/>
  <c r="C55" i="1"/>
  <c r="C203" i="1" l="1"/>
  <c r="D203" i="1" l="1"/>
  <c r="C205" i="1"/>
  <c r="D205" i="1" s="1"/>
  <c r="C53" i="1" l="1"/>
  <c r="C44" i="1" l="1"/>
  <c r="C45" i="1"/>
  <c r="C46" i="1"/>
  <c r="C47" i="1"/>
  <c r="C48" i="1"/>
  <c r="C50" i="1"/>
  <c r="C51" i="1"/>
  <c r="C52" i="1"/>
  <c r="C233" i="1" l="1"/>
  <c r="D73" i="1" l="1"/>
  <c r="D75" i="1"/>
  <c r="C227" i="1" l="1"/>
  <c r="E38" i="1" l="1"/>
  <c r="C225" i="1" l="1"/>
  <c r="C223" i="1"/>
  <c r="C222" i="1"/>
  <c r="C221" i="1"/>
  <c r="C220" i="1"/>
  <c r="C219" i="1"/>
  <c r="C74" i="1"/>
  <c r="D74" i="1" s="1"/>
  <c r="C72" i="1"/>
  <c r="D72" i="1" s="1"/>
  <c r="C71" i="1"/>
  <c r="D71" i="1" s="1"/>
  <c r="C70" i="1"/>
  <c r="D70" i="1" s="1"/>
  <c r="C69" i="1"/>
  <c r="D69" i="1" s="1"/>
  <c r="C68" i="1"/>
  <c r="C67" i="1"/>
  <c r="D67" i="1" s="1"/>
  <c r="C66" i="1"/>
  <c r="C65" i="1"/>
  <c r="C64" i="1"/>
  <c r="C63" i="1"/>
  <c r="C62" i="1"/>
  <c r="C61" i="1"/>
  <c r="C60" i="1"/>
  <c r="C59" i="1"/>
  <c r="C58" i="1"/>
  <c r="C57" i="1"/>
  <c r="C56" i="1"/>
  <c r="AF49" i="1"/>
  <c r="AB49" i="1"/>
  <c r="Z49" i="1"/>
  <c r="Y49" i="1"/>
  <c r="X49" i="1"/>
  <c r="W49" i="1"/>
  <c r="V49" i="1"/>
  <c r="U49" i="1"/>
  <c r="T49" i="1"/>
  <c r="Q49" i="1"/>
  <c r="P49" i="1"/>
  <c r="O49" i="1"/>
  <c r="N49" i="1"/>
  <c r="M49" i="1"/>
  <c r="L49" i="1"/>
  <c r="J49" i="1"/>
  <c r="I49" i="1"/>
  <c r="H49" i="1"/>
  <c r="G49" i="1"/>
  <c r="F49" i="1"/>
  <c r="E49" i="1"/>
  <c r="C49" i="1" s="1"/>
  <c r="C43" i="1"/>
  <c r="C42" i="1"/>
  <c r="C41" i="1"/>
  <c r="C40" i="1"/>
  <c r="C39" i="1"/>
  <c r="AF38" i="1"/>
  <c r="AB38" i="1"/>
  <c r="Y38" i="1"/>
  <c r="X38" i="1"/>
  <c r="W38" i="1"/>
  <c r="V38" i="1"/>
  <c r="U38" i="1"/>
  <c r="T38" i="1"/>
  <c r="Q38" i="1"/>
  <c r="P38" i="1"/>
  <c r="O38" i="1"/>
  <c r="N38" i="1"/>
  <c r="M38" i="1"/>
  <c r="L38" i="1"/>
  <c r="J38" i="1"/>
  <c r="I38" i="1"/>
  <c r="H38" i="1"/>
  <c r="G38" i="1"/>
  <c r="F38" i="1"/>
  <c r="C37" i="1"/>
  <c r="C36" i="1"/>
  <c r="C35" i="1"/>
  <c r="C38" i="1" l="1"/>
  <c r="D54" i="1"/>
  <c r="D57" i="1"/>
  <c r="D56" i="1"/>
  <c r="D60" i="1"/>
</calcChain>
</file>

<file path=xl/sharedStrings.xml><?xml version="1.0" encoding="utf-8"?>
<sst xmlns="http://schemas.openxmlformats.org/spreadsheetml/2006/main" count="250" uniqueCount="200">
  <si>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</si>
  <si>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</si>
  <si>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</si>
  <si>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</si>
  <si>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</si>
  <si>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</si>
  <si>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</si>
  <si>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</si>
  <si>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</si>
  <si>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</si>
  <si>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</si>
  <si>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</si>
  <si>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</si>
  <si>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</si>
  <si>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</si>
  <si>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</si>
  <si>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</si>
  <si>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</si>
  <si>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</si>
  <si>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</si>
  <si>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</si>
  <si>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</si>
  <si>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</si>
  <si>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</si>
  <si>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</si>
  <si>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</si>
  <si>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</si>
  <si>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</si>
  <si>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</si>
  <si>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</si>
  <si>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</si>
  <si>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</si>
  <si>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</si>
  <si>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</si>
  <si>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</si>
  <si>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</si>
  <si>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</si>
  <si>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</si>
  <si>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</si>
  <si>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</si>
  <si>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</si>
  <si>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</si>
  <si>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</si>
  <si>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</si>
  <si>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</si>
  <si>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</si>
  <si>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</si>
  <si>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</si>
  <si>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</si>
  <si>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</si>
  <si>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</si>
  <si>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</si>
  <si>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</si>
  <si>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</si>
  <si>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</si>
  <si>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</si>
  <si>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</si>
  <si>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</si>
  <si>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</si>
  <si>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</si>
  <si>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</si>
  <si>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</si>
  <si>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</si>
  <si>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</si>
  <si>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</si>
  <si>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</si>
  <si>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</si>
  <si>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</si>
  <si>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</si>
  <si>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</si>
  <si>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</si>
  <si>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</si>
  <si>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</si>
  <si>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</si>
  <si>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</si>
  <si>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</si>
  <si>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</si>
  <si>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</si>
  <si>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</si>
  <si>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</si>
  <si>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</si>
  <si>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</si>
  <si>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</si>
  <si>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</si>
  <si>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</si>
  <si>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</si>
  <si>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</si>
  <si>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</si>
  <si>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</si>
  <si>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</si>
  <si>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</si>
  <si>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</si>
  <si>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</si>
  <si>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</si>
  <si>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</si>
  <si>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</si>
  <si>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</si>
  <si>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</si>
  <si>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</si>
  <si>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</si>
  <si>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</si>
  <si>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</si>
  <si>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</si>
  <si>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</si>
  <si>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</si>
  <si>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</si>
  <si>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</si>
  <si>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</si>
  <si>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</si>
  <si>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</si>
  <si>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</si>
  <si>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</si>
  <si>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</si>
  <si>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</si>
  <si>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</si>
  <si>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</si>
  <si>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</si>
  <si>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</si>
  <si>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</si>
  <si>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</si>
  <si>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</si>
  <si>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</si>
  <si>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</si>
  <si>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</si>
  <si>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</si>
  <si>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</si>
  <si>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</si>
  <si>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</si>
  <si>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</si>
  <si>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</si>
  <si>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</si>
  <si>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</si>
  <si>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</si>
  <si>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</si>
  <si>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</si>
  <si>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</si>
  <si>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</si>
  <si>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</si>
  <si>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</si>
  <si>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</si>
  <si>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</si>
  <si>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</si>
  <si>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</si>
  <si>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</si>
  <si>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</si>
  <si>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</si>
  <si>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</si>
  <si>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</si>
  <si>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</si>
  <si>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</si>
  <si>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</si>
  <si>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</si>
  <si>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</si>
  <si>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</si>
  <si>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</si>
  <si>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</si>
  <si>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</si>
  <si>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</si>
  <si>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</si>
  <si>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</si>
  <si>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</si>
  <si>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</si>
  <si>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</si>
  <si>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</si>
  <si>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</si>
  <si>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</si>
  <si>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</si>
  <si>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</si>
  <si>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</si>
  <si>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</si>
  <si>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</si>
  <si>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</si>
  <si>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</si>
  <si>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</si>
  <si>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</si>
  <si>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</si>
  <si>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 xml:space="preserve">Скошено многолетних трав, га 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</si>
  <si>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</si>
  <si>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</si>
  <si>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</si>
  <si>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</si>
  <si>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</si>
  <si>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</si>
  <si>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</si>
  <si>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</si>
  <si>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</si>
  <si>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</si>
  <si>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</si>
  <si>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Укосная площадь,га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</si>
  <si>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</si>
  <si>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</si>
  <si>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</si>
  <si>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</si>
  <si>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</si>
  <si>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</si>
  <si>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</si>
  <si>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</si>
  <si>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</si>
  <si>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>Скошего однолетних трав , га</t>
  </si>
  <si>
    <t>Информация о сельскохозяйственных работах по состоянию на 6  июля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</si>
</sst>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P233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B30" sqref="B30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2" width="13.7109375" style="1" customWidth="1"/>
    <col min="33" max="35" width="9.140625" style="1"/>
    <col min="36" max="36" width="9.140625" style="1" customWidth="1"/>
    <col min="37" max="16384" width="9.140625" style="1"/>
  </cols>
  <sheetData>
    <row r="1" spans="1:32" ht="26.25" hidden="1" x14ac:dyDescent="0.4">
      <c r="A1" s="1"/>
      <c r="AF1" s="3"/>
    </row>
    <row r="2" spans="1:32" s="4" customFormat="1" ht="29.45" customHeight="1" thickBot="1" x14ac:dyDescent="0.3">
      <c r="A2" s="117" t="s">
        <v>199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 t="s">
        <v>2</v>
      </c>
      <c r="AC3" s="6"/>
      <c r="AD3" s="6"/>
      <c r="AE3" s="6"/>
      <c r="AF3" s="6"/>
    </row>
    <row r="4" spans="1:32" s="2" customFormat="1" ht="17.45" customHeight="1" x14ac:dyDescent="0.25">
      <c r="A4" s="118" t="s">
        <v>3</v>
      </c>
      <c r="B4" s="121" t="s">
        <v>149</v>
      </c>
      <c r="C4" s="124" t="s">
        <v>151</v>
      </c>
      <c r="D4" s="124" t="s">
        <v>150</v>
      </c>
      <c r="E4" s="105" t="s">
        <v>4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7"/>
    </row>
    <row r="5" spans="1:32" s="2" customFormat="1" ht="17.45" customHeight="1" x14ac:dyDescent="0.25">
      <c r="A5" s="119"/>
      <c r="B5" s="122"/>
      <c r="C5" s="125"/>
      <c r="D5" s="125"/>
      <c r="E5" s="108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10"/>
    </row>
    <row r="6" spans="1:32" s="2" customFormat="1" ht="17.45" customHeight="1" thickBot="1" x14ac:dyDescent="0.3">
      <c r="A6" s="119"/>
      <c r="B6" s="122"/>
      <c r="C6" s="125"/>
      <c r="D6" s="125"/>
      <c r="E6" s="111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3"/>
    </row>
    <row r="7" spans="1:32" s="2" customFormat="1" ht="87" customHeight="1" x14ac:dyDescent="0.25">
      <c r="A7" s="119"/>
      <c r="B7" s="122"/>
      <c r="C7" s="125"/>
      <c r="D7" s="125"/>
      <c r="E7" s="103" t="s">
        <v>152</v>
      </c>
      <c r="F7" s="103" t="s">
        <v>153</v>
      </c>
      <c r="G7" s="103" t="s">
        <v>154</v>
      </c>
      <c r="H7" s="103" t="s">
        <v>155</v>
      </c>
      <c r="I7" s="103" t="s">
        <v>156</v>
      </c>
      <c r="J7" s="103" t="s">
        <v>157</v>
      </c>
      <c r="K7" s="103" t="s">
        <v>183</v>
      </c>
      <c r="L7" s="103" t="s">
        <v>182</v>
      </c>
      <c r="M7" s="103" t="s">
        <v>158</v>
      </c>
      <c r="N7" s="103" t="s">
        <v>159</v>
      </c>
      <c r="O7" s="103" t="s">
        <v>160</v>
      </c>
      <c r="P7" s="103" t="s">
        <v>161</v>
      </c>
      <c r="Q7" s="103" t="s">
        <v>162</v>
      </c>
      <c r="R7" s="103" t="s">
        <v>174</v>
      </c>
      <c r="S7" s="103" t="s">
        <v>175</v>
      </c>
      <c r="T7" s="103" t="s">
        <v>163</v>
      </c>
      <c r="U7" s="103" t="s">
        <v>164</v>
      </c>
      <c r="V7" s="103" t="s">
        <v>165</v>
      </c>
      <c r="W7" s="103" t="s">
        <v>166</v>
      </c>
      <c r="X7" s="103" t="s">
        <v>167</v>
      </c>
      <c r="Y7" s="103" t="s">
        <v>168</v>
      </c>
      <c r="Z7" s="103" t="s">
        <v>169</v>
      </c>
      <c r="AA7" s="103" t="s">
        <v>171</v>
      </c>
      <c r="AB7" s="103" t="s">
        <v>170</v>
      </c>
      <c r="AC7" s="103" t="s">
        <v>173</v>
      </c>
      <c r="AD7" s="103" t="s">
        <v>179</v>
      </c>
      <c r="AE7" s="103" t="s">
        <v>172</v>
      </c>
      <c r="AF7" s="103" t="s">
        <v>180</v>
      </c>
    </row>
    <row r="8" spans="1:32" s="2" customFormat="1" ht="70.150000000000006" customHeight="1" thickBot="1" x14ac:dyDescent="0.3">
      <c r="A8" s="120"/>
      <c r="B8" s="123"/>
      <c r="C8" s="126"/>
      <c r="D8" s="126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</row>
    <row r="9" spans="1:32" s="11" customFormat="1" ht="29.25" customHeight="1" x14ac:dyDescent="0.2">
      <c r="A9" s="95" t="s">
        <v>13</v>
      </c>
      <c r="B9" s="20">
        <v>10</v>
      </c>
      <c r="C9" s="17">
        <f>E9+F9+G9+H9+I9+J9+L9+M9+N9+O9+P9+Q9+R9+S9+T9+U9+V9+W9+X9+Y9+Z9+AA9+AB9+AC9+AD9+AF9</f>
        <v>33.5</v>
      </c>
      <c r="D9" s="13">
        <f t="shared" ref="D9:D13" si="0">C9/B9</f>
        <v>3.35</v>
      </c>
      <c r="E9" s="22"/>
      <c r="F9" s="22"/>
      <c r="G9" s="22"/>
      <c r="H9" s="22"/>
      <c r="I9" s="22"/>
      <c r="J9" s="22"/>
      <c r="K9" s="22"/>
      <c r="L9" s="22"/>
      <c r="M9" s="49">
        <v>0.5</v>
      </c>
      <c r="N9" s="49">
        <v>0.5</v>
      </c>
      <c r="O9" s="49"/>
      <c r="P9" s="49">
        <v>0.3</v>
      </c>
      <c r="Q9" s="49"/>
      <c r="R9" s="49">
        <v>0</v>
      </c>
      <c r="S9" s="49"/>
      <c r="T9" s="49">
        <v>1</v>
      </c>
      <c r="U9" s="49"/>
      <c r="V9" s="49">
        <v>1</v>
      </c>
      <c r="W9" s="49">
        <v>0.5</v>
      </c>
      <c r="X9" s="49">
        <v>0.5</v>
      </c>
      <c r="Y9" s="49">
        <v>1</v>
      </c>
      <c r="Z9" s="49">
        <v>2</v>
      </c>
      <c r="AA9" s="49">
        <v>0.5</v>
      </c>
      <c r="AB9" s="49">
        <v>0.5</v>
      </c>
      <c r="AC9" s="49">
        <v>0</v>
      </c>
      <c r="AD9" s="49">
        <v>21</v>
      </c>
      <c r="AE9" s="49">
        <v>0.5</v>
      </c>
      <c r="AF9" s="49">
        <v>4.2</v>
      </c>
    </row>
    <row r="10" spans="1:32" s="11" customFormat="1" ht="1.5" hidden="1" customHeight="1" x14ac:dyDescent="0.2">
      <c r="A10" s="94" t="s">
        <v>181</v>
      </c>
      <c r="B10" s="20">
        <v>1712</v>
      </c>
      <c r="C10" s="17">
        <f>E10+F10+G10+H10+I10+J10+L10+M10+N10+O10+P10+Q10+R10+S10+T10+U10+V10+W10+X10+Y10+Z10+AA10+AB10+AC10+AD10+AF10+K10</f>
        <v>2187</v>
      </c>
      <c r="D10" s="13">
        <f t="shared" si="0"/>
        <v>1.2774532710280373</v>
      </c>
      <c r="E10" s="23">
        <v>736</v>
      </c>
      <c r="F10" s="23">
        <v>360</v>
      </c>
      <c r="G10" s="23">
        <v>200</v>
      </c>
      <c r="H10" s="23">
        <v>200</v>
      </c>
      <c r="I10" s="102">
        <v>0</v>
      </c>
      <c r="J10" s="23">
        <v>20</v>
      </c>
      <c r="K10" s="23">
        <v>70</v>
      </c>
      <c r="L10" s="23">
        <v>0</v>
      </c>
      <c r="M10" s="48">
        <v>50</v>
      </c>
      <c r="N10" s="48">
        <v>100</v>
      </c>
      <c r="O10" s="48">
        <v>40</v>
      </c>
      <c r="P10" s="48">
        <v>0</v>
      </c>
      <c r="Q10" s="97">
        <v>15</v>
      </c>
      <c r="R10" s="48">
        <v>200</v>
      </c>
      <c r="S10" s="97">
        <v>129</v>
      </c>
      <c r="T10" s="48">
        <v>0</v>
      </c>
      <c r="U10" s="48">
        <v>51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10</v>
      </c>
      <c r="AB10" s="49">
        <v>0</v>
      </c>
      <c r="AC10" s="49">
        <v>0</v>
      </c>
      <c r="AD10" s="49">
        <v>6</v>
      </c>
      <c r="AE10" s="49"/>
      <c r="AF10" s="49"/>
    </row>
    <row r="11" spans="1:32" s="11" customFormat="1" ht="30" customHeight="1" x14ac:dyDescent="0.2">
      <c r="A11" s="95" t="s">
        <v>197</v>
      </c>
      <c r="B11" s="20">
        <v>620</v>
      </c>
      <c r="C11" s="17">
        <f>E11+F11+G11+H11+I11+J11+L11+M11+N11+O11+P11+Q11+R11+S11+T11+U11+V11+W11+X11+Y11+Z11+AA11+AB11+AC11+AD11+AF11</f>
        <v>1000</v>
      </c>
      <c r="D11" s="13">
        <f t="shared" si="0"/>
        <v>1.6129032258064515</v>
      </c>
      <c r="E11" s="22">
        <v>420</v>
      </c>
      <c r="F11" s="22">
        <v>300</v>
      </c>
      <c r="G11" s="22">
        <v>120</v>
      </c>
      <c r="H11" s="22">
        <v>0</v>
      </c>
      <c r="I11" s="22">
        <v>0</v>
      </c>
      <c r="J11" s="22">
        <v>20</v>
      </c>
      <c r="K11" s="22">
        <v>0</v>
      </c>
      <c r="L11" s="22"/>
      <c r="M11" s="49">
        <v>10</v>
      </c>
      <c r="N11" s="49">
        <v>45</v>
      </c>
      <c r="O11" s="49">
        <v>4</v>
      </c>
      <c r="P11" s="49">
        <v>0</v>
      </c>
      <c r="Q11" s="49">
        <v>5</v>
      </c>
      <c r="R11" s="49">
        <v>30</v>
      </c>
      <c r="S11" s="49"/>
      <c r="T11" s="49"/>
      <c r="U11" s="49">
        <v>30</v>
      </c>
      <c r="V11" s="49"/>
      <c r="W11" s="49"/>
      <c r="X11" s="49"/>
      <c r="Y11" s="49"/>
      <c r="Z11" s="49"/>
      <c r="AA11" s="49">
        <v>10</v>
      </c>
      <c r="AB11" s="49"/>
      <c r="AC11" s="49"/>
      <c r="AD11" s="49">
        <v>6</v>
      </c>
      <c r="AE11" s="49"/>
      <c r="AF11" s="49"/>
    </row>
    <row r="12" spans="1:32" s="11" customFormat="1" ht="30" customHeight="1" x14ac:dyDescent="0.2">
      <c r="A12" s="95" t="s">
        <v>5</v>
      </c>
      <c r="B12" s="20">
        <v>0</v>
      </c>
      <c r="C12" s="17">
        <f>C11/C10*100</f>
        <v>45.724737082761777</v>
      </c>
      <c r="D12" s="13" t="e">
        <f t="shared" si="0"/>
        <v>#DIV/0!</v>
      </c>
      <c r="E12" s="17">
        <f t="shared" ref="E12:H12" si="1">E11/E10*100</f>
        <v>57.065217391304344</v>
      </c>
      <c r="F12" s="17">
        <f t="shared" si="1"/>
        <v>83.333333333333343</v>
      </c>
      <c r="G12" s="17">
        <f t="shared" si="1"/>
        <v>60</v>
      </c>
      <c r="H12" s="17">
        <f t="shared" si="1"/>
        <v>0</v>
      </c>
      <c r="I12" s="22"/>
      <c r="J12" s="17">
        <f t="shared" ref="J12:K12" si="2">J11/J10*100</f>
        <v>100</v>
      </c>
      <c r="K12" s="17">
        <f t="shared" si="2"/>
        <v>0</v>
      </c>
      <c r="L12" s="22"/>
      <c r="M12" s="17">
        <f>M11/M10*100</f>
        <v>20</v>
      </c>
      <c r="N12" s="17">
        <f t="shared" ref="N12:R12" si="3">N11/N10*100</f>
        <v>45</v>
      </c>
      <c r="O12" s="17">
        <f t="shared" si="3"/>
        <v>10</v>
      </c>
      <c r="P12" s="17"/>
      <c r="Q12" s="17">
        <f t="shared" si="3"/>
        <v>33.333333333333329</v>
      </c>
      <c r="R12" s="17">
        <f t="shared" si="3"/>
        <v>15</v>
      </c>
      <c r="S12" s="17">
        <f>S11/S10*100</f>
        <v>0</v>
      </c>
      <c r="T12" s="17"/>
      <c r="U12" s="17">
        <f t="shared" ref="U12:AD12" si="4">U11/U10*100</f>
        <v>58.82352941176471</v>
      </c>
      <c r="V12" s="17"/>
      <c r="W12" s="17"/>
      <c r="X12" s="17"/>
      <c r="Y12" s="17"/>
      <c r="Z12" s="17"/>
      <c r="AA12" s="17">
        <f t="shared" si="4"/>
        <v>100</v>
      </c>
      <c r="AB12" s="17"/>
      <c r="AC12" s="17"/>
      <c r="AD12" s="17">
        <f t="shared" si="4"/>
        <v>100</v>
      </c>
      <c r="AE12" s="17"/>
      <c r="AF12" s="17"/>
    </row>
    <row r="13" spans="1:32" s="11" customFormat="1" ht="30" customHeight="1" x14ac:dyDescent="0.2">
      <c r="A13" s="95" t="s">
        <v>188</v>
      </c>
      <c r="B13" s="20">
        <v>4030</v>
      </c>
      <c r="C13" s="17">
        <f>E13+F13+G13+H13+I13+J13+L13+M13+N13+O13+P13+Q13+R13+S13+T13+U13+V13+W13+X13+Y13+Z13+AA13+AB13+AC13+AD13+AF13</f>
        <v>3301</v>
      </c>
      <c r="D13" s="13">
        <f t="shared" si="0"/>
        <v>0.81910669975186101</v>
      </c>
      <c r="E13" s="17">
        <v>814</v>
      </c>
      <c r="F13" s="17">
        <v>871</v>
      </c>
      <c r="G13" s="17">
        <v>400</v>
      </c>
      <c r="H13" s="17"/>
      <c r="I13" s="22">
        <v>25</v>
      </c>
      <c r="J13" s="17">
        <v>40</v>
      </c>
      <c r="K13" s="17"/>
      <c r="L13" s="22"/>
      <c r="M13" s="17">
        <v>158</v>
      </c>
      <c r="N13" s="17">
        <v>10</v>
      </c>
      <c r="O13" s="17">
        <v>5</v>
      </c>
      <c r="P13" s="17">
        <v>110.14</v>
      </c>
      <c r="Q13" s="17">
        <v>322</v>
      </c>
      <c r="R13" s="17">
        <v>0</v>
      </c>
      <c r="S13" s="17">
        <v>62</v>
      </c>
      <c r="T13" s="17">
        <v>83</v>
      </c>
      <c r="U13" s="17">
        <v>0</v>
      </c>
      <c r="V13" s="17">
        <v>33</v>
      </c>
      <c r="W13" s="17">
        <v>55</v>
      </c>
      <c r="X13" s="17">
        <v>30</v>
      </c>
      <c r="Y13" s="17">
        <v>120</v>
      </c>
      <c r="Z13" s="17">
        <v>125</v>
      </c>
      <c r="AA13" s="17">
        <v>19</v>
      </c>
      <c r="AB13" s="17">
        <v>3.5</v>
      </c>
      <c r="AC13" s="17">
        <v>2.1</v>
      </c>
      <c r="AD13" s="17">
        <v>10</v>
      </c>
      <c r="AE13" s="17">
        <v>0.42</v>
      </c>
      <c r="AF13" s="17">
        <v>3.26</v>
      </c>
    </row>
    <row r="14" spans="1:32" s="11" customFormat="1" ht="30" customHeight="1" x14ac:dyDescent="0.2">
      <c r="A14" s="95" t="s">
        <v>176</v>
      </c>
      <c r="B14" s="20">
        <v>3879</v>
      </c>
      <c r="C14" s="17">
        <f>E14+F14+G14+H14+I14+J14+L14+M14+N14+O14+P14+Q14+R14+S14+T14+U14+V14+W14+X14+Y14+Z14+AA14+AB14+AC14+AD14+AF14</f>
        <v>3184</v>
      </c>
      <c r="D14" s="13">
        <f>C14/B14</f>
        <v>0.8208301108533127</v>
      </c>
      <c r="E14" s="22">
        <v>814</v>
      </c>
      <c r="F14" s="22">
        <v>871</v>
      </c>
      <c r="G14" s="22">
        <v>400</v>
      </c>
      <c r="H14" s="22">
        <v>0</v>
      </c>
      <c r="I14" s="22">
        <v>25</v>
      </c>
      <c r="J14" s="22">
        <v>40</v>
      </c>
      <c r="K14" s="22">
        <v>0</v>
      </c>
      <c r="L14" s="22">
        <v>0</v>
      </c>
      <c r="M14" s="22">
        <v>158</v>
      </c>
      <c r="N14" s="22">
        <v>10</v>
      </c>
      <c r="O14" s="22">
        <v>5</v>
      </c>
      <c r="P14" s="22">
        <v>110.14</v>
      </c>
      <c r="Q14" s="22">
        <v>322</v>
      </c>
      <c r="R14" s="22">
        <v>0</v>
      </c>
      <c r="S14" s="22"/>
      <c r="T14" s="22">
        <v>83</v>
      </c>
      <c r="U14" s="22">
        <v>0</v>
      </c>
      <c r="V14" s="49">
        <v>33</v>
      </c>
      <c r="W14" s="49">
        <v>55</v>
      </c>
      <c r="X14" s="49">
        <v>30</v>
      </c>
      <c r="Y14" s="49">
        <v>120</v>
      </c>
      <c r="Z14" s="49">
        <v>70</v>
      </c>
      <c r="AA14" s="49">
        <v>19</v>
      </c>
      <c r="AB14" s="49">
        <v>3.5</v>
      </c>
      <c r="AC14" s="49">
        <v>2.1</v>
      </c>
      <c r="AD14" s="22">
        <v>10</v>
      </c>
      <c r="AE14" s="49">
        <v>0.42</v>
      </c>
      <c r="AF14" s="49">
        <v>3.26</v>
      </c>
    </row>
    <row r="15" spans="1:32" s="11" customFormat="1" ht="30" customHeight="1" x14ac:dyDescent="0.2">
      <c r="A15" s="95" t="s">
        <v>82</v>
      </c>
      <c r="B15" s="20">
        <v>96</v>
      </c>
      <c r="C15" s="17">
        <f>C14/C13*100</f>
        <v>96.455619509239625</v>
      </c>
      <c r="D15" s="13">
        <f>C15/B15</f>
        <v>1.0047460365545795</v>
      </c>
      <c r="E15" s="22">
        <f>E14/E13*100</f>
        <v>100</v>
      </c>
      <c r="F15" s="22">
        <f t="shared" ref="F15:G15" si="5">F14/F13*100</f>
        <v>100</v>
      </c>
      <c r="G15" s="22">
        <f t="shared" si="5"/>
        <v>100</v>
      </c>
      <c r="H15" s="22"/>
      <c r="I15" s="22"/>
      <c r="J15" s="22">
        <f t="shared" ref="J15" si="6">J14/J13*100</f>
        <v>100</v>
      </c>
      <c r="K15" s="22"/>
      <c r="L15" s="22"/>
      <c r="M15" s="22">
        <f t="shared" ref="M15" si="7">M14/M13*100</f>
        <v>100</v>
      </c>
      <c r="N15" s="22">
        <f t="shared" ref="N15" si="8">N14/N13*100</f>
        <v>100</v>
      </c>
      <c r="O15" s="22">
        <f t="shared" ref="O15" si="9">O14/O13*100</f>
        <v>100</v>
      </c>
      <c r="P15" s="22">
        <f t="shared" ref="P15" si="10">P14/P13*100</f>
        <v>100</v>
      </c>
      <c r="Q15" s="22">
        <f t="shared" ref="Q15" si="11">Q14/Q13*100</f>
        <v>100</v>
      </c>
      <c r="R15" s="22" t="e">
        <f t="shared" ref="R15" si="12">R14/R13*100</f>
        <v>#DIV/0!</v>
      </c>
      <c r="S15" s="22">
        <f t="shared" ref="S15" si="13">S14/S13*100</f>
        <v>0</v>
      </c>
      <c r="T15" s="22">
        <v>50</v>
      </c>
      <c r="U15" s="22" t="e">
        <f t="shared" ref="U15" si="14">U14/U13*100</f>
        <v>#DIV/0!</v>
      </c>
      <c r="V15" s="22">
        <f t="shared" ref="V15" si="15">V14/V13*100</f>
        <v>100</v>
      </c>
      <c r="W15" s="22">
        <f t="shared" ref="W15" si="16">W14/W13*100</f>
        <v>100</v>
      </c>
      <c r="X15" s="22">
        <f t="shared" ref="X15" si="17">X14/X13*100</f>
        <v>100</v>
      </c>
      <c r="Y15" s="22">
        <f t="shared" ref="Y15" si="18">Y14/Y13*100</f>
        <v>100</v>
      </c>
      <c r="Z15" s="22">
        <v>55</v>
      </c>
      <c r="AA15" s="22">
        <f t="shared" ref="AA15" si="19">AA14/AA13*100</f>
        <v>100</v>
      </c>
      <c r="AB15" s="22">
        <f t="shared" ref="AB15" si="20">AB14/AB13*100</f>
        <v>100</v>
      </c>
      <c r="AC15" s="22">
        <f t="shared" ref="AC15" si="21">AC14/AC13*100</f>
        <v>100</v>
      </c>
      <c r="AD15" s="22">
        <f t="shared" ref="AD15" si="22">AD14/AD13*100</f>
        <v>100</v>
      </c>
      <c r="AE15" s="22">
        <f t="shared" ref="AE15" si="23">AE14/AE13*100</f>
        <v>100</v>
      </c>
      <c r="AF15" s="22">
        <f t="shared" ref="AF15" si="24">AF14/AF13*100</f>
        <v>100</v>
      </c>
    </row>
    <row r="16" spans="1:32" s="11" customFormat="1" ht="30" customHeight="1" x14ac:dyDescent="0.2">
      <c r="A16" s="95" t="s">
        <v>198</v>
      </c>
      <c r="B16" s="20">
        <v>20</v>
      </c>
      <c r="C16" s="17"/>
      <c r="D16" s="1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6" s="11" customFormat="1" ht="30" customHeight="1" x14ac:dyDescent="0.2">
      <c r="A17" s="95" t="s">
        <v>177</v>
      </c>
      <c r="B17" s="20"/>
      <c r="C17" s="20"/>
      <c r="D17" s="1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 t="s">
        <v>0</v>
      </c>
      <c r="T17" s="22"/>
      <c r="U17" s="22"/>
      <c r="V17" s="49"/>
      <c r="W17" s="49"/>
      <c r="X17" s="49"/>
      <c r="Y17" s="49"/>
      <c r="Z17" s="49"/>
      <c r="AA17" s="49"/>
      <c r="AB17" s="49"/>
      <c r="AC17" s="49"/>
      <c r="AD17" s="22"/>
      <c r="AE17" s="49"/>
      <c r="AF17" s="49"/>
    </row>
    <row r="18" spans="1:36" s="11" customFormat="1" ht="30" customHeight="1" x14ac:dyDescent="0.2">
      <c r="A18" s="94" t="s">
        <v>87</v>
      </c>
      <c r="B18" s="20">
        <v>1871</v>
      </c>
      <c r="C18" s="17">
        <f>E18+F18+G18+H18+I18+J18+L18+M18+N18+O18+P18+Q18+R18+S18+T18+U18+V18+W18+X18+Y18+Z18+AA18+AB18+AC18+AD18+AF18</f>
        <v>3072.75</v>
      </c>
      <c r="D18" s="13">
        <f>C18/B18</f>
        <v>1.6423035809727418</v>
      </c>
      <c r="E18" s="22">
        <v>210</v>
      </c>
      <c r="F18" s="22">
        <v>700</v>
      </c>
      <c r="G18" s="22">
        <v>150</v>
      </c>
      <c r="H18" s="22">
        <v>0</v>
      </c>
      <c r="I18" s="22">
        <v>70</v>
      </c>
      <c r="J18" s="22">
        <v>45</v>
      </c>
      <c r="K18" s="22">
        <v>0</v>
      </c>
      <c r="L18" s="22">
        <v>0</v>
      </c>
      <c r="M18" s="22">
        <v>100</v>
      </c>
      <c r="N18" s="22">
        <v>50</v>
      </c>
      <c r="O18" s="22">
        <v>12.5</v>
      </c>
      <c r="P18" s="22">
        <v>600</v>
      </c>
      <c r="Q18" s="22">
        <v>310</v>
      </c>
      <c r="R18" s="22"/>
      <c r="S18" s="22"/>
      <c r="T18" s="22">
        <v>115</v>
      </c>
      <c r="U18" s="22"/>
      <c r="V18" s="49">
        <v>75</v>
      </c>
      <c r="W18" s="49">
        <v>138</v>
      </c>
      <c r="X18" s="49">
        <v>70</v>
      </c>
      <c r="Y18" s="49">
        <v>150</v>
      </c>
      <c r="Z18" s="49">
        <v>150</v>
      </c>
      <c r="AA18" s="49">
        <v>38</v>
      </c>
      <c r="AB18" s="49">
        <v>9</v>
      </c>
      <c r="AC18" s="49">
        <v>5.25</v>
      </c>
      <c r="AD18" s="22">
        <v>55</v>
      </c>
      <c r="AE18" s="49">
        <v>1.2</v>
      </c>
      <c r="AF18" s="49">
        <v>20</v>
      </c>
    </row>
    <row r="19" spans="1:36" s="11" customFormat="1" ht="30" customHeight="1" x14ac:dyDescent="0.2">
      <c r="A19" s="98" t="s">
        <v>190</v>
      </c>
      <c r="B19" s="20"/>
      <c r="C19" s="100">
        <v>3368</v>
      </c>
      <c r="D19" s="1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49"/>
      <c r="W19" s="49"/>
      <c r="X19" s="49"/>
      <c r="Y19" s="49"/>
      <c r="Z19" s="49"/>
      <c r="AA19" s="49"/>
      <c r="AB19" s="49"/>
      <c r="AC19" s="49"/>
      <c r="AD19" s="22"/>
      <c r="AE19" s="49"/>
      <c r="AF19" s="49"/>
    </row>
    <row r="20" spans="1:36" s="11" customFormat="1" ht="30" customHeight="1" x14ac:dyDescent="0.2">
      <c r="A20" s="98" t="s">
        <v>191</v>
      </c>
      <c r="B20" s="20">
        <v>842</v>
      </c>
      <c r="C20" s="17">
        <f>C18*0.45</f>
        <v>1382.7375</v>
      </c>
      <c r="D20" s="13"/>
      <c r="E20" s="17">
        <f t="shared" ref="E20:AF20" si="25">E18*0.45</f>
        <v>94.5</v>
      </c>
      <c r="F20" s="17">
        <f t="shared" si="25"/>
        <v>315</v>
      </c>
      <c r="G20" s="17">
        <f t="shared" si="25"/>
        <v>67.5</v>
      </c>
      <c r="H20" s="17">
        <f t="shared" si="25"/>
        <v>0</v>
      </c>
      <c r="I20" s="17">
        <f t="shared" si="25"/>
        <v>31.5</v>
      </c>
      <c r="J20" s="17">
        <f t="shared" si="25"/>
        <v>20.25</v>
      </c>
      <c r="K20" s="17">
        <f t="shared" si="25"/>
        <v>0</v>
      </c>
      <c r="L20" s="17">
        <f t="shared" si="25"/>
        <v>0</v>
      </c>
      <c r="M20" s="17">
        <f t="shared" si="25"/>
        <v>45</v>
      </c>
      <c r="N20" s="17">
        <f t="shared" si="25"/>
        <v>22.5</v>
      </c>
      <c r="O20" s="17">
        <f t="shared" si="25"/>
        <v>5.625</v>
      </c>
      <c r="P20" s="17">
        <f t="shared" si="25"/>
        <v>270</v>
      </c>
      <c r="Q20" s="17">
        <f t="shared" si="25"/>
        <v>139.5</v>
      </c>
      <c r="R20" s="17">
        <f t="shared" si="25"/>
        <v>0</v>
      </c>
      <c r="S20" s="17">
        <f t="shared" si="25"/>
        <v>0</v>
      </c>
      <c r="T20" s="17">
        <f t="shared" si="25"/>
        <v>51.75</v>
      </c>
      <c r="U20" s="17">
        <f t="shared" si="25"/>
        <v>0</v>
      </c>
      <c r="V20" s="17">
        <f t="shared" si="25"/>
        <v>33.75</v>
      </c>
      <c r="W20" s="17">
        <f t="shared" si="25"/>
        <v>62.1</v>
      </c>
      <c r="X20" s="17">
        <f t="shared" si="25"/>
        <v>31.5</v>
      </c>
      <c r="Y20" s="17">
        <f t="shared" si="25"/>
        <v>67.5</v>
      </c>
      <c r="Z20" s="17">
        <f t="shared" si="25"/>
        <v>67.5</v>
      </c>
      <c r="AA20" s="17">
        <f t="shared" si="25"/>
        <v>17.100000000000001</v>
      </c>
      <c r="AB20" s="17">
        <f t="shared" si="25"/>
        <v>4.05</v>
      </c>
      <c r="AC20" s="17">
        <f t="shared" si="25"/>
        <v>2.3625000000000003</v>
      </c>
      <c r="AD20" s="17">
        <f t="shared" si="25"/>
        <v>24.75</v>
      </c>
      <c r="AE20" s="17">
        <f t="shared" si="25"/>
        <v>0.54</v>
      </c>
      <c r="AF20" s="17">
        <f t="shared" si="25"/>
        <v>9</v>
      </c>
    </row>
    <row r="21" spans="1:36" s="11" customFormat="1" ht="30" customHeight="1" x14ac:dyDescent="0.2">
      <c r="A21" s="98" t="s">
        <v>192</v>
      </c>
      <c r="B21" s="20"/>
      <c r="C21" s="101">
        <f>C18/C19</f>
        <v>0.91233669833729214</v>
      </c>
      <c r="D21" s="13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49"/>
      <c r="W21" s="49"/>
      <c r="X21" s="49"/>
      <c r="Y21" s="49"/>
      <c r="Z21" s="49"/>
      <c r="AA21" s="49"/>
      <c r="AB21" s="49"/>
      <c r="AC21" s="49"/>
      <c r="AD21" s="22"/>
      <c r="AE21" s="49"/>
      <c r="AF21" s="49"/>
    </row>
    <row r="22" spans="1:36" s="11" customFormat="1" ht="30" customHeight="1" x14ac:dyDescent="0.2">
      <c r="A22" s="94" t="s">
        <v>91</v>
      </c>
      <c r="B22" s="20">
        <v>5400</v>
      </c>
      <c r="C22" s="20">
        <f t="shared" ref="C22:C33" si="26">SUM(E22:AF22)</f>
        <v>8200</v>
      </c>
      <c r="D22" s="13">
        <f>C22/B22</f>
        <v>1.5185185185185186</v>
      </c>
      <c r="E22" s="22">
        <v>4300</v>
      </c>
      <c r="F22" s="22">
        <v>2800</v>
      </c>
      <c r="G22" s="22">
        <v>1000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/>
      <c r="Q22" s="22"/>
      <c r="R22" s="22"/>
      <c r="S22" s="22"/>
      <c r="T22" s="22"/>
      <c r="U22" s="22"/>
      <c r="V22" s="49"/>
      <c r="W22" s="49"/>
      <c r="X22" s="49"/>
      <c r="Y22" s="49">
        <v>100</v>
      </c>
      <c r="Z22" s="49"/>
      <c r="AA22" s="49"/>
      <c r="AB22" s="49"/>
      <c r="AC22" s="49"/>
      <c r="AD22" s="22"/>
      <c r="AE22" s="49"/>
      <c r="AF22" s="49"/>
    </row>
    <row r="23" spans="1:36" s="11" customFormat="1" ht="30" customHeight="1" x14ac:dyDescent="0.2">
      <c r="A23" s="98" t="s">
        <v>193</v>
      </c>
      <c r="B23" s="20"/>
      <c r="C23" s="93">
        <v>11786</v>
      </c>
      <c r="D23" s="1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49"/>
      <c r="W23" s="49"/>
      <c r="X23" s="49"/>
      <c r="Y23" s="49"/>
      <c r="Z23" s="49"/>
      <c r="AA23" s="49"/>
      <c r="AB23" s="49"/>
      <c r="AC23" s="49"/>
      <c r="AD23" s="22"/>
      <c r="AE23" s="49"/>
      <c r="AF23" s="49"/>
    </row>
    <row r="24" spans="1:36" s="11" customFormat="1" ht="30" customHeight="1" x14ac:dyDescent="0.2">
      <c r="A24" s="98" t="s">
        <v>194</v>
      </c>
      <c r="B24" s="20">
        <v>1620</v>
      </c>
      <c r="C24" s="20">
        <f>C22*0.3</f>
        <v>2460</v>
      </c>
      <c r="D24" s="13"/>
      <c r="E24" s="20">
        <f t="shared" ref="E24:AF24" si="27">E22*0.3</f>
        <v>1290</v>
      </c>
      <c r="F24" s="20">
        <f t="shared" si="27"/>
        <v>840</v>
      </c>
      <c r="G24" s="20">
        <f t="shared" si="27"/>
        <v>300</v>
      </c>
      <c r="H24" s="20">
        <f t="shared" si="27"/>
        <v>0</v>
      </c>
      <c r="I24" s="20">
        <f t="shared" si="27"/>
        <v>0</v>
      </c>
      <c r="J24" s="20">
        <f t="shared" si="27"/>
        <v>0</v>
      </c>
      <c r="K24" s="20">
        <f t="shared" si="27"/>
        <v>0</v>
      </c>
      <c r="L24" s="20">
        <f t="shared" si="27"/>
        <v>0</v>
      </c>
      <c r="M24" s="20">
        <f t="shared" si="27"/>
        <v>0</v>
      </c>
      <c r="N24" s="20">
        <f t="shared" si="27"/>
        <v>0</v>
      </c>
      <c r="O24" s="20">
        <f t="shared" si="27"/>
        <v>0</v>
      </c>
      <c r="P24" s="20">
        <f t="shared" si="27"/>
        <v>0</v>
      </c>
      <c r="Q24" s="20">
        <f t="shared" si="27"/>
        <v>0</v>
      </c>
      <c r="R24" s="20">
        <f t="shared" si="27"/>
        <v>0</v>
      </c>
      <c r="S24" s="20">
        <f t="shared" si="27"/>
        <v>0</v>
      </c>
      <c r="T24" s="20">
        <f t="shared" si="27"/>
        <v>0</v>
      </c>
      <c r="U24" s="20">
        <f t="shared" si="27"/>
        <v>0</v>
      </c>
      <c r="V24" s="20">
        <f t="shared" si="27"/>
        <v>0</v>
      </c>
      <c r="W24" s="20">
        <f t="shared" si="27"/>
        <v>0</v>
      </c>
      <c r="X24" s="20">
        <f t="shared" si="27"/>
        <v>0</v>
      </c>
      <c r="Y24" s="20">
        <f t="shared" si="27"/>
        <v>30</v>
      </c>
      <c r="Z24" s="20">
        <f t="shared" si="27"/>
        <v>0</v>
      </c>
      <c r="AA24" s="20">
        <f t="shared" si="27"/>
        <v>0</v>
      </c>
      <c r="AB24" s="20">
        <f t="shared" si="27"/>
        <v>0</v>
      </c>
      <c r="AC24" s="20">
        <f t="shared" si="27"/>
        <v>0</v>
      </c>
      <c r="AD24" s="20">
        <f t="shared" si="27"/>
        <v>0</v>
      </c>
      <c r="AE24" s="20">
        <f t="shared" si="27"/>
        <v>0</v>
      </c>
      <c r="AF24" s="20">
        <f t="shared" si="27"/>
        <v>0</v>
      </c>
    </row>
    <row r="25" spans="1:36" s="11" customFormat="1" ht="30" customHeight="1" x14ac:dyDescent="0.2">
      <c r="A25" s="98" t="s">
        <v>192</v>
      </c>
      <c r="B25" s="20"/>
      <c r="C25" s="101">
        <f>C22/C23</f>
        <v>0.69574070931613774</v>
      </c>
      <c r="D25" s="1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49"/>
      <c r="W25" s="49"/>
      <c r="X25" s="49"/>
      <c r="Y25" s="49"/>
      <c r="Z25" s="49"/>
      <c r="AA25" s="49"/>
      <c r="AB25" s="49"/>
      <c r="AC25" s="49"/>
      <c r="AD25" s="22"/>
      <c r="AE25" s="49"/>
      <c r="AF25" s="49"/>
    </row>
    <row r="26" spans="1:36" s="11" customFormat="1" ht="30" customHeight="1" x14ac:dyDescent="0.2">
      <c r="A26" s="94" t="s">
        <v>92</v>
      </c>
      <c r="B26" s="20"/>
      <c r="C26" s="20"/>
      <c r="D26" s="13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49"/>
      <c r="W26" s="49"/>
      <c r="X26" s="49"/>
      <c r="Y26" s="49"/>
      <c r="Z26" s="49"/>
      <c r="AA26" s="49"/>
      <c r="AB26" s="49"/>
      <c r="AC26" s="49"/>
      <c r="AD26" s="22"/>
      <c r="AE26" s="49"/>
      <c r="AF26" s="49"/>
    </row>
    <row r="27" spans="1:36" s="11" customFormat="1" ht="30" customHeight="1" x14ac:dyDescent="0.2">
      <c r="A27" s="98" t="s">
        <v>189</v>
      </c>
      <c r="B27" s="20"/>
      <c r="C27" s="20">
        <v>12628</v>
      </c>
      <c r="D27" s="1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49"/>
      <c r="W27" s="49"/>
      <c r="X27" s="49"/>
      <c r="Y27" s="49"/>
      <c r="Z27" s="49"/>
      <c r="AA27" s="49"/>
      <c r="AB27" s="49"/>
      <c r="AC27" s="49"/>
      <c r="AD27" s="22"/>
      <c r="AE27" s="49"/>
      <c r="AF27" s="49"/>
    </row>
    <row r="28" spans="1:36" s="11" customFormat="1" ht="30" customHeight="1" x14ac:dyDescent="0.2">
      <c r="A28" s="94" t="s">
        <v>178</v>
      </c>
      <c r="B28" s="20">
        <v>2462</v>
      </c>
      <c r="C28" s="20">
        <f>C20+C24</f>
        <v>3842.7375000000002</v>
      </c>
      <c r="D28" s="13">
        <f>C28/B28</f>
        <v>1.5608194557270512</v>
      </c>
      <c r="E28" s="20">
        <f t="shared" ref="E28:AF28" si="28">E20+E24</f>
        <v>1384.5</v>
      </c>
      <c r="F28" s="20">
        <f t="shared" si="28"/>
        <v>1155</v>
      </c>
      <c r="G28" s="20">
        <f t="shared" si="28"/>
        <v>367.5</v>
      </c>
      <c r="H28" s="20">
        <f t="shared" si="28"/>
        <v>0</v>
      </c>
      <c r="I28" s="20">
        <f t="shared" si="28"/>
        <v>31.5</v>
      </c>
      <c r="J28" s="20">
        <f t="shared" si="28"/>
        <v>20.25</v>
      </c>
      <c r="K28" s="20">
        <f t="shared" si="28"/>
        <v>0</v>
      </c>
      <c r="L28" s="20">
        <f t="shared" si="28"/>
        <v>0</v>
      </c>
      <c r="M28" s="20">
        <f t="shared" si="28"/>
        <v>45</v>
      </c>
      <c r="N28" s="20">
        <f t="shared" si="28"/>
        <v>22.5</v>
      </c>
      <c r="O28" s="20">
        <f t="shared" si="28"/>
        <v>5.625</v>
      </c>
      <c r="P28" s="20">
        <f t="shared" si="28"/>
        <v>270</v>
      </c>
      <c r="Q28" s="20">
        <f t="shared" si="28"/>
        <v>139.5</v>
      </c>
      <c r="R28" s="20">
        <f t="shared" si="28"/>
        <v>0</v>
      </c>
      <c r="S28" s="20">
        <f t="shared" si="28"/>
        <v>0</v>
      </c>
      <c r="T28" s="20">
        <f t="shared" si="28"/>
        <v>51.75</v>
      </c>
      <c r="U28" s="20">
        <f t="shared" si="28"/>
        <v>0</v>
      </c>
      <c r="V28" s="20">
        <f t="shared" si="28"/>
        <v>33.75</v>
      </c>
      <c r="W28" s="20">
        <f t="shared" si="28"/>
        <v>62.1</v>
      </c>
      <c r="X28" s="20">
        <f t="shared" si="28"/>
        <v>31.5</v>
      </c>
      <c r="Y28" s="20">
        <f t="shared" si="28"/>
        <v>97.5</v>
      </c>
      <c r="Z28" s="20">
        <f t="shared" si="28"/>
        <v>67.5</v>
      </c>
      <c r="AA28" s="20">
        <f t="shared" si="28"/>
        <v>17.100000000000001</v>
      </c>
      <c r="AB28" s="20">
        <f t="shared" si="28"/>
        <v>4.05</v>
      </c>
      <c r="AC28" s="20">
        <f t="shared" si="28"/>
        <v>2.3625000000000003</v>
      </c>
      <c r="AD28" s="20">
        <f t="shared" si="28"/>
        <v>24.75</v>
      </c>
      <c r="AE28" s="20">
        <f t="shared" si="28"/>
        <v>0.54</v>
      </c>
      <c r="AF28" s="20">
        <f t="shared" si="28"/>
        <v>9</v>
      </c>
      <c r="AG28" s="20"/>
      <c r="AH28" s="20"/>
      <c r="AI28" s="20"/>
      <c r="AJ28" s="20"/>
    </row>
    <row r="29" spans="1:36" s="11" customFormat="1" ht="30" customHeight="1" x14ac:dyDescent="0.2">
      <c r="A29" s="95" t="s">
        <v>195</v>
      </c>
      <c r="B29" s="20">
        <v>2362</v>
      </c>
      <c r="C29" s="20">
        <v>2526</v>
      </c>
      <c r="D29" s="13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49"/>
      <c r="W29" s="49"/>
      <c r="X29" s="49"/>
      <c r="Y29" s="49"/>
      <c r="Z29" s="49"/>
      <c r="AA29" s="49"/>
      <c r="AB29" s="49"/>
      <c r="AC29" s="49"/>
      <c r="AD29" s="22"/>
      <c r="AE29" s="49"/>
      <c r="AF29" s="49"/>
    </row>
    <row r="30" spans="1:36" s="11" customFormat="1" ht="27.75" customHeight="1" x14ac:dyDescent="0.2">
      <c r="A30" s="99" t="s">
        <v>196</v>
      </c>
      <c r="B30" s="17">
        <v>10.4</v>
      </c>
      <c r="C30" s="17">
        <f>C28/C29*10</f>
        <v>15.212737529691211</v>
      </c>
      <c r="D30" s="13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49"/>
      <c r="W30" s="49"/>
      <c r="X30" s="49"/>
      <c r="Y30" s="49"/>
      <c r="Z30" s="49"/>
      <c r="AA30" s="49"/>
      <c r="AB30" s="49"/>
      <c r="AC30" s="49"/>
      <c r="AD30" s="22"/>
      <c r="AE30" s="49"/>
      <c r="AF30" s="49"/>
    </row>
    <row r="31" spans="1:36" s="11" customFormat="1" ht="30" hidden="1" customHeight="1" x14ac:dyDescent="0.2">
      <c r="A31" s="94" t="s">
        <v>184</v>
      </c>
      <c r="B31" s="20"/>
      <c r="C31" s="17">
        <f>E31+F31+G31+H31+I31+J31+L31+M31+N31+O31+P31+Q31+R31+S31+T31+U31+V31+W31+X31+Y31+Z31+AA31+AB31+AC31+AD31+AF31</f>
        <v>16</v>
      </c>
      <c r="D31" s="13" t="e">
        <f t="shared" ref="D31:D34" si="29">C31/B31</f>
        <v>#DIV/0!</v>
      </c>
      <c r="E31" s="22">
        <v>4</v>
      </c>
      <c r="F31" s="22">
        <v>3</v>
      </c>
      <c r="G31" s="22">
        <v>2</v>
      </c>
      <c r="H31" s="22">
        <v>3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1</v>
      </c>
      <c r="O31" s="22">
        <v>1</v>
      </c>
      <c r="P31" s="22">
        <v>1</v>
      </c>
      <c r="Q31" s="22">
        <v>1</v>
      </c>
      <c r="R31" s="22">
        <v>0</v>
      </c>
      <c r="S31" s="22">
        <v>0</v>
      </c>
      <c r="T31" s="22">
        <v>0</v>
      </c>
      <c r="U31" s="22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22">
        <v>0</v>
      </c>
      <c r="AE31" s="49">
        <v>0</v>
      </c>
      <c r="AF31" s="49"/>
    </row>
    <row r="32" spans="1:36" s="11" customFormat="1" ht="3" customHeight="1" x14ac:dyDescent="0.2">
      <c r="A32" s="94" t="s">
        <v>185</v>
      </c>
      <c r="B32" s="20"/>
      <c r="C32" s="20">
        <f t="shared" si="26"/>
        <v>5</v>
      </c>
      <c r="D32" s="13" t="e">
        <f t="shared" si="29"/>
        <v>#DIV/0!</v>
      </c>
      <c r="E32" s="22">
        <v>2</v>
      </c>
      <c r="F32" s="22">
        <v>1</v>
      </c>
      <c r="G32" s="22">
        <v>0</v>
      </c>
      <c r="H32" s="22">
        <v>2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22">
        <v>0</v>
      </c>
      <c r="AE32" s="49">
        <v>0</v>
      </c>
      <c r="AF32" s="49"/>
    </row>
    <row r="33" spans="1:33" s="11" customFormat="1" ht="30" hidden="1" customHeight="1" x14ac:dyDescent="0.2">
      <c r="A33" s="94" t="s">
        <v>186</v>
      </c>
      <c r="B33" s="20"/>
      <c r="C33" s="20">
        <f t="shared" si="26"/>
        <v>3</v>
      </c>
      <c r="D33" s="13" t="e">
        <f t="shared" si="29"/>
        <v>#DIV/0!</v>
      </c>
      <c r="E33" s="22">
        <v>1</v>
      </c>
      <c r="F33" s="22">
        <v>1</v>
      </c>
      <c r="G33" s="22">
        <v>0</v>
      </c>
      <c r="H33" s="22">
        <v>1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22">
        <v>0</v>
      </c>
      <c r="AE33" s="49">
        <v>0</v>
      </c>
      <c r="AF33" s="49"/>
    </row>
    <row r="34" spans="1:33" s="11" customFormat="1" ht="30" hidden="1" customHeight="1" x14ac:dyDescent="0.2">
      <c r="A34" s="95" t="s">
        <v>187</v>
      </c>
      <c r="B34" s="20">
        <v>0</v>
      </c>
      <c r="C34" s="20">
        <f>SUM(E34:AF34)</f>
        <v>8</v>
      </c>
      <c r="D34" s="13" t="e">
        <f t="shared" si="29"/>
        <v>#DIV/0!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1</v>
      </c>
      <c r="K34" s="22">
        <v>1</v>
      </c>
      <c r="L34" s="22">
        <v>1</v>
      </c>
      <c r="M34" s="22">
        <v>1</v>
      </c>
      <c r="N34" s="22">
        <v>0</v>
      </c>
      <c r="O34" s="22">
        <v>0</v>
      </c>
      <c r="P34" s="22">
        <v>0</v>
      </c>
      <c r="Q34" s="22">
        <v>0</v>
      </c>
      <c r="R34" s="22">
        <v>1</v>
      </c>
      <c r="S34" s="22">
        <v>1</v>
      </c>
      <c r="T34" s="22">
        <v>0</v>
      </c>
      <c r="U34" s="22">
        <v>1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1</v>
      </c>
      <c r="AB34" s="49"/>
      <c r="AC34" s="49"/>
      <c r="AD34" s="22"/>
      <c r="AE34" s="49"/>
      <c r="AF34" s="49"/>
    </row>
    <row r="35" spans="1:33" s="2" customFormat="1" ht="30" hidden="1" customHeight="1" x14ac:dyDescent="0.25">
      <c r="A35" s="10" t="s">
        <v>120</v>
      </c>
      <c r="B35" s="20">
        <v>214447</v>
      </c>
      <c r="C35" s="20">
        <f>SUM(E35:AF35)</f>
        <v>185988.6</v>
      </c>
      <c r="D35" s="13"/>
      <c r="E35" s="9">
        <v>8532</v>
      </c>
      <c r="F35" s="9">
        <v>6006</v>
      </c>
      <c r="G35" s="9">
        <v>13990</v>
      </c>
      <c r="H35" s="9">
        <v>11277.6</v>
      </c>
      <c r="I35" s="90">
        <v>5725</v>
      </c>
      <c r="J35" s="9">
        <v>11939</v>
      </c>
      <c r="K35" s="9"/>
      <c r="L35" s="9">
        <v>8497</v>
      </c>
      <c r="M35" s="9">
        <v>10048</v>
      </c>
      <c r="N35" s="9">
        <v>10249</v>
      </c>
      <c r="O35" s="9">
        <v>3000</v>
      </c>
      <c r="P35" s="9">
        <v>6210</v>
      </c>
      <c r="Q35" s="9">
        <v>7930</v>
      </c>
      <c r="R35" s="9"/>
      <c r="S35" s="9"/>
      <c r="T35" s="9">
        <v>9997</v>
      </c>
      <c r="U35" s="9">
        <v>10907</v>
      </c>
      <c r="V35" s="90">
        <v>12107</v>
      </c>
      <c r="W35" s="9">
        <v>9823</v>
      </c>
      <c r="X35" s="9">
        <v>7715</v>
      </c>
      <c r="Y35" s="9">
        <v>2158</v>
      </c>
      <c r="Z35" s="90">
        <v>6364</v>
      </c>
      <c r="AA35" s="90"/>
      <c r="AB35" s="9">
        <v>13864</v>
      </c>
      <c r="AC35" s="9"/>
      <c r="AD35" s="9"/>
      <c r="AE35" s="9"/>
      <c r="AF35" s="9">
        <v>9650</v>
      </c>
      <c r="AG35" s="18"/>
    </row>
    <row r="36" spans="1:33" s="2" customFormat="1" ht="30" hidden="1" customHeight="1" x14ac:dyDescent="0.25">
      <c r="A36" s="27" t="s">
        <v>118</v>
      </c>
      <c r="B36" s="20">
        <v>94</v>
      </c>
      <c r="C36" s="20">
        <f>SUM(E36:AF36)</f>
        <v>0</v>
      </c>
      <c r="D36" s="13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18"/>
    </row>
    <row r="37" spans="1:33" s="2" customFormat="1" ht="30" hidden="1" customHeight="1" x14ac:dyDescent="0.25">
      <c r="A37" s="15" t="s">
        <v>147</v>
      </c>
      <c r="B37" s="20"/>
      <c r="C37" s="20">
        <f>SUM(E37:AF37)</f>
        <v>6024</v>
      </c>
      <c r="D37" s="13"/>
      <c r="E37" s="9"/>
      <c r="F37" s="9">
        <v>720</v>
      </c>
      <c r="G37" s="9"/>
      <c r="H37" s="9"/>
      <c r="I37" s="9"/>
      <c r="J37" s="9"/>
      <c r="K37" s="9"/>
      <c r="L37" s="9">
        <v>525</v>
      </c>
      <c r="M37" s="9">
        <v>568</v>
      </c>
      <c r="N37" s="9"/>
      <c r="O37" s="9">
        <v>20</v>
      </c>
      <c r="P37" s="9"/>
      <c r="Q37" s="9"/>
      <c r="R37" s="9"/>
      <c r="S37" s="9"/>
      <c r="T37" s="9">
        <v>747</v>
      </c>
      <c r="U37" s="9"/>
      <c r="V37" s="9"/>
      <c r="W37" s="9"/>
      <c r="X37" s="9">
        <v>250</v>
      </c>
      <c r="Y37" s="9">
        <v>612</v>
      </c>
      <c r="Z37" s="9"/>
      <c r="AA37" s="9"/>
      <c r="AB37" s="9">
        <v>2392</v>
      </c>
      <c r="AC37" s="9"/>
      <c r="AD37" s="9"/>
      <c r="AE37" s="9"/>
      <c r="AF37" s="9">
        <v>190</v>
      </c>
      <c r="AG37" s="18"/>
    </row>
    <row r="38" spans="1:33" s="2" customFormat="1" ht="30" hidden="1" customHeight="1" x14ac:dyDescent="0.25">
      <c r="A38" s="16" t="s">
        <v>5</v>
      </c>
      <c r="B38" s="28">
        <f>B36/B35</f>
        <v>4.3833674520977209E-4</v>
      </c>
      <c r="C38" s="28">
        <f>C36/C35</f>
        <v>0</v>
      </c>
      <c r="D38" s="13"/>
      <c r="E38" s="30">
        <f>E36/E35</f>
        <v>0</v>
      </c>
      <c r="F38" s="30">
        <f t="shared" ref="F38:AF38" si="30">F36/F35</f>
        <v>0</v>
      </c>
      <c r="G38" s="30">
        <f t="shared" si="30"/>
        <v>0</v>
      </c>
      <c r="H38" s="30">
        <f t="shared" si="30"/>
        <v>0</v>
      </c>
      <c r="I38" s="30">
        <f t="shared" si="30"/>
        <v>0</v>
      </c>
      <c r="J38" s="30">
        <f t="shared" si="30"/>
        <v>0</v>
      </c>
      <c r="K38" s="30"/>
      <c r="L38" s="30">
        <f t="shared" si="30"/>
        <v>0</v>
      </c>
      <c r="M38" s="30">
        <f t="shared" si="30"/>
        <v>0</v>
      </c>
      <c r="N38" s="30">
        <f t="shared" si="30"/>
        <v>0</v>
      </c>
      <c r="O38" s="30">
        <f t="shared" si="30"/>
        <v>0</v>
      </c>
      <c r="P38" s="30">
        <f t="shared" si="30"/>
        <v>0</v>
      </c>
      <c r="Q38" s="30">
        <f t="shared" si="30"/>
        <v>0</v>
      </c>
      <c r="R38" s="30"/>
      <c r="S38" s="30"/>
      <c r="T38" s="30">
        <f t="shared" si="30"/>
        <v>0</v>
      </c>
      <c r="U38" s="30">
        <f t="shared" si="30"/>
        <v>0</v>
      </c>
      <c r="V38" s="30">
        <f t="shared" si="30"/>
        <v>0</v>
      </c>
      <c r="W38" s="30">
        <f t="shared" si="30"/>
        <v>0</v>
      </c>
      <c r="X38" s="30">
        <f t="shared" si="30"/>
        <v>0</v>
      </c>
      <c r="Y38" s="30">
        <f t="shared" si="30"/>
        <v>0</v>
      </c>
      <c r="Z38" s="30"/>
      <c r="AA38" s="30"/>
      <c r="AB38" s="30">
        <f t="shared" si="30"/>
        <v>0</v>
      </c>
      <c r="AC38" s="30"/>
      <c r="AD38" s="30"/>
      <c r="AE38" s="30"/>
      <c r="AF38" s="30">
        <f t="shared" si="30"/>
        <v>0</v>
      </c>
      <c r="AG38" s="19"/>
    </row>
    <row r="39" spans="1:33" s="2" customFormat="1" ht="30" hidden="1" customHeight="1" x14ac:dyDescent="0.25">
      <c r="A39" s="16" t="s">
        <v>119</v>
      </c>
      <c r="B39" s="20">
        <v>60</v>
      </c>
      <c r="C39" s="20">
        <f>SUM(E39:AF39)</f>
        <v>0</v>
      </c>
      <c r="D39" s="1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19"/>
    </row>
    <row r="40" spans="1:33" s="2" customFormat="1" ht="30" hidden="1" customHeight="1" x14ac:dyDescent="0.25">
      <c r="A40" s="16" t="s">
        <v>6</v>
      </c>
      <c r="B40" s="20">
        <v>30</v>
      </c>
      <c r="C40" s="20">
        <f>SUM(E40:AF40)</f>
        <v>0</v>
      </c>
      <c r="D40" s="13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19"/>
    </row>
    <row r="41" spans="1:33" s="2" customFormat="1" ht="30" hidden="1" customHeight="1" x14ac:dyDescent="0.25">
      <c r="A41" s="16" t="s">
        <v>7</v>
      </c>
      <c r="B41" s="20"/>
      <c r="C41" s="20">
        <f>SUM(E41:AF41)</f>
        <v>0</v>
      </c>
      <c r="D41" s="13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19"/>
    </row>
    <row r="42" spans="1:33" s="2" customFormat="1" ht="30" hidden="1" customHeight="1" x14ac:dyDescent="0.25">
      <c r="A42" s="16" t="s">
        <v>8</v>
      </c>
      <c r="B42" s="20"/>
      <c r="C42" s="20">
        <f>SUM(E42:AF42)</f>
        <v>0</v>
      </c>
      <c r="D42" s="13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19"/>
    </row>
    <row r="43" spans="1:33" s="2" customFormat="1" ht="30" hidden="1" customHeight="1" x14ac:dyDescent="0.25">
      <c r="A43" s="16" t="s">
        <v>9</v>
      </c>
      <c r="B43" s="20"/>
      <c r="C43" s="20">
        <f>SUM(E43:AF43)</f>
        <v>1762</v>
      </c>
      <c r="D43" s="13"/>
      <c r="E43" s="22">
        <v>15</v>
      </c>
      <c r="F43" s="22"/>
      <c r="G43" s="22">
        <v>205</v>
      </c>
      <c r="H43" s="22">
        <v>73</v>
      </c>
      <c r="I43" s="22">
        <v>55</v>
      </c>
      <c r="J43" s="22">
        <v>220</v>
      </c>
      <c r="K43" s="22"/>
      <c r="L43" s="22">
        <v>40</v>
      </c>
      <c r="M43" s="22">
        <v>97</v>
      </c>
      <c r="N43" s="22"/>
      <c r="O43" s="22"/>
      <c r="P43" s="22"/>
      <c r="Q43" s="22">
        <v>85</v>
      </c>
      <c r="R43" s="22"/>
      <c r="S43" s="22"/>
      <c r="T43" s="22">
        <v>200</v>
      </c>
      <c r="U43" s="22"/>
      <c r="V43" s="22">
        <v>12</v>
      </c>
      <c r="W43" s="22">
        <v>100</v>
      </c>
      <c r="X43" s="22">
        <v>30</v>
      </c>
      <c r="Y43" s="22"/>
      <c r="Z43" s="22"/>
      <c r="AA43" s="22"/>
      <c r="AB43" s="22">
        <v>630</v>
      </c>
      <c r="AC43" s="22"/>
      <c r="AD43" s="22"/>
      <c r="AE43" s="22"/>
      <c r="AF43" s="22"/>
      <c r="AG43" s="19"/>
    </row>
    <row r="44" spans="1:33" s="2" customFormat="1" ht="30" hidden="1" customHeight="1" x14ac:dyDescent="0.25">
      <c r="A44" s="15" t="s">
        <v>10</v>
      </c>
      <c r="B44" s="20"/>
      <c r="C44" s="20">
        <f t="shared" ref="C44:C55" si="31">SUM(E44:AF44)</f>
        <v>0</v>
      </c>
      <c r="D44" s="13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19"/>
    </row>
    <row r="45" spans="1:33" s="2" customFormat="1" ht="30" hidden="1" customHeight="1" outlineLevel="1" x14ac:dyDescent="0.25">
      <c r="A45" s="15" t="s">
        <v>121</v>
      </c>
      <c r="B45" s="20"/>
      <c r="C45" s="20">
        <f t="shared" si="31"/>
        <v>0</v>
      </c>
      <c r="D45" s="1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19"/>
    </row>
    <row r="46" spans="1:33" s="2" customFormat="1" ht="30" hidden="1" customHeight="1" outlineLevel="1" x14ac:dyDescent="0.25">
      <c r="A46" s="15" t="s">
        <v>122</v>
      </c>
      <c r="B46" s="20"/>
      <c r="C46" s="20">
        <f t="shared" si="31"/>
        <v>0</v>
      </c>
      <c r="D46" s="13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19"/>
    </row>
    <row r="47" spans="1:33" s="2" customFormat="1" ht="30" hidden="1" customHeight="1" x14ac:dyDescent="0.25">
      <c r="A47" s="10" t="s">
        <v>11</v>
      </c>
      <c r="B47" s="20"/>
      <c r="C47" s="20">
        <f t="shared" si="31"/>
        <v>0</v>
      </c>
      <c r="D47" s="13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18"/>
    </row>
    <row r="48" spans="1:33" s="2" customFormat="1" ht="30" hidden="1" customHeight="1" x14ac:dyDescent="0.25">
      <c r="A48" s="27" t="s">
        <v>12</v>
      </c>
      <c r="B48" s="20"/>
      <c r="C48" s="20">
        <f t="shared" si="31"/>
        <v>158</v>
      </c>
      <c r="D48" s="13"/>
      <c r="E48" s="29"/>
      <c r="F48" s="29"/>
      <c r="G48" s="29">
        <v>96</v>
      </c>
      <c r="H48" s="29">
        <v>13</v>
      </c>
      <c r="I48" s="29"/>
      <c r="J48" s="29"/>
      <c r="K48" s="29"/>
      <c r="L48" s="29">
        <v>2</v>
      </c>
      <c r="M48" s="29">
        <v>43</v>
      </c>
      <c r="N48" s="29"/>
      <c r="O48" s="29">
        <v>1</v>
      </c>
      <c r="P48" s="29"/>
      <c r="Q48" s="29"/>
      <c r="R48" s="29"/>
      <c r="S48" s="29"/>
      <c r="T48" s="29"/>
      <c r="U48" s="29"/>
      <c r="V48" s="29"/>
      <c r="W48" s="29"/>
      <c r="X48" s="29">
        <v>3</v>
      </c>
      <c r="Y48" s="29"/>
      <c r="Z48" s="29"/>
      <c r="AA48" s="29"/>
      <c r="AB48" s="29"/>
      <c r="AC48" s="29"/>
      <c r="AD48" s="29"/>
      <c r="AE48" s="29"/>
      <c r="AF48" s="29"/>
      <c r="AG48" s="18"/>
    </row>
    <row r="49" spans="1:33" s="2" customFormat="1" ht="30" hidden="1" customHeight="1" x14ac:dyDescent="0.25">
      <c r="A49" s="16" t="s">
        <v>5</v>
      </c>
      <c r="B49" s="28" t="e">
        <f>B48/B47</f>
        <v>#DIV/0!</v>
      </c>
      <c r="C49" s="20" t="e">
        <f t="shared" si="31"/>
        <v>#DIV/0!</v>
      </c>
      <c r="D49" s="13"/>
      <c r="E49" s="30" t="e">
        <f t="shared" ref="E49:AF49" si="32">E48/E47</f>
        <v>#DIV/0!</v>
      </c>
      <c r="F49" s="30" t="e">
        <f t="shared" si="32"/>
        <v>#DIV/0!</v>
      </c>
      <c r="G49" s="30" t="e">
        <f t="shared" si="32"/>
        <v>#DIV/0!</v>
      </c>
      <c r="H49" s="30" t="e">
        <f t="shared" si="32"/>
        <v>#DIV/0!</v>
      </c>
      <c r="I49" s="30" t="e">
        <f t="shared" si="32"/>
        <v>#DIV/0!</v>
      </c>
      <c r="J49" s="30" t="e">
        <f t="shared" si="32"/>
        <v>#DIV/0!</v>
      </c>
      <c r="K49" s="30"/>
      <c r="L49" s="30" t="e">
        <f t="shared" si="32"/>
        <v>#DIV/0!</v>
      </c>
      <c r="M49" s="30" t="e">
        <f t="shared" si="32"/>
        <v>#DIV/0!</v>
      </c>
      <c r="N49" s="30" t="e">
        <f t="shared" si="32"/>
        <v>#DIV/0!</v>
      </c>
      <c r="O49" s="30" t="e">
        <f t="shared" si="32"/>
        <v>#DIV/0!</v>
      </c>
      <c r="P49" s="30" t="e">
        <f t="shared" si="32"/>
        <v>#DIV/0!</v>
      </c>
      <c r="Q49" s="30" t="e">
        <f t="shared" si="32"/>
        <v>#DIV/0!</v>
      </c>
      <c r="R49" s="30"/>
      <c r="S49" s="30"/>
      <c r="T49" s="30" t="e">
        <f t="shared" si="32"/>
        <v>#DIV/0!</v>
      </c>
      <c r="U49" s="30" t="e">
        <f t="shared" si="32"/>
        <v>#DIV/0!</v>
      </c>
      <c r="V49" s="30" t="e">
        <f t="shared" si="32"/>
        <v>#DIV/0!</v>
      </c>
      <c r="W49" s="30" t="e">
        <f t="shared" si="32"/>
        <v>#DIV/0!</v>
      </c>
      <c r="X49" s="30" t="e">
        <f t="shared" si="32"/>
        <v>#DIV/0!</v>
      </c>
      <c r="Y49" s="30" t="e">
        <f t="shared" si="32"/>
        <v>#DIV/0!</v>
      </c>
      <c r="Z49" s="30" t="e">
        <f t="shared" si="32"/>
        <v>#DIV/0!</v>
      </c>
      <c r="AA49" s="30"/>
      <c r="AB49" s="30" t="e">
        <f t="shared" si="32"/>
        <v>#DIV/0!</v>
      </c>
      <c r="AC49" s="30"/>
      <c r="AD49" s="30"/>
      <c r="AE49" s="30"/>
      <c r="AF49" s="30" t="e">
        <f t="shared" si="32"/>
        <v>#DIV/0!</v>
      </c>
      <c r="AG49" s="19"/>
    </row>
    <row r="50" spans="1:33" s="2" customFormat="1" ht="30" hidden="1" customHeight="1" outlineLevel="1" x14ac:dyDescent="0.25">
      <c r="A50" s="15" t="s">
        <v>13</v>
      </c>
      <c r="B50" s="20"/>
      <c r="C50" s="20">
        <f t="shared" si="31"/>
        <v>0</v>
      </c>
      <c r="D50" s="13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19"/>
    </row>
    <row r="51" spans="1:33" s="2" customFormat="1" ht="30" hidden="1" customHeight="1" x14ac:dyDescent="0.25">
      <c r="A51" s="10" t="s">
        <v>113</v>
      </c>
      <c r="B51" s="20"/>
      <c r="C51" s="20">
        <f t="shared" si="31"/>
        <v>0</v>
      </c>
      <c r="D51" s="13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18"/>
    </row>
    <row r="52" spans="1:33" s="2" customFormat="1" ht="26.45" hidden="1" customHeight="1" x14ac:dyDescent="0.25">
      <c r="A52" s="27" t="s">
        <v>114</v>
      </c>
      <c r="B52" s="23"/>
      <c r="C52" s="23">
        <f t="shared" si="31"/>
        <v>140.5</v>
      </c>
      <c r="D52" s="8"/>
      <c r="E52" s="22">
        <v>8</v>
      </c>
      <c r="F52" s="22"/>
      <c r="G52" s="22"/>
      <c r="H52" s="22"/>
      <c r="I52" s="22"/>
      <c r="J52" s="22"/>
      <c r="K52" s="22"/>
      <c r="L52" s="22">
        <v>13.5</v>
      </c>
      <c r="M52" s="22">
        <v>55</v>
      </c>
      <c r="N52" s="22"/>
      <c r="O52" s="49"/>
      <c r="P52" s="22"/>
      <c r="Q52" s="22"/>
      <c r="R52" s="22"/>
      <c r="S52" s="22"/>
      <c r="T52" s="22"/>
      <c r="U52" s="22"/>
      <c r="V52" s="22"/>
      <c r="W52" s="22">
        <v>12</v>
      </c>
      <c r="X52" s="22"/>
      <c r="Y52" s="22"/>
      <c r="Z52" s="22"/>
      <c r="AA52" s="22"/>
      <c r="AB52" s="22">
        <v>52</v>
      </c>
      <c r="AC52" s="22"/>
      <c r="AD52" s="22"/>
      <c r="AE52" s="22"/>
      <c r="AF52" s="22"/>
      <c r="AG52" s="18"/>
    </row>
    <row r="53" spans="1:33" s="2" customFormat="1" ht="30" hidden="1" customHeight="1" x14ac:dyDescent="0.25">
      <c r="A53" s="12" t="s">
        <v>148</v>
      </c>
      <c r="B53" s="23"/>
      <c r="C53" s="23">
        <f t="shared" si="31"/>
        <v>0</v>
      </c>
      <c r="D53" s="8"/>
      <c r="E53" s="22"/>
      <c r="F53" s="22"/>
      <c r="G53" s="22"/>
      <c r="H53" s="49"/>
      <c r="I53" s="22"/>
      <c r="J53" s="22"/>
      <c r="K53" s="22"/>
      <c r="L53" s="22"/>
      <c r="M53" s="22"/>
      <c r="N53" s="49"/>
      <c r="O53" s="49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18"/>
    </row>
    <row r="54" spans="1:33" s="2" customFormat="1" ht="30" hidden="1" customHeight="1" x14ac:dyDescent="0.25">
      <c r="A54" s="12" t="s">
        <v>5</v>
      </c>
      <c r="B54" s="28"/>
      <c r="C54" s="23">
        <f t="shared" si="31"/>
        <v>0</v>
      </c>
      <c r="D54" s="8" t="e">
        <f t="shared" ref="D54:D84" si="33">C54/B54</f>
        <v>#DIV/0!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19"/>
    </row>
    <row r="55" spans="1:33" s="2" customFormat="1" ht="30" hidden="1" customHeight="1" x14ac:dyDescent="0.25">
      <c r="A55" s="16" t="s">
        <v>14</v>
      </c>
      <c r="B55" s="20"/>
      <c r="C55" s="23">
        <f t="shared" si="31"/>
        <v>255</v>
      </c>
      <c r="D55" s="13"/>
      <c r="E55" s="29"/>
      <c r="F55" s="29"/>
      <c r="G55" s="29">
        <v>170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>
        <v>85</v>
      </c>
      <c r="Y55" s="29"/>
      <c r="Z55" s="29"/>
      <c r="AA55" s="29"/>
      <c r="AB55" s="29"/>
      <c r="AC55" s="29"/>
      <c r="AD55" s="29"/>
      <c r="AE55" s="29"/>
      <c r="AF55" s="29"/>
      <c r="AG55" s="18"/>
    </row>
    <row r="56" spans="1:33" s="2" customFormat="1" ht="30" hidden="1" customHeight="1" outlineLevel="1" x14ac:dyDescent="0.25">
      <c r="A56" s="15" t="s">
        <v>15</v>
      </c>
      <c r="B56" s="20"/>
      <c r="C56" s="20">
        <f t="shared" ref="C56:C69" si="34">SUM(E56:AF56)</f>
        <v>0</v>
      </c>
      <c r="D56" s="13" t="e">
        <f t="shared" si="33"/>
        <v>#DIV/0!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19"/>
    </row>
    <row r="57" spans="1:33" s="2" customFormat="1" ht="30" hidden="1" customHeight="1" outlineLevel="1" x14ac:dyDescent="0.25">
      <c r="A57" s="15" t="s">
        <v>16</v>
      </c>
      <c r="B57" s="20"/>
      <c r="C57" s="20">
        <f t="shared" si="34"/>
        <v>0</v>
      </c>
      <c r="D57" s="13" t="e">
        <f t="shared" si="33"/>
        <v>#DIV/0!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19"/>
    </row>
    <row r="58" spans="1:33" s="2" customFormat="1" ht="30" hidden="1" customHeight="1" x14ac:dyDescent="0.25">
      <c r="A58" s="16" t="s">
        <v>17</v>
      </c>
      <c r="B58" s="20"/>
      <c r="C58" s="20">
        <f t="shared" si="34"/>
        <v>4011</v>
      </c>
      <c r="D58" s="13"/>
      <c r="E58" s="32">
        <v>2010</v>
      </c>
      <c r="F58" s="32"/>
      <c r="G58" s="32"/>
      <c r="H58" s="32"/>
      <c r="I58" s="32"/>
      <c r="J58" s="32">
        <v>107</v>
      </c>
      <c r="K58" s="32"/>
      <c r="L58" s="32"/>
      <c r="M58" s="32">
        <v>70</v>
      </c>
      <c r="N58" s="32">
        <v>50</v>
      </c>
      <c r="O58" s="32"/>
      <c r="P58" s="32"/>
      <c r="Q58" s="32">
        <v>10</v>
      </c>
      <c r="R58" s="32"/>
      <c r="S58" s="32"/>
      <c r="T58" s="32">
        <v>1135</v>
      </c>
      <c r="U58" s="32"/>
      <c r="V58" s="32"/>
      <c r="W58" s="32">
        <v>250</v>
      </c>
      <c r="X58" s="32"/>
      <c r="Y58" s="32"/>
      <c r="Z58" s="32"/>
      <c r="AA58" s="32"/>
      <c r="AB58" s="32">
        <v>329</v>
      </c>
      <c r="AC58" s="32"/>
      <c r="AD58" s="32"/>
      <c r="AE58" s="32"/>
      <c r="AF58" s="32">
        <v>50</v>
      </c>
      <c r="AG58" s="19"/>
    </row>
    <row r="59" spans="1:33" s="2" customFormat="1" ht="30" hidden="1" customHeight="1" x14ac:dyDescent="0.25">
      <c r="A59" s="16" t="s">
        <v>18</v>
      </c>
      <c r="B59" s="20"/>
      <c r="C59" s="20">
        <f t="shared" si="34"/>
        <v>2084</v>
      </c>
      <c r="D59" s="13"/>
      <c r="E59" s="32"/>
      <c r="F59" s="32">
        <v>6</v>
      </c>
      <c r="G59" s="32"/>
      <c r="H59" s="32">
        <v>668</v>
      </c>
      <c r="I59" s="32"/>
      <c r="J59" s="32">
        <v>730</v>
      </c>
      <c r="K59" s="32"/>
      <c r="L59" s="32">
        <v>80</v>
      </c>
      <c r="M59" s="32">
        <v>180</v>
      </c>
      <c r="N59" s="32"/>
      <c r="O59" s="32"/>
      <c r="P59" s="32"/>
      <c r="Q59" s="32"/>
      <c r="R59" s="32"/>
      <c r="S59" s="32"/>
      <c r="T59" s="32">
        <v>120</v>
      </c>
      <c r="U59" s="32"/>
      <c r="V59" s="32"/>
      <c r="W59" s="32"/>
      <c r="X59" s="32"/>
      <c r="Y59" s="32"/>
      <c r="Z59" s="32"/>
      <c r="AA59" s="32"/>
      <c r="AB59" s="32">
        <v>300</v>
      </c>
      <c r="AC59" s="32"/>
      <c r="AD59" s="32"/>
      <c r="AE59" s="32"/>
      <c r="AF59" s="32"/>
      <c r="AG59" s="19"/>
    </row>
    <row r="60" spans="1:33" s="2" customFormat="1" ht="30" hidden="1" customHeight="1" x14ac:dyDescent="0.25">
      <c r="A60" s="16" t="s">
        <v>19</v>
      </c>
      <c r="B60" s="20"/>
      <c r="C60" s="20">
        <f t="shared" si="34"/>
        <v>0</v>
      </c>
      <c r="D60" s="13" t="e">
        <f t="shared" si="33"/>
        <v>#DIV/0!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19"/>
    </row>
    <row r="61" spans="1:33" s="2" customFormat="1" ht="30" hidden="1" customHeight="1" x14ac:dyDescent="0.25">
      <c r="A61" s="16" t="s">
        <v>20</v>
      </c>
      <c r="B61" s="20"/>
      <c r="C61" s="20">
        <f t="shared" si="34"/>
        <v>180</v>
      </c>
      <c r="D61" s="13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>
        <v>180</v>
      </c>
      <c r="Y61" s="32"/>
      <c r="Z61" s="32"/>
      <c r="AA61" s="32"/>
      <c r="AB61" s="32"/>
      <c r="AC61" s="32"/>
      <c r="AD61" s="32"/>
      <c r="AE61" s="32"/>
      <c r="AF61" s="32"/>
      <c r="AG61" s="19"/>
    </row>
    <row r="62" spans="1:33" s="2" customFormat="1" ht="30" hidden="1" customHeight="1" x14ac:dyDescent="0.25">
      <c r="A62" s="16" t="s">
        <v>21</v>
      </c>
      <c r="B62" s="20"/>
      <c r="C62" s="20">
        <f t="shared" si="34"/>
        <v>3763</v>
      </c>
      <c r="D62" s="13"/>
      <c r="E62" s="32"/>
      <c r="F62" s="32"/>
      <c r="G62" s="32">
        <v>572</v>
      </c>
      <c r="H62" s="32">
        <v>79</v>
      </c>
      <c r="I62" s="32">
        <v>91</v>
      </c>
      <c r="J62" s="32">
        <v>100</v>
      </c>
      <c r="K62" s="32"/>
      <c r="L62" s="32"/>
      <c r="M62" s="32">
        <v>437</v>
      </c>
      <c r="N62" s="32"/>
      <c r="O62" s="32">
        <v>26</v>
      </c>
      <c r="P62" s="32">
        <v>15</v>
      </c>
      <c r="Q62" s="32">
        <v>10</v>
      </c>
      <c r="R62" s="32"/>
      <c r="S62" s="32"/>
      <c r="T62" s="32">
        <v>80</v>
      </c>
      <c r="U62" s="32"/>
      <c r="V62" s="32">
        <v>15</v>
      </c>
      <c r="W62" s="32">
        <v>90</v>
      </c>
      <c r="X62" s="32">
        <v>153</v>
      </c>
      <c r="Y62" s="32"/>
      <c r="Z62" s="32">
        <v>296</v>
      </c>
      <c r="AA62" s="32"/>
      <c r="AB62" s="32">
        <v>1699</v>
      </c>
      <c r="AC62" s="32"/>
      <c r="AD62" s="32"/>
      <c r="AE62" s="32"/>
      <c r="AF62" s="32">
        <v>100</v>
      </c>
      <c r="AG62" s="19"/>
    </row>
    <row r="63" spans="1:33" s="2" customFormat="1" ht="30" hidden="1" customHeight="1" x14ac:dyDescent="0.25">
      <c r="A63" s="16" t="s">
        <v>22</v>
      </c>
      <c r="B63" s="20"/>
      <c r="C63" s="20">
        <f t="shared" si="34"/>
        <v>0</v>
      </c>
      <c r="D63" s="13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19"/>
    </row>
    <row r="64" spans="1:33" s="2" customFormat="1" ht="30" hidden="1" customHeight="1" x14ac:dyDescent="0.25">
      <c r="A64" s="16" t="s">
        <v>23</v>
      </c>
      <c r="B64" s="20"/>
      <c r="C64" s="20">
        <f t="shared" si="34"/>
        <v>0</v>
      </c>
      <c r="D64" s="13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19"/>
    </row>
    <row r="65" spans="1:33" s="2" customFormat="1" ht="30" hidden="1" customHeight="1" x14ac:dyDescent="0.25">
      <c r="A65" s="16" t="s">
        <v>24</v>
      </c>
      <c r="B65" s="20"/>
      <c r="C65" s="20">
        <f t="shared" si="34"/>
        <v>70</v>
      </c>
      <c r="D65" s="13"/>
      <c r="E65" s="20"/>
      <c r="F65" s="20"/>
      <c r="G65" s="20"/>
      <c r="H65" s="34"/>
      <c r="I65" s="20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>
        <v>70</v>
      </c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19"/>
    </row>
    <row r="66" spans="1:33" s="2" customFormat="1" ht="30" hidden="1" customHeight="1" x14ac:dyDescent="0.25">
      <c r="A66" s="16" t="s">
        <v>25</v>
      </c>
      <c r="B66" s="20"/>
      <c r="C66" s="20">
        <f t="shared" si="34"/>
        <v>292</v>
      </c>
      <c r="D66" s="13"/>
      <c r="E66" s="32"/>
      <c r="F66" s="32"/>
      <c r="G66" s="32"/>
      <c r="H66" s="32">
        <v>90</v>
      </c>
      <c r="I66" s="32">
        <v>202</v>
      </c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19"/>
    </row>
    <row r="67" spans="1:33" s="2" customFormat="1" ht="30" hidden="1" customHeight="1" x14ac:dyDescent="0.25">
      <c r="A67" s="16" t="s">
        <v>26</v>
      </c>
      <c r="B67" s="20"/>
      <c r="C67" s="20">
        <f t="shared" si="34"/>
        <v>0</v>
      </c>
      <c r="D67" s="13" t="e">
        <f t="shared" si="33"/>
        <v>#DIV/0!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19"/>
    </row>
    <row r="68" spans="1:33" s="2" customFormat="1" ht="30" hidden="1" customHeight="1" x14ac:dyDescent="0.25">
      <c r="A68" s="16" t="s">
        <v>27</v>
      </c>
      <c r="B68" s="20"/>
      <c r="C68" s="17">
        <f t="shared" si="34"/>
        <v>20</v>
      </c>
      <c r="D68" s="13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>
        <v>10</v>
      </c>
      <c r="V68" s="32">
        <v>10</v>
      </c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19"/>
    </row>
    <row r="69" spans="1:33" ht="30" hidden="1" customHeight="1" x14ac:dyDescent="0.25">
      <c r="A69" s="10" t="s">
        <v>28</v>
      </c>
      <c r="B69" s="20"/>
      <c r="C69" s="20">
        <f t="shared" si="34"/>
        <v>0</v>
      </c>
      <c r="D69" s="13" t="e">
        <f t="shared" si="33"/>
        <v>#DIV/0!</v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spans="1:33" ht="30" hidden="1" customHeight="1" x14ac:dyDescent="0.25">
      <c r="A70" s="27" t="s">
        <v>29</v>
      </c>
      <c r="B70" s="20"/>
      <c r="C70" s="20">
        <f>SUM(E70:AF70)</f>
        <v>0</v>
      </c>
      <c r="D70" s="13" t="e">
        <f t="shared" si="33"/>
        <v>#DIV/0!</v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</row>
    <row r="71" spans="1:33" ht="30" hidden="1" customHeight="1" x14ac:dyDescent="0.25">
      <c r="A71" s="12" t="s">
        <v>5</v>
      </c>
      <c r="B71" s="28"/>
      <c r="C71" s="20">
        <f>SUM(E71:AF71)</f>
        <v>0</v>
      </c>
      <c r="D71" s="13" t="e">
        <f t="shared" si="33"/>
        <v>#DIV/0!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1:33" ht="30" hidden="1" customHeight="1" x14ac:dyDescent="0.25">
      <c r="A72" s="12" t="s">
        <v>30</v>
      </c>
      <c r="B72" s="28"/>
      <c r="C72" s="20">
        <f>SUM(E72:AF72)</f>
        <v>0</v>
      </c>
      <c r="D72" s="13" t="e">
        <f t="shared" si="33"/>
        <v>#DIV/0!</v>
      </c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1:33" ht="30" hidden="1" customHeight="1" x14ac:dyDescent="0.25">
      <c r="A73" s="12"/>
      <c r="B73" s="28"/>
      <c r="C73" s="34"/>
      <c r="D73" s="13" t="e">
        <f t="shared" si="33"/>
        <v>#DIV/0!</v>
      </c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1:33" s="4" customFormat="1" ht="30" hidden="1" customHeight="1" x14ac:dyDescent="0.25">
      <c r="A74" s="71" t="s">
        <v>31</v>
      </c>
      <c r="B74" s="35"/>
      <c r="C74" s="35">
        <f>SUM(E74:AF74)</f>
        <v>0</v>
      </c>
      <c r="D74" s="13" t="e">
        <f t="shared" si="33"/>
        <v>#DIV/0!</v>
      </c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</row>
    <row r="75" spans="1:33" ht="30" hidden="1" customHeight="1" x14ac:dyDescent="0.25">
      <c r="A75" s="12"/>
      <c r="B75" s="28"/>
      <c r="C75" s="34"/>
      <c r="D75" s="13" t="e">
        <f t="shared" si="33"/>
        <v>#DIV/0!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1:33" ht="7.9" hidden="1" customHeight="1" x14ac:dyDescent="0.25">
      <c r="A76" s="12"/>
      <c r="B76" s="28"/>
      <c r="C76" s="17"/>
      <c r="D76" s="13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</row>
    <row r="77" spans="1:33" s="38" customFormat="1" ht="30" hidden="1" customHeight="1" x14ac:dyDescent="0.25">
      <c r="A77" s="12" t="s">
        <v>32</v>
      </c>
      <c r="B77" s="37"/>
      <c r="C77" s="37">
        <f>SUM(E77:AF77)</f>
        <v>-61929</v>
      </c>
      <c r="D77" s="13"/>
      <c r="E77" s="91">
        <f>(E36-E78)</f>
        <v>-2925</v>
      </c>
      <c r="F77" s="91">
        <f t="shared" ref="F77:AF77" si="35">(F36-F78)</f>
        <v>-2253</v>
      </c>
      <c r="G77" s="91">
        <f t="shared" si="35"/>
        <v>-8550</v>
      </c>
      <c r="H77" s="91">
        <f t="shared" si="35"/>
        <v>-3688</v>
      </c>
      <c r="I77" s="91">
        <f t="shared" si="35"/>
        <v>-2300</v>
      </c>
      <c r="J77" s="91">
        <f t="shared" si="35"/>
        <v>-3800</v>
      </c>
      <c r="K77" s="91"/>
      <c r="L77" s="91">
        <f t="shared" si="35"/>
        <v>-2592</v>
      </c>
      <c r="M77" s="91">
        <f t="shared" si="35"/>
        <v>-5121</v>
      </c>
      <c r="N77" s="91">
        <f t="shared" si="35"/>
        <v>-2780</v>
      </c>
      <c r="O77" s="91">
        <f t="shared" si="35"/>
        <v>-1095</v>
      </c>
      <c r="P77" s="91">
        <f t="shared" si="35"/>
        <v>-660</v>
      </c>
      <c r="Q77" s="91">
        <f t="shared" si="35"/>
        <v>-708</v>
      </c>
      <c r="R77" s="91"/>
      <c r="S77" s="91"/>
      <c r="T77" s="91">
        <f t="shared" si="35"/>
        <v>-3875</v>
      </c>
      <c r="U77" s="91">
        <f t="shared" si="35"/>
        <v>-2330</v>
      </c>
      <c r="V77" s="91">
        <f t="shared" si="35"/>
        <v>-3205</v>
      </c>
      <c r="W77" s="91">
        <f t="shared" si="35"/>
        <v>-1074</v>
      </c>
      <c r="X77" s="91">
        <f t="shared" si="35"/>
        <v>-2210</v>
      </c>
      <c r="Y77" s="91">
        <f t="shared" si="35"/>
        <v>-798</v>
      </c>
      <c r="Z77" s="91">
        <f t="shared" si="35"/>
        <v>-1755</v>
      </c>
      <c r="AA77" s="91"/>
      <c r="AB77" s="91">
        <f t="shared" si="35"/>
        <v>-9000</v>
      </c>
      <c r="AC77" s="91"/>
      <c r="AD77" s="91"/>
      <c r="AE77" s="91"/>
      <c r="AF77" s="91">
        <f t="shared" si="35"/>
        <v>-1210</v>
      </c>
    </row>
    <row r="78" spans="1:33" ht="30.6" hidden="1" customHeight="1" x14ac:dyDescent="0.25">
      <c r="A78" s="12" t="s">
        <v>33</v>
      </c>
      <c r="B78" s="20"/>
      <c r="C78" s="20">
        <f>SUM(E78:AF78)</f>
        <v>61929</v>
      </c>
      <c r="D78" s="13"/>
      <c r="E78" s="9">
        <v>2925</v>
      </c>
      <c r="F78" s="9">
        <v>2253</v>
      </c>
      <c r="G78" s="9">
        <v>8550</v>
      </c>
      <c r="H78" s="9">
        <v>3688</v>
      </c>
      <c r="I78" s="9">
        <v>2300</v>
      </c>
      <c r="J78" s="9">
        <v>3800</v>
      </c>
      <c r="K78" s="9"/>
      <c r="L78" s="9">
        <v>2592</v>
      </c>
      <c r="M78" s="9">
        <v>5121</v>
      </c>
      <c r="N78" s="9">
        <v>2780</v>
      </c>
      <c r="O78" s="9">
        <v>1095</v>
      </c>
      <c r="P78" s="9">
        <v>660</v>
      </c>
      <c r="Q78" s="9">
        <v>708</v>
      </c>
      <c r="R78" s="9"/>
      <c r="S78" s="9"/>
      <c r="T78" s="9">
        <v>3875</v>
      </c>
      <c r="U78" s="9">
        <v>2330</v>
      </c>
      <c r="V78" s="9">
        <v>3205</v>
      </c>
      <c r="W78" s="9">
        <v>1074</v>
      </c>
      <c r="X78" s="9">
        <v>2210</v>
      </c>
      <c r="Y78" s="9">
        <v>798</v>
      </c>
      <c r="Z78" s="9">
        <v>1755</v>
      </c>
      <c r="AA78" s="9"/>
      <c r="AB78" s="9">
        <v>9000</v>
      </c>
      <c r="AC78" s="9"/>
      <c r="AD78" s="9"/>
      <c r="AE78" s="9"/>
      <c r="AF78" s="9">
        <v>1210</v>
      </c>
      <c r="AG78" s="18"/>
    </row>
    <row r="79" spans="1:33" ht="30" hidden="1" customHeight="1" x14ac:dyDescent="0.25">
      <c r="A79" s="12"/>
      <c r="B79" s="28"/>
      <c r="C79" s="20"/>
      <c r="D79" s="13" t="e">
        <f t="shared" si="33"/>
        <v>#DIV/0!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3" s="38" customFormat="1" ht="30" hidden="1" customHeight="1" x14ac:dyDescent="0.25">
      <c r="A80" s="12" t="s">
        <v>34</v>
      </c>
      <c r="B80" s="37"/>
      <c r="C80" s="37"/>
      <c r="D80" s="13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</row>
    <row r="81" spans="1:32" ht="30" hidden="1" customHeight="1" x14ac:dyDescent="0.25">
      <c r="A81" s="12" t="s">
        <v>35</v>
      </c>
      <c r="B81" s="29"/>
      <c r="C81" s="23">
        <f>SUM(E81:AF81)</f>
        <v>0</v>
      </c>
      <c r="D81" s="13" t="e">
        <f t="shared" si="33"/>
        <v>#DIV/0!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31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</row>
    <row r="82" spans="1:32" ht="30" hidden="1" customHeight="1" x14ac:dyDescent="0.25">
      <c r="A82" s="39" t="s">
        <v>36</v>
      </c>
      <c r="B82" s="40"/>
      <c r="C82" s="40"/>
      <c r="D82" s="13" t="e">
        <f t="shared" si="33"/>
        <v>#DIV/0!</v>
      </c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</row>
    <row r="83" spans="1:32" ht="30" hidden="1" customHeight="1" x14ac:dyDescent="0.25">
      <c r="A83" s="12" t="s">
        <v>37</v>
      </c>
      <c r="B83" s="36"/>
      <c r="C83" s="36"/>
      <c r="D83" s="13" t="e">
        <f t="shared" si="33"/>
        <v>#DIV/0!</v>
      </c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</row>
    <row r="84" spans="1:32" ht="30" hidden="1" customHeight="1" x14ac:dyDescent="0.25">
      <c r="A84" s="12" t="s">
        <v>38</v>
      </c>
      <c r="B84" s="24"/>
      <c r="C84" s="24" t="e">
        <f>C83/C82</f>
        <v>#DIV/0!</v>
      </c>
      <c r="D84" s="13" t="e">
        <f t="shared" si="33"/>
        <v>#DIV/0!</v>
      </c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</row>
    <row r="85" spans="1:32" ht="30" hidden="1" customHeight="1" x14ac:dyDescent="0.25">
      <c r="A85" s="39" t="s">
        <v>130</v>
      </c>
      <c r="B85" s="74"/>
      <c r="C85" s="74"/>
      <c r="D85" s="42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</row>
    <row r="86" spans="1:32" s="11" customFormat="1" ht="30" hidden="1" customHeight="1" outlineLevel="1" x14ac:dyDescent="0.2">
      <c r="A86" s="43" t="s">
        <v>39</v>
      </c>
      <c r="B86" s="20"/>
      <c r="C86" s="23"/>
      <c r="D86" s="13" t="e">
        <f t="shared" ref="D86:D123" si="36">C86/B86</f>
        <v>#DIV/0!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 s="11" customFormat="1" ht="30" hidden="1" customHeight="1" outlineLevel="1" x14ac:dyDescent="0.2">
      <c r="A87" s="43" t="s">
        <v>44</v>
      </c>
      <c r="B87" s="34"/>
      <c r="C87" s="22"/>
      <c r="D87" s="13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spans="1:32" s="11" customFormat="1" ht="30" hidden="1" customHeight="1" outlineLevel="1" x14ac:dyDescent="0.2">
      <c r="A88" s="43" t="s">
        <v>106</v>
      </c>
      <c r="B88" s="34"/>
      <c r="C88" s="22"/>
      <c r="D88" s="13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1:32" s="11" customFormat="1" ht="30" hidden="1" customHeight="1" outlineLevel="1" x14ac:dyDescent="0.2">
      <c r="A89" s="43" t="s">
        <v>107</v>
      </c>
      <c r="B89" s="34"/>
      <c r="C89" s="22"/>
      <c r="D89" s="13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 s="45" customFormat="1" ht="34.9" hidden="1" customHeight="1" outlineLevel="1" x14ac:dyDescent="0.2">
      <c r="A90" s="12" t="s">
        <v>40</v>
      </c>
      <c r="B90" s="34"/>
      <c r="C90" s="22"/>
      <c r="D90" s="13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spans="1:32" s="45" customFormat="1" ht="33" hidden="1" customHeight="1" outlineLevel="1" x14ac:dyDescent="0.2">
      <c r="A91" s="12" t="s">
        <v>41</v>
      </c>
      <c r="B91" s="34"/>
      <c r="C91" s="22"/>
      <c r="D91" s="13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spans="1:32" s="11" customFormat="1" ht="34.15" hidden="1" customHeight="1" outlineLevel="1" x14ac:dyDescent="0.2">
      <c r="A92" s="10" t="s">
        <v>42</v>
      </c>
      <c r="B92" s="23"/>
      <c r="C92" s="23"/>
      <c r="D92" s="13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</row>
    <row r="93" spans="1:32" s="11" customFormat="1" ht="30" hidden="1" customHeight="1" x14ac:dyDescent="0.2">
      <c r="A93" s="27" t="s">
        <v>43</v>
      </c>
      <c r="B93" s="20"/>
      <c r="C93" s="23"/>
      <c r="D93" s="13" t="e">
        <f t="shared" si="36"/>
        <v>#DIV/0!</v>
      </c>
      <c r="E93" s="34"/>
      <c r="F93" s="34"/>
      <c r="G93" s="34"/>
      <c r="H93" s="34"/>
      <c r="I93" s="34"/>
      <c r="J93" s="34"/>
      <c r="K93" s="93"/>
      <c r="L93" s="34"/>
      <c r="M93" s="34"/>
      <c r="N93" s="34"/>
      <c r="O93" s="34"/>
      <c r="P93" s="34"/>
      <c r="Q93" s="34"/>
      <c r="R93" s="93"/>
      <c r="S93" s="93"/>
      <c r="T93" s="34"/>
      <c r="U93" s="34"/>
      <c r="V93" s="34"/>
      <c r="W93" s="34"/>
      <c r="X93" s="34"/>
      <c r="Y93" s="34"/>
      <c r="Z93" s="34"/>
      <c r="AA93" s="93"/>
      <c r="AB93" s="34"/>
      <c r="AC93" s="93"/>
      <c r="AD93" s="93"/>
      <c r="AE93" s="93"/>
      <c r="AF93" s="34"/>
    </row>
    <row r="94" spans="1:32" s="11" customFormat="1" ht="30" hidden="1" customHeight="1" x14ac:dyDescent="0.2">
      <c r="A94" s="12" t="s">
        <v>136</v>
      </c>
      <c r="B94" s="24" t="e">
        <f>B93/B92</f>
        <v>#DIV/0!</v>
      </c>
      <c r="C94" s="24" t="e">
        <f>C93/C92</f>
        <v>#DIV/0!</v>
      </c>
      <c r="D94" s="13"/>
      <c r="E94" s="24" t="e">
        <f>E93/E92</f>
        <v>#DIV/0!</v>
      </c>
      <c r="F94" s="24" t="e">
        <f>F93/F92</f>
        <v>#DIV/0!</v>
      </c>
      <c r="G94" s="24" t="e">
        <f t="shared" ref="G94:AF94" si="37">G93/G92</f>
        <v>#DIV/0!</v>
      </c>
      <c r="H94" s="24" t="e">
        <f t="shared" si="37"/>
        <v>#DIV/0!</v>
      </c>
      <c r="I94" s="24" t="e">
        <f t="shared" si="37"/>
        <v>#DIV/0!</v>
      </c>
      <c r="J94" s="24" t="e">
        <f t="shared" si="37"/>
        <v>#DIV/0!</v>
      </c>
      <c r="K94" s="24"/>
      <c r="L94" s="24" t="e">
        <f t="shared" si="37"/>
        <v>#DIV/0!</v>
      </c>
      <c r="M94" s="24" t="e">
        <f t="shared" si="37"/>
        <v>#DIV/0!</v>
      </c>
      <c r="N94" s="24" t="e">
        <f t="shared" si="37"/>
        <v>#DIV/0!</v>
      </c>
      <c r="O94" s="24" t="e">
        <f t="shared" si="37"/>
        <v>#DIV/0!</v>
      </c>
      <c r="P94" s="24" t="e">
        <f t="shared" si="37"/>
        <v>#DIV/0!</v>
      </c>
      <c r="Q94" s="24" t="e">
        <f t="shared" si="37"/>
        <v>#DIV/0!</v>
      </c>
      <c r="R94" s="24"/>
      <c r="S94" s="24"/>
      <c r="T94" s="24" t="e">
        <f t="shared" si="37"/>
        <v>#DIV/0!</v>
      </c>
      <c r="U94" s="24" t="e">
        <f t="shared" si="37"/>
        <v>#DIV/0!</v>
      </c>
      <c r="V94" s="24" t="e">
        <f t="shared" si="37"/>
        <v>#DIV/0!</v>
      </c>
      <c r="W94" s="24" t="e">
        <f t="shared" si="37"/>
        <v>#DIV/0!</v>
      </c>
      <c r="X94" s="24" t="e">
        <f t="shared" si="37"/>
        <v>#DIV/0!</v>
      </c>
      <c r="Y94" s="24" t="e">
        <f t="shared" si="37"/>
        <v>#DIV/0!</v>
      </c>
      <c r="Z94" s="24" t="e">
        <f t="shared" si="37"/>
        <v>#DIV/0!</v>
      </c>
      <c r="AA94" s="24"/>
      <c r="AB94" s="24" t="e">
        <f t="shared" si="37"/>
        <v>#DIV/0!</v>
      </c>
      <c r="AC94" s="24"/>
      <c r="AD94" s="24"/>
      <c r="AE94" s="24"/>
      <c r="AF94" s="24" t="e">
        <f t="shared" si="37"/>
        <v>#DIV/0!</v>
      </c>
    </row>
    <row r="95" spans="1:32" s="87" customFormat="1" ht="31.9" hidden="1" customHeight="1" x14ac:dyDescent="0.2">
      <c r="A95" s="85" t="s">
        <v>48</v>
      </c>
      <c r="B95" s="88">
        <f>B92-B93</f>
        <v>0</v>
      </c>
      <c r="C95" s="88">
        <f>C92-C93</f>
        <v>0</v>
      </c>
      <c r="D95" s="88"/>
      <c r="E95" s="88">
        <f t="shared" ref="E95:AF95" si="38">E92-E93</f>
        <v>0</v>
      </c>
      <c r="F95" s="88">
        <f t="shared" si="38"/>
        <v>0</v>
      </c>
      <c r="G95" s="88">
        <f t="shared" si="38"/>
        <v>0</v>
      </c>
      <c r="H95" s="88">
        <f t="shared" si="38"/>
        <v>0</v>
      </c>
      <c r="I95" s="88">
        <f t="shared" si="38"/>
        <v>0</v>
      </c>
      <c r="J95" s="88">
        <f t="shared" si="38"/>
        <v>0</v>
      </c>
      <c r="K95" s="88"/>
      <c r="L95" s="88">
        <f t="shared" si="38"/>
        <v>0</v>
      </c>
      <c r="M95" s="88">
        <f t="shared" si="38"/>
        <v>0</v>
      </c>
      <c r="N95" s="88">
        <f t="shared" si="38"/>
        <v>0</v>
      </c>
      <c r="O95" s="88">
        <f t="shared" si="38"/>
        <v>0</v>
      </c>
      <c r="P95" s="88">
        <f t="shared" si="38"/>
        <v>0</v>
      </c>
      <c r="Q95" s="88">
        <f t="shared" si="38"/>
        <v>0</v>
      </c>
      <c r="R95" s="88"/>
      <c r="S95" s="88"/>
      <c r="T95" s="88">
        <f t="shared" si="38"/>
        <v>0</v>
      </c>
      <c r="U95" s="88">
        <f t="shared" si="38"/>
        <v>0</v>
      </c>
      <c r="V95" s="88">
        <f t="shared" si="38"/>
        <v>0</v>
      </c>
      <c r="W95" s="88">
        <f t="shared" si="38"/>
        <v>0</v>
      </c>
      <c r="X95" s="88">
        <f t="shared" si="38"/>
        <v>0</v>
      </c>
      <c r="Y95" s="88">
        <f t="shared" si="38"/>
        <v>0</v>
      </c>
      <c r="Z95" s="88">
        <f t="shared" si="38"/>
        <v>0</v>
      </c>
      <c r="AA95" s="88"/>
      <c r="AB95" s="88">
        <f t="shared" si="38"/>
        <v>0</v>
      </c>
      <c r="AC95" s="88"/>
      <c r="AD95" s="88"/>
      <c r="AE95" s="88"/>
      <c r="AF95" s="88">
        <f t="shared" si="38"/>
        <v>0</v>
      </c>
    </row>
    <row r="96" spans="1:32" s="11" customFormat="1" ht="30" hidden="1" customHeight="1" x14ac:dyDescent="0.2">
      <c r="A96" s="10" t="s">
        <v>44</v>
      </c>
      <c r="B96" s="34"/>
      <c r="C96" s="22">
        <f t="shared" ref="C96:C99" si="39">SUM(E96:AF96)</f>
        <v>0</v>
      </c>
      <c r="D96" s="13" t="e">
        <f t="shared" si="36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spans="1:32" s="11" customFormat="1" ht="30" hidden="1" customHeight="1" x14ac:dyDescent="0.2">
      <c r="A97" s="10" t="s">
        <v>45</v>
      </c>
      <c r="B97" s="34"/>
      <c r="C97" s="22">
        <f t="shared" si="39"/>
        <v>0</v>
      </c>
      <c r="D97" s="13" t="e">
        <f t="shared" si="36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spans="1:32" s="11" customFormat="1" ht="30" hidden="1" customHeight="1" x14ac:dyDescent="0.2">
      <c r="A98" s="10" t="s">
        <v>46</v>
      </c>
      <c r="B98" s="34"/>
      <c r="C98" s="22">
        <f t="shared" si="39"/>
        <v>0</v>
      </c>
      <c r="D98" s="13" t="e">
        <f t="shared" si="36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</row>
    <row r="99" spans="1:32" s="11" customFormat="1" ht="30" hidden="1" customHeight="1" x14ac:dyDescent="0.2">
      <c r="A99" s="10" t="s">
        <v>47</v>
      </c>
      <c r="B99" s="34"/>
      <c r="C99" s="22">
        <f t="shared" si="39"/>
        <v>0</v>
      </c>
      <c r="D99" s="13" t="e">
        <f t="shared" si="36"/>
        <v>#DIV/0!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</row>
    <row r="100" spans="1:32" s="11" customFormat="1" ht="30" hidden="1" customHeight="1" x14ac:dyDescent="0.2">
      <c r="A100" s="27" t="s">
        <v>49</v>
      </c>
      <c r="B100" s="23"/>
      <c r="C100" s="23">
        <f>SUM(E100:AF100)</f>
        <v>0</v>
      </c>
      <c r="D100" s="13" t="e">
        <f t="shared" si="36"/>
        <v>#DIV/0!</v>
      </c>
      <c r="E100" s="34"/>
      <c r="F100" s="34"/>
      <c r="G100" s="34"/>
      <c r="H100" s="34"/>
      <c r="I100" s="34"/>
      <c r="J100" s="34"/>
      <c r="K100" s="93"/>
      <c r="L100" s="34"/>
      <c r="M100" s="34"/>
      <c r="N100" s="34"/>
      <c r="O100" s="34"/>
      <c r="P100" s="34"/>
      <c r="Q100" s="34"/>
      <c r="R100" s="93"/>
      <c r="S100" s="93"/>
      <c r="T100" s="34"/>
      <c r="U100" s="34"/>
      <c r="V100" s="34"/>
      <c r="W100" s="34"/>
      <c r="X100" s="34"/>
      <c r="Y100" s="34"/>
      <c r="Z100" s="34"/>
      <c r="AA100" s="93"/>
      <c r="AB100" s="34"/>
      <c r="AC100" s="93"/>
      <c r="AD100" s="93"/>
      <c r="AE100" s="93"/>
      <c r="AF100" s="34"/>
    </row>
    <row r="101" spans="1:32" s="11" customFormat="1" ht="31.15" hidden="1" customHeight="1" x14ac:dyDescent="0.2">
      <c r="A101" s="12" t="s">
        <v>136</v>
      </c>
      <c r="B101" s="24" t="e">
        <f>B100/B92</f>
        <v>#DIV/0!</v>
      </c>
      <c r="C101" s="24" t="e">
        <f>C100/C92</f>
        <v>#DIV/0!</v>
      </c>
      <c r="D101" s="24"/>
      <c r="E101" s="24" t="e">
        <f t="shared" ref="E101:AF101" si="40">E100/E92</f>
        <v>#DIV/0!</v>
      </c>
      <c r="F101" s="24" t="e">
        <f t="shared" si="40"/>
        <v>#DIV/0!</v>
      </c>
      <c r="G101" s="24" t="e">
        <f t="shared" si="40"/>
        <v>#DIV/0!</v>
      </c>
      <c r="H101" s="24" t="e">
        <f t="shared" si="40"/>
        <v>#DIV/0!</v>
      </c>
      <c r="I101" s="24" t="e">
        <f t="shared" si="40"/>
        <v>#DIV/0!</v>
      </c>
      <c r="J101" s="24" t="e">
        <f t="shared" si="40"/>
        <v>#DIV/0!</v>
      </c>
      <c r="K101" s="24"/>
      <c r="L101" s="24" t="e">
        <f t="shared" si="40"/>
        <v>#DIV/0!</v>
      </c>
      <c r="M101" s="24" t="e">
        <f t="shared" si="40"/>
        <v>#DIV/0!</v>
      </c>
      <c r="N101" s="24" t="e">
        <f t="shared" si="40"/>
        <v>#DIV/0!</v>
      </c>
      <c r="O101" s="24" t="e">
        <f t="shared" si="40"/>
        <v>#DIV/0!</v>
      </c>
      <c r="P101" s="24" t="e">
        <f t="shared" si="40"/>
        <v>#DIV/0!</v>
      </c>
      <c r="Q101" s="24" t="e">
        <f t="shared" si="40"/>
        <v>#DIV/0!</v>
      </c>
      <c r="R101" s="24"/>
      <c r="S101" s="24"/>
      <c r="T101" s="24" t="e">
        <f t="shared" si="40"/>
        <v>#DIV/0!</v>
      </c>
      <c r="U101" s="24" t="e">
        <f t="shared" si="40"/>
        <v>#DIV/0!</v>
      </c>
      <c r="V101" s="24" t="e">
        <f t="shared" si="40"/>
        <v>#DIV/0!</v>
      </c>
      <c r="W101" s="24" t="e">
        <f t="shared" si="40"/>
        <v>#DIV/0!</v>
      </c>
      <c r="X101" s="24" t="e">
        <f t="shared" si="40"/>
        <v>#DIV/0!</v>
      </c>
      <c r="Y101" s="24" t="e">
        <f t="shared" si="40"/>
        <v>#DIV/0!</v>
      </c>
      <c r="Z101" s="24" t="e">
        <f t="shared" si="40"/>
        <v>#DIV/0!</v>
      </c>
      <c r="AA101" s="24"/>
      <c r="AB101" s="24" t="e">
        <f t="shared" si="40"/>
        <v>#DIV/0!</v>
      </c>
      <c r="AC101" s="24"/>
      <c r="AD101" s="24"/>
      <c r="AE101" s="24"/>
      <c r="AF101" s="24" t="e">
        <f t="shared" si="40"/>
        <v>#DIV/0!</v>
      </c>
    </row>
    <row r="102" spans="1:32" s="11" customFormat="1" ht="30" hidden="1" customHeight="1" x14ac:dyDescent="0.2">
      <c r="A102" s="10" t="s">
        <v>44</v>
      </c>
      <c r="B102" s="34"/>
      <c r="C102" s="22">
        <f t="shared" ref="C102:C112" si="41">SUM(E102:AF102)</f>
        <v>0</v>
      </c>
      <c r="D102" s="13" t="e">
        <f t="shared" si="36"/>
        <v>#DIV/0!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spans="1:32" s="11" customFormat="1" ht="30" hidden="1" customHeight="1" x14ac:dyDescent="0.2">
      <c r="A103" s="10" t="s">
        <v>45</v>
      </c>
      <c r="B103" s="34"/>
      <c r="C103" s="22">
        <f t="shared" si="41"/>
        <v>0</v>
      </c>
      <c r="D103" s="13" t="e">
        <f t="shared" si="36"/>
        <v>#DIV/0!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</row>
    <row r="104" spans="1:32" s="11" customFormat="1" ht="30" hidden="1" customHeight="1" x14ac:dyDescent="0.2">
      <c r="A104" s="10" t="s">
        <v>46</v>
      </c>
      <c r="B104" s="34"/>
      <c r="C104" s="22">
        <f t="shared" si="41"/>
        <v>0</v>
      </c>
      <c r="D104" s="13" t="e">
        <f t="shared" si="36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</row>
    <row r="105" spans="1:32" s="11" customFormat="1" ht="30" hidden="1" customHeight="1" x14ac:dyDescent="0.2">
      <c r="A105" s="10" t="s">
        <v>47</v>
      </c>
      <c r="B105" s="34"/>
      <c r="C105" s="22">
        <f t="shared" si="41"/>
        <v>0</v>
      </c>
      <c r="D105" s="13" t="e">
        <f t="shared" si="36"/>
        <v>#DIV/0!</v>
      </c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75"/>
      <c r="X105" s="21"/>
      <c r="Y105" s="21"/>
      <c r="Z105" s="21"/>
      <c r="AA105" s="21"/>
      <c r="AB105" s="21"/>
      <c r="AC105" s="21"/>
      <c r="AD105" s="21"/>
      <c r="AE105" s="21"/>
      <c r="AF105" s="21"/>
    </row>
    <row r="106" spans="1:32" s="45" customFormat="1" ht="48" hidden="1" customHeight="1" x14ac:dyDescent="0.2">
      <c r="A106" s="12" t="s">
        <v>145</v>
      </c>
      <c r="B106" s="34"/>
      <c r="C106" s="22">
        <v>595200</v>
      </c>
      <c r="D106" s="14" t="e">
        <f t="shared" si="36"/>
        <v>#DIV/0!</v>
      </c>
      <c r="E106" s="34"/>
      <c r="F106" s="34"/>
      <c r="G106" s="34"/>
      <c r="H106" s="34"/>
      <c r="I106" s="34"/>
      <c r="J106" s="34"/>
      <c r="K106" s="93"/>
      <c r="L106" s="34"/>
      <c r="M106" s="34"/>
      <c r="N106" s="34"/>
      <c r="O106" s="34"/>
      <c r="P106" s="34"/>
      <c r="Q106" s="34"/>
      <c r="R106" s="93"/>
      <c r="S106" s="93"/>
      <c r="T106" s="34"/>
      <c r="U106" s="34"/>
      <c r="V106" s="34"/>
      <c r="W106" s="34"/>
      <c r="X106" s="34"/>
      <c r="Y106" s="34"/>
      <c r="Z106" s="34"/>
      <c r="AA106" s="93"/>
      <c r="AB106" s="34"/>
      <c r="AC106" s="93"/>
      <c r="AD106" s="93"/>
      <c r="AE106" s="93"/>
      <c r="AF106" s="34"/>
    </row>
    <row r="107" spans="1:32" s="11" customFormat="1" ht="30" hidden="1" customHeight="1" x14ac:dyDescent="0.2">
      <c r="A107" s="27" t="s">
        <v>146</v>
      </c>
      <c r="B107" s="23"/>
      <c r="C107" s="23">
        <f t="shared" si="41"/>
        <v>0</v>
      </c>
      <c r="D107" s="13" t="e">
        <f t="shared" si="36"/>
        <v>#DIV/0!</v>
      </c>
      <c r="E107" s="34"/>
      <c r="F107" s="34"/>
      <c r="G107" s="34"/>
      <c r="H107" s="34"/>
      <c r="I107" s="34"/>
      <c r="J107" s="34"/>
      <c r="K107" s="93"/>
      <c r="L107" s="34"/>
      <c r="M107" s="34"/>
      <c r="N107" s="34"/>
      <c r="O107" s="34"/>
      <c r="P107" s="34"/>
      <c r="Q107" s="34"/>
      <c r="R107" s="93"/>
      <c r="S107" s="93"/>
      <c r="T107" s="34"/>
      <c r="U107" s="34"/>
      <c r="V107" s="34"/>
      <c r="W107" s="34"/>
      <c r="X107" s="34"/>
      <c r="Y107" s="34"/>
      <c r="Z107" s="34"/>
      <c r="AA107" s="93"/>
      <c r="AB107" s="34"/>
      <c r="AC107" s="93"/>
      <c r="AD107" s="93"/>
      <c r="AE107" s="93"/>
      <c r="AF107" s="34"/>
    </row>
    <row r="108" spans="1:32" s="11" customFormat="1" ht="27" hidden="1" customHeight="1" x14ac:dyDescent="0.2">
      <c r="A108" s="12" t="s">
        <v>5</v>
      </c>
      <c r="B108" s="25" t="e">
        <f>B107/B106</f>
        <v>#DIV/0!</v>
      </c>
      <c r="C108" s="25">
        <f>C107/C106</f>
        <v>0</v>
      </c>
      <c r="D108" s="8"/>
      <c r="E108" s="25" t="e">
        <f t="shared" ref="E108:AF108" si="42">E107/E106</f>
        <v>#DIV/0!</v>
      </c>
      <c r="F108" s="25" t="e">
        <f t="shared" si="42"/>
        <v>#DIV/0!</v>
      </c>
      <c r="G108" s="25" t="e">
        <f t="shared" si="42"/>
        <v>#DIV/0!</v>
      </c>
      <c r="H108" s="25" t="e">
        <f t="shared" si="42"/>
        <v>#DIV/0!</v>
      </c>
      <c r="I108" s="25" t="e">
        <f t="shared" si="42"/>
        <v>#DIV/0!</v>
      </c>
      <c r="J108" s="25" t="e">
        <f t="shared" si="42"/>
        <v>#DIV/0!</v>
      </c>
      <c r="K108" s="92"/>
      <c r="L108" s="25" t="e">
        <f t="shared" si="42"/>
        <v>#DIV/0!</v>
      </c>
      <c r="M108" s="25" t="e">
        <f t="shared" si="42"/>
        <v>#DIV/0!</v>
      </c>
      <c r="N108" s="25" t="e">
        <f t="shared" si="42"/>
        <v>#DIV/0!</v>
      </c>
      <c r="O108" s="25" t="e">
        <f t="shared" si="42"/>
        <v>#DIV/0!</v>
      </c>
      <c r="P108" s="25" t="e">
        <f t="shared" si="42"/>
        <v>#DIV/0!</v>
      </c>
      <c r="Q108" s="25" t="e">
        <f t="shared" si="42"/>
        <v>#DIV/0!</v>
      </c>
      <c r="R108" s="92"/>
      <c r="S108" s="92"/>
      <c r="T108" s="25" t="e">
        <f t="shared" si="42"/>
        <v>#DIV/0!</v>
      </c>
      <c r="U108" s="25" t="e">
        <f t="shared" si="42"/>
        <v>#DIV/0!</v>
      </c>
      <c r="V108" s="25" t="e">
        <f t="shared" si="42"/>
        <v>#DIV/0!</v>
      </c>
      <c r="W108" s="25" t="e">
        <f t="shared" si="42"/>
        <v>#DIV/0!</v>
      </c>
      <c r="X108" s="25" t="e">
        <f t="shared" si="42"/>
        <v>#DIV/0!</v>
      </c>
      <c r="Y108" s="25" t="e">
        <f t="shared" si="42"/>
        <v>#DIV/0!</v>
      </c>
      <c r="Z108" s="25" t="e">
        <f t="shared" si="42"/>
        <v>#DIV/0!</v>
      </c>
      <c r="AA108" s="92"/>
      <c r="AB108" s="25" t="e">
        <f t="shared" si="42"/>
        <v>#DIV/0!</v>
      </c>
      <c r="AC108" s="92"/>
      <c r="AD108" s="92"/>
      <c r="AE108" s="92"/>
      <c r="AF108" s="25" t="e">
        <f t="shared" si="42"/>
        <v>#DIV/0!</v>
      </c>
    </row>
    <row r="109" spans="1:32" s="11" customFormat="1" ht="30" hidden="1" customHeight="1" x14ac:dyDescent="0.2">
      <c r="A109" s="10" t="s">
        <v>44</v>
      </c>
      <c r="B109" s="22"/>
      <c r="C109" s="22">
        <f t="shared" si="41"/>
        <v>0</v>
      </c>
      <c r="D109" s="13" t="e">
        <f t="shared" si="36"/>
        <v>#DIV/0!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 s="11" customFormat="1" ht="30" hidden="1" customHeight="1" x14ac:dyDescent="0.2">
      <c r="A110" s="10" t="s">
        <v>45</v>
      </c>
      <c r="B110" s="22"/>
      <c r="C110" s="22">
        <f t="shared" si="41"/>
        <v>0</v>
      </c>
      <c r="D110" s="13" t="e">
        <f t="shared" si="36"/>
        <v>#DIV/0!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2" s="11" customFormat="1" ht="31.15" hidden="1" customHeight="1" x14ac:dyDescent="0.2">
      <c r="A111" s="10" t="s">
        <v>46</v>
      </c>
      <c r="B111" s="22"/>
      <c r="C111" s="22">
        <f t="shared" si="41"/>
        <v>0</v>
      </c>
      <c r="D111" s="13" t="e">
        <f t="shared" si="36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2" s="11" customFormat="1" ht="31.15" hidden="1" customHeight="1" x14ac:dyDescent="0.2">
      <c r="A112" s="10" t="s">
        <v>47</v>
      </c>
      <c r="B112" s="34"/>
      <c r="C112" s="22">
        <f t="shared" si="41"/>
        <v>0</v>
      </c>
      <c r="D112" s="13" t="e">
        <f t="shared" si="36"/>
        <v>#DIV/0!</v>
      </c>
      <c r="E112" s="21"/>
      <c r="F112" s="21"/>
      <c r="G112" s="46"/>
      <c r="H112" s="46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75"/>
      <c r="X112" s="21"/>
      <c r="Y112" s="21"/>
      <c r="Z112" s="21"/>
      <c r="AA112" s="21"/>
      <c r="AB112" s="21"/>
      <c r="AC112" s="21"/>
      <c r="AD112" s="21"/>
      <c r="AE112" s="21"/>
      <c r="AF112" s="21"/>
    </row>
    <row r="113" spans="1:33" s="11" customFormat="1" ht="31.15" hidden="1" customHeight="1" x14ac:dyDescent="0.2">
      <c r="A113" s="27" t="s">
        <v>50</v>
      </c>
      <c r="B113" s="48" t="e">
        <f>B107/B100*10</f>
        <v>#DIV/0!</v>
      </c>
      <c r="C113" s="48" t="e">
        <f>C107/C100*10</f>
        <v>#DIV/0!</v>
      </c>
      <c r="D113" s="13" t="e">
        <f t="shared" si="36"/>
        <v>#DIV/0!</v>
      </c>
      <c r="E113" s="49" t="e">
        <f t="shared" ref="E113:AF113" si="43">E107/E100*10</f>
        <v>#DIV/0!</v>
      </c>
      <c r="F113" s="49" t="e">
        <f t="shared" si="43"/>
        <v>#DIV/0!</v>
      </c>
      <c r="G113" s="49" t="e">
        <f t="shared" si="43"/>
        <v>#DIV/0!</v>
      </c>
      <c r="H113" s="49" t="e">
        <f t="shared" si="43"/>
        <v>#DIV/0!</v>
      </c>
      <c r="I113" s="49" t="e">
        <f t="shared" si="43"/>
        <v>#DIV/0!</v>
      </c>
      <c r="J113" s="49" t="e">
        <f t="shared" si="43"/>
        <v>#DIV/0!</v>
      </c>
      <c r="K113" s="49"/>
      <c r="L113" s="49" t="e">
        <f t="shared" si="43"/>
        <v>#DIV/0!</v>
      </c>
      <c r="M113" s="49" t="e">
        <f t="shared" si="43"/>
        <v>#DIV/0!</v>
      </c>
      <c r="N113" s="49" t="e">
        <f t="shared" si="43"/>
        <v>#DIV/0!</v>
      </c>
      <c r="O113" s="49" t="e">
        <f t="shared" si="43"/>
        <v>#DIV/0!</v>
      </c>
      <c r="P113" s="49" t="e">
        <f t="shared" si="43"/>
        <v>#DIV/0!</v>
      </c>
      <c r="Q113" s="49" t="e">
        <f t="shared" si="43"/>
        <v>#DIV/0!</v>
      </c>
      <c r="R113" s="49"/>
      <c r="S113" s="49"/>
      <c r="T113" s="49" t="e">
        <f t="shared" si="43"/>
        <v>#DIV/0!</v>
      </c>
      <c r="U113" s="49" t="e">
        <f t="shared" si="43"/>
        <v>#DIV/0!</v>
      </c>
      <c r="V113" s="49" t="e">
        <f t="shared" si="43"/>
        <v>#DIV/0!</v>
      </c>
      <c r="W113" s="49" t="e">
        <f t="shared" si="43"/>
        <v>#DIV/0!</v>
      </c>
      <c r="X113" s="49" t="e">
        <f t="shared" si="43"/>
        <v>#DIV/0!</v>
      </c>
      <c r="Y113" s="49" t="e">
        <f t="shared" si="43"/>
        <v>#DIV/0!</v>
      </c>
      <c r="Z113" s="49" t="e">
        <f t="shared" si="43"/>
        <v>#DIV/0!</v>
      </c>
      <c r="AA113" s="49"/>
      <c r="AB113" s="49" t="e">
        <f t="shared" si="43"/>
        <v>#DIV/0!</v>
      </c>
      <c r="AC113" s="49"/>
      <c r="AD113" s="49"/>
      <c r="AE113" s="49"/>
      <c r="AF113" s="49" t="e">
        <f t="shared" si="43"/>
        <v>#DIV/0!</v>
      </c>
    </row>
    <row r="114" spans="1:33" s="11" customFormat="1" ht="30" hidden="1" customHeight="1" x14ac:dyDescent="0.2">
      <c r="A114" s="10" t="s">
        <v>44</v>
      </c>
      <c r="B114" s="49" t="e">
        <f t="shared" ref="B114:E117" si="44">B109/B102*10</f>
        <v>#DIV/0!</v>
      </c>
      <c r="C114" s="49" t="e">
        <f t="shared" si="44"/>
        <v>#DIV/0!</v>
      </c>
      <c r="D114" s="13" t="e">
        <f t="shared" si="36"/>
        <v>#DIV/0!</v>
      </c>
      <c r="E114" s="49" t="e">
        <f t="shared" ref="E114:AF114" si="45">E109/E102*10</f>
        <v>#DIV/0!</v>
      </c>
      <c r="F114" s="49" t="e">
        <f t="shared" si="45"/>
        <v>#DIV/0!</v>
      </c>
      <c r="G114" s="49" t="e">
        <f t="shared" si="45"/>
        <v>#DIV/0!</v>
      </c>
      <c r="H114" s="49" t="e">
        <f t="shared" si="45"/>
        <v>#DIV/0!</v>
      </c>
      <c r="I114" s="49" t="e">
        <f t="shared" si="45"/>
        <v>#DIV/0!</v>
      </c>
      <c r="J114" s="49" t="e">
        <f t="shared" si="45"/>
        <v>#DIV/0!</v>
      </c>
      <c r="K114" s="49"/>
      <c r="L114" s="49" t="e">
        <f t="shared" si="45"/>
        <v>#DIV/0!</v>
      </c>
      <c r="M114" s="49" t="e">
        <f t="shared" si="45"/>
        <v>#DIV/0!</v>
      </c>
      <c r="N114" s="49" t="e">
        <f t="shared" si="45"/>
        <v>#DIV/0!</v>
      </c>
      <c r="O114" s="49" t="e">
        <f t="shared" si="45"/>
        <v>#DIV/0!</v>
      </c>
      <c r="P114" s="49" t="e">
        <f t="shared" si="45"/>
        <v>#DIV/0!</v>
      </c>
      <c r="Q114" s="49" t="e">
        <f t="shared" si="45"/>
        <v>#DIV/0!</v>
      </c>
      <c r="R114" s="49"/>
      <c r="S114" s="49"/>
      <c r="T114" s="49" t="e">
        <f t="shared" si="45"/>
        <v>#DIV/0!</v>
      </c>
      <c r="U114" s="49" t="e">
        <f t="shared" si="45"/>
        <v>#DIV/0!</v>
      </c>
      <c r="V114" s="49" t="e">
        <f t="shared" si="45"/>
        <v>#DIV/0!</v>
      </c>
      <c r="W114" s="49" t="e">
        <f t="shared" si="45"/>
        <v>#DIV/0!</v>
      </c>
      <c r="X114" s="49" t="e">
        <f t="shared" si="45"/>
        <v>#DIV/0!</v>
      </c>
      <c r="Y114" s="49" t="e">
        <f t="shared" si="45"/>
        <v>#DIV/0!</v>
      </c>
      <c r="Z114" s="49" t="e">
        <f t="shared" si="45"/>
        <v>#DIV/0!</v>
      </c>
      <c r="AA114" s="49"/>
      <c r="AB114" s="49" t="e">
        <f t="shared" si="45"/>
        <v>#DIV/0!</v>
      </c>
      <c r="AC114" s="49"/>
      <c r="AD114" s="49"/>
      <c r="AE114" s="49"/>
      <c r="AF114" s="49" t="e">
        <f t="shared" si="45"/>
        <v>#DIV/0!</v>
      </c>
    </row>
    <row r="115" spans="1:33" s="11" customFormat="1" ht="30" hidden="1" customHeight="1" x14ac:dyDescent="0.2">
      <c r="A115" s="10" t="s">
        <v>45</v>
      </c>
      <c r="B115" s="49" t="e">
        <f t="shared" si="44"/>
        <v>#DIV/0!</v>
      </c>
      <c r="C115" s="49" t="e">
        <f t="shared" si="44"/>
        <v>#DIV/0!</v>
      </c>
      <c r="D115" s="13" t="e">
        <f t="shared" si="36"/>
        <v>#DIV/0!</v>
      </c>
      <c r="E115" s="49"/>
      <c r="F115" s="49" t="e">
        <f t="shared" ref="F115:N116" si="46">F110/F103*10</f>
        <v>#DIV/0!</v>
      </c>
      <c r="G115" s="49" t="e">
        <f t="shared" si="46"/>
        <v>#DIV/0!</v>
      </c>
      <c r="H115" s="49" t="e">
        <f t="shared" si="46"/>
        <v>#DIV/0!</v>
      </c>
      <c r="I115" s="49" t="e">
        <f t="shared" si="46"/>
        <v>#DIV/0!</v>
      </c>
      <c r="J115" s="49" t="e">
        <f t="shared" si="46"/>
        <v>#DIV/0!</v>
      </c>
      <c r="K115" s="49"/>
      <c r="L115" s="49" t="e">
        <f t="shared" si="46"/>
        <v>#DIV/0!</v>
      </c>
      <c r="M115" s="49" t="e">
        <f t="shared" si="46"/>
        <v>#DIV/0!</v>
      </c>
      <c r="N115" s="49" t="e">
        <f t="shared" si="46"/>
        <v>#DIV/0!</v>
      </c>
      <c r="O115" s="49"/>
      <c r="P115" s="49" t="e">
        <f>P110/P103*10</f>
        <v>#DIV/0!</v>
      </c>
      <c r="Q115" s="49" t="e">
        <f>Q110/Q103*10</f>
        <v>#DIV/0!</v>
      </c>
      <c r="R115" s="49"/>
      <c r="S115" s="49"/>
      <c r="T115" s="49"/>
      <c r="U115" s="49" t="e">
        <f t="shared" ref="U115:X116" si="47">U110/U103*10</f>
        <v>#DIV/0!</v>
      </c>
      <c r="V115" s="49" t="e">
        <f t="shared" si="47"/>
        <v>#DIV/0!</v>
      </c>
      <c r="W115" s="49" t="e">
        <f t="shared" si="47"/>
        <v>#DIV/0!</v>
      </c>
      <c r="X115" s="49" t="e">
        <f t="shared" si="47"/>
        <v>#DIV/0!</v>
      </c>
      <c r="Y115" s="49"/>
      <c r="Z115" s="49"/>
      <c r="AA115" s="49"/>
      <c r="AB115" s="49" t="e">
        <f>AB110/AB103*10</f>
        <v>#DIV/0!</v>
      </c>
      <c r="AC115" s="49"/>
      <c r="AD115" s="49"/>
      <c r="AE115" s="49"/>
      <c r="AF115" s="49" t="e">
        <f>AF110/AF103*10</f>
        <v>#DIV/0!</v>
      </c>
    </row>
    <row r="116" spans="1:33" s="11" customFormat="1" ht="30" hidden="1" customHeight="1" x14ac:dyDescent="0.2">
      <c r="A116" s="10" t="s">
        <v>46</v>
      </c>
      <c r="B116" s="49" t="e">
        <f t="shared" si="44"/>
        <v>#DIV/0!</v>
      </c>
      <c r="C116" s="49" t="e">
        <f t="shared" si="44"/>
        <v>#DIV/0!</v>
      </c>
      <c r="D116" s="13" t="e">
        <f t="shared" si="36"/>
        <v>#DIV/0!</v>
      </c>
      <c r="E116" s="49" t="e">
        <f>E111/E104*10</f>
        <v>#DIV/0!</v>
      </c>
      <c r="F116" s="49" t="e">
        <f t="shared" si="46"/>
        <v>#DIV/0!</v>
      </c>
      <c r="G116" s="49" t="e">
        <f t="shared" si="46"/>
        <v>#DIV/0!</v>
      </c>
      <c r="H116" s="49" t="e">
        <f t="shared" si="46"/>
        <v>#DIV/0!</v>
      </c>
      <c r="I116" s="49" t="e">
        <f t="shared" si="46"/>
        <v>#DIV/0!</v>
      </c>
      <c r="J116" s="49" t="e">
        <f t="shared" si="46"/>
        <v>#DIV/0!</v>
      </c>
      <c r="K116" s="49"/>
      <c r="L116" s="49" t="e">
        <f t="shared" si="46"/>
        <v>#DIV/0!</v>
      </c>
      <c r="M116" s="49" t="e">
        <f t="shared" si="46"/>
        <v>#DIV/0!</v>
      </c>
      <c r="N116" s="49" t="e">
        <f t="shared" si="46"/>
        <v>#DIV/0!</v>
      </c>
      <c r="O116" s="49" t="e">
        <f>O111/O104*10</f>
        <v>#DIV/0!</v>
      </c>
      <c r="P116" s="49" t="e">
        <f>P111/P104*10</f>
        <v>#DIV/0!</v>
      </c>
      <c r="Q116" s="49" t="e">
        <f>Q111/Q104*10</f>
        <v>#DIV/0!</v>
      </c>
      <c r="R116" s="49"/>
      <c r="S116" s="49"/>
      <c r="T116" s="49" t="e">
        <f>T111/T104*10</f>
        <v>#DIV/0!</v>
      </c>
      <c r="U116" s="49" t="e">
        <f t="shared" si="47"/>
        <v>#DIV/0!</v>
      </c>
      <c r="V116" s="49" t="e">
        <f t="shared" si="47"/>
        <v>#DIV/0!</v>
      </c>
      <c r="W116" s="49" t="e">
        <f t="shared" si="47"/>
        <v>#DIV/0!</v>
      </c>
      <c r="X116" s="49" t="e">
        <f t="shared" si="47"/>
        <v>#DIV/0!</v>
      </c>
      <c r="Y116" s="49" t="e">
        <f>Y111/Y104*10</f>
        <v>#DIV/0!</v>
      </c>
      <c r="Z116" s="49" t="e">
        <f>Z111/Z104*10</f>
        <v>#DIV/0!</v>
      </c>
      <c r="AA116" s="49"/>
      <c r="AB116" s="49" t="e">
        <f>AB111/AB104*10</f>
        <v>#DIV/0!</v>
      </c>
      <c r="AC116" s="49"/>
      <c r="AD116" s="49"/>
      <c r="AE116" s="49"/>
      <c r="AF116" s="49" t="e">
        <f>AF111/AF104*10</f>
        <v>#DIV/0!</v>
      </c>
    </row>
    <row r="117" spans="1:33" s="11" customFormat="1" ht="30" hidden="1" customHeight="1" x14ac:dyDescent="0.2">
      <c r="A117" s="10" t="s">
        <v>47</v>
      </c>
      <c r="B117" s="49" t="e">
        <f t="shared" si="44"/>
        <v>#DIV/0!</v>
      </c>
      <c r="C117" s="49" t="e">
        <f t="shared" si="44"/>
        <v>#DIV/0!</v>
      </c>
      <c r="D117" s="13" t="e">
        <f t="shared" si="36"/>
        <v>#DIV/0!</v>
      </c>
      <c r="E117" s="49" t="e">
        <f t="shared" si="44"/>
        <v>#DIV/0!</v>
      </c>
      <c r="F117" s="49"/>
      <c r="G117" s="49">
        <v>10</v>
      </c>
      <c r="H117" s="49"/>
      <c r="I117" s="49" t="e">
        <f>I112/I105*10</f>
        <v>#DIV/0!</v>
      </c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 t="e">
        <f>T112/T105*10</f>
        <v>#DIV/0!</v>
      </c>
      <c r="U117" s="49" t="e">
        <f>U112/U105*10</f>
        <v>#DIV/0!</v>
      </c>
      <c r="V117" s="49"/>
      <c r="W117" s="49"/>
      <c r="X117" s="49" t="e">
        <f>X112/X105*10</f>
        <v>#DIV/0!</v>
      </c>
      <c r="Y117" s="49"/>
      <c r="Z117" s="49" t="e">
        <f>Z112/Z105*10</f>
        <v>#DIV/0!</v>
      </c>
      <c r="AA117" s="49"/>
      <c r="AB117" s="49"/>
      <c r="AC117" s="49"/>
      <c r="AD117" s="49"/>
      <c r="AE117" s="49"/>
      <c r="AF117" s="49"/>
    </row>
    <row r="118" spans="1:33" s="11" customFormat="1" ht="30" hidden="1" customHeight="1" outlineLevel="1" x14ac:dyDescent="0.2">
      <c r="A118" s="50" t="s">
        <v>110</v>
      </c>
      <c r="B118" s="20"/>
      <c r="C118" s="22">
        <f>SUM(E118:AF118)</f>
        <v>0</v>
      </c>
      <c r="D118" s="13"/>
      <c r="E118" s="33"/>
      <c r="F118" s="32"/>
      <c r="G118" s="53"/>
      <c r="H118" s="32"/>
      <c r="I118" s="32"/>
      <c r="J118" s="32"/>
      <c r="K118" s="32"/>
      <c r="L118" s="32"/>
      <c r="M118" s="49"/>
      <c r="N118" s="32"/>
      <c r="O118" s="32"/>
      <c r="P118" s="32"/>
      <c r="Q118" s="32"/>
      <c r="R118" s="32"/>
      <c r="S118" s="32"/>
      <c r="T118" s="32"/>
      <c r="U118" s="32"/>
      <c r="V118" s="49"/>
      <c r="W118" s="22"/>
      <c r="X118" s="89"/>
      <c r="Y118" s="89"/>
      <c r="Z118" s="89"/>
      <c r="AA118" s="89"/>
      <c r="AB118" s="22"/>
      <c r="AC118" s="22"/>
      <c r="AD118" s="22"/>
      <c r="AE118" s="22"/>
      <c r="AF118" s="32"/>
    </row>
    <row r="119" spans="1:33" s="11" customFormat="1" ht="30" hidden="1" customHeight="1" x14ac:dyDescent="0.2">
      <c r="A119" s="27" t="s">
        <v>111</v>
      </c>
      <c r="B119" s="20"/>
      <c r="C119" s="22">
        <f>SUM(E119:AF119)</f>
        <v>0</v>
      </c>
      <c r="D119" s="13"/>
      <c r="E119" s="33"/>
      <c r="F119" s="32"/>
      <c r="G119" s="32"/>
      <c r="H119" s="32"/>
      <c r="I119" s="32"/>
      <c r="J119" s="32"/>
      <c r="K119" s="32"/>
      <c r="L119" s="32"/>
      <c r="M119" s="49"/>
      <c r="N119" s="32"/>
      <c r="O119" s="32"/>
      <c r="P119" s="32"/>
      <c r="Q119" s="32"/>
      <c r="R119" s="32"/>
      <c r="S119" s="32"/>
      <c r="T119" s="32"/>
      <c r="U119" s="32"/>
      <c r="V119" s="49"/>
      <c r="W119" s="22"/>
      <c r="X119" s="89"/>
      <c r="Y119" s="89"/>
      <c r="Z119" s="89"/>
      <c r="AA119" s="89"/>
      <c r="AB119" s="22"/>
      <c r="AC119" s="22"/>
      <c r="AD119" s="22"/>
      <c r="AE119" s="22"/>
      <c r="AF119" s="32"/>
    </row>
    <row r="120" spans="1:33" s="11" customFormat="1" ht="30" hidden="1" customHeight="1" x14ac:dyDescent="0.2">
      <c r="A120" s="27" t="s">
        <v>50</v>
      </c>
      <c r="B120" s="55"/>
      <c r="C120" s="55" t="e">
        <f>C119/C118*10</f>
        <v>#DIV/0!</v>
      </c>
      <c r="D120" s="53"/>
      <c r="E120" s="53"/>
      <c r="F120" s="53"/>
      <c r="G120" s="53"/>
      <c r="H120" s="53" t="e">
        <f>H119/H118*10</f>
        <v>#DIV/0!</v>
      </c>
      <c r="I120" s="53"/>
      <c r="J120" s="53"/>
      <c r="K120" s="53"/>
      <c r="L120" s="53"/>
      <c r="M120" s="53"/>
      <c r="N120" s="53" t="e">
        <f>N119/N118*10</f>
        <v>#DIV/0!</v>
      </c>
      <c r="O120" s="53"/>
      <c r="P120" s="53"/>
      <c r="Q120" s="53" t="e">
        <f>Q119/Q118*10</f>
        <v>#DIV/0!</v>
      </c>
      <c r="R120" s="53"/>
      <c r="S120" s="53"/>
      <c r="T120" s="53"/>
      <c r="U120" s="49" t="e">
        <f>U119/U118*10</f>
        <v>#DIV/0!</v>
      </c>
      <c r="V120" s="49"/>
      <c r="W120" s="49" t="e">
        <f>W119/W118*10</f>
        <v>#DIV/0!</v>
      </c>
      <c r="X120" s="53"/>
      <c r="Y120" s="53"/>
      <c r="Z120" s="53"/>
      <c r="AA120" s="53"/>
      <c r="AB120" s="49" t="e">
        <f>AB119/AB118*10</f>
        <v>#DIV/0!</v>
      </c>
      <c r="AC120" s="49"/>
      <c r="AD120" s="49"/>
      <c r="AE120" s="49"/>
      <c r="AF120" s="33"/>
    </row>
    <row r="121" spans="1:33" s="11" customFormat="1" ht="30" hidden="1" customHeight="1" x14ac:dyDescent="0.2">
      <c r="A121" s="50" t="s">
        <v>51</v>
      </c>
      <c r="B121" s="51"/>
      <c r="C121" s="51">
        <f>SUM(E121:AF121)</f>
        <v>0</v>
      </c>
      <c r="D121" s="13" t="e">
        <f t="shared" si="36"/>
        <v>#DIV/0!</v>
      </c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</row>
    <row r="122" spans="1:33" s="11" customFormat="1" ht="30" hidden="1" customHeight="1" x14ac:dyDescent="0.2">
      <c r="A122" s="27" t="s">
        <v>52</v>
      </c>
      <c r="B122" s="23"/>
      <c r="C122" s="23">
        <f>SUM(E122:AF122)</f>
        <v>0</v>
      </c>
      <c r="D122" s="13" t="e">
        <f t="shared" si="36"/>
        <v>#DIV/0!</v>
      </c>
      <c r="E122" s="21"/>
      <c r="F122" s="21"/>
      <c r="G122" s="21"/>
      <c r="H122" s="21"/>
      <c r="I122" s="21"/>
      <c r="J122" s="21"/>
      <c r="K122" s="21"/>
      <c r="L122" s="22"/>
      <c r="M122" s="22"/>
      <c r="N122" s="22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</row>
    <row r="123" spans="1:33" s="11" customFormat="1" ht="30" hidden="1" customHeight="1" x14ac:dyDescent="0.2">
      <c r="A123" s="27" t="s">
        <v>53</v>
      </c>
      <c r="B123" s="49"/>
      <c r="C123" s="49" t="e">
        <f>C121/C122</f>
        <v>#DIV/0!</v>
      </c>
      <c r="D123" s="13" t="e">
        <f t="shared" si="36"/>
        <v>#DIV/0!</v>
      </c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</row>
    <row r="124" spans="1:33" s="11" customFormat="1" ht="30" hidden="1" customHeight="1" x14ac:dyDescent="0.2">
      <c r="A124" s="10" t="s">
        <v>54</v>
      </c>
      <c r="B124" s="23"/>
      <c r="C124" s="23"/>
      <c r="D124" s="13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</row>
    <row r="125" spans="1:33" s="11" customFormat="1" ht="27" hidden="1" customHeight="1" x14ac:dyDescent="0.2">
      <c r="A125" s="12" t="s">
        <v>55</v>
      </c>
      <c r="B125" s="20"/>
      <c r="C125" s="23">
        <f>SUM(E125:AF125)</f>
        <v>0</v>
      </c>
      <c r="D125" s="13"/>
      <c r="E125" s="46"/>
      <c r="F125" s="46"/>
      <c r="G125" s="46"/>
      <c r="H125" s="46"/>
      <c r="I125" s="46"/>
      <c r="J125" s="46"/>
      <c r="K125" s="46"/>
      <c r="L125" s="46"/>
      <c r="M125" s="22"/>
      <c r="N125" s="46"/>
      <c r="O125" s="46"/>
      <c r="P125" s="46"/>
      <c r="Q125" s="46"/>
      <c r="R125" s="46"/>
      <c r="S125" s="46"/>
      <c r="T125" s="46"/>
      <c r="U125" s="46"/>
      <c r="V125" s="46"/>
      <c r="W125" s="49"/>
      <c r="X125" s="46"/>
      <c r="Y125" s="46"/>
      <c r="Z125" s="46"/>
      <c r="AA125" s="46"/>
      <c r="AB125" s="46"/>
      <c r="AC125" s="46"/>
      <c r="AD125" s="46"/>
      <c r="AE125" s="46"/>
      <c r="AF125" s="46"/>
    </row>
    <row r="126" spans="1:33" s="11" customFormat="1" ht="31.9" hidden="1" customHeight="1" outlineLevel="1" x14ac:dyDescent="0.2">
      <c r="A126" s="12" t="s">
        <v>56</v>
      </c>
      <c r="B126" s="23"/>
      <c r="C126" s="23"/>
      <c r="D126" s="13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69"/>
    </row>
    <row r="127" spans="1:33" s="11" customFormat="1" ht="30" hidden="1" customHeight="1" outlineLevel="1" x14ac:dyDescent="0.2">
      <c r="A127" s="50" t="s">
        <v>57</v>
      </c>
      <c r="B127" s="20"/>
      <c r="C127" s="23">
        <f>SUM(E127:AF127)</f>
        <v>0</v>
      </c>
      <c r="D127" s="13" t="e">
        <f t="shared" ref="D127:D167" si="48">C127/B127</f>
        <v>#DIV/0!</v>
      </c>
      <c r="E127" s="34"/>
      <c r="F127" s="34"/>
      <c r="G127" s="34"/>
      <c r="H127" s="34"/>
      <c r="I127" s="34"/>
      <c r="J127" s="34"/>
      <c r="K127" s="93"/>
      <c r="L127" s="34"/>
      <c r="M127" s="34"/>
      <c r="N127" s="34"/>
      <c r="O127" s="34"/>
      <c r="P127" s="34"/>
      <c r="Q127" s="34"/>
      <c r="R127" s="93"/>
      <c r="S127" s="93"/>
      <c r="T127" s="34"/>
      <c r="U127" s="34"/>
      <c r="V127" s="34"/>
      <c r="W127" s="34"/>
      <c r="X127" s="34"/>
      <c r="Y127" s="34"/>
      <c r="Z127" s="34"/>
      <c r="AA127" s="93"/>
      <c r="AB127" s="34"/>
      <c r="AC127" s="93"/>
      <c r="AD127" s="93"/>
      <c r="AE127" s="93"/>
      <c r="AF127" s="34"/>
    </row>
    <row r="128" spans="1:33" s="11" customFormat="1" ht="19.149999999999999" hidden="1" customHeight="1" x14ac:dyDescent="0.2">
      <c r="A128" s="12" t="s">
        <v>140</v>
      </c>
      <c r="B128" s="28" t="e">
        <f>B127/B126</f>
        <v>#DIV/0!</v>
      </c>
      <c r="C128" s="28" t="e">
        <f>C127/C126</f>
        <v>#DIV/0!</v>
      </c>
      <c r="D128" s="13"/>
      <c r="E128" s="30" t="e">
        <f t="shared" ref="E128:AF128" si="49">E127/E126</f>
        <v>#DIV/0!</v>
      </c>
      <c r="F128" s="30" t="e">
        <f t="shared" si="49"/>
        <v>#DIV/0!</v>
      </c>
      <c r="G128" s="30" t="e">
        <f t="shared" si="49"/>
        <v>#DIV/0!</v>
      </c>
      <c r="H128" s="30" t="e">
        <f t="shared" si="49"/>
        <v>#DIV/0!</v>
      </c>
      <c r="I128" s="30" t="e">
        <f t="shared" si="49"/>
        <v>#DIV/0!</v>
      </c>
      <c r="J128" s="30" t="e">
        <f t="shared" si="49"/>
        <v>#DIV/0!</v>
      </c>
      <c r="K128" s="30"/>
      <c r="L128" s="30" t="e">
        <f t="shared" si="49"/>
        <v>#DIV/0!</v>
      </c>
      <c r="M128" s="30" t="e">
        <f t="shared" si="49"/>
        <v>#DIV/0!</v>
      </c>
      <c r="N128" s="30" t="e">
        <f t="shared" si="49"/>
        <v>#DIV/0!</v>
      </c>
      <c r="O128" s="30" t="e">
        <f t="shared" si="49"/>
        <v>#DIV/0!</v>
      </c>
      <c r="P128" s="30" t="e">
        <f t="shared" si="49"/>
        <v>#DIV/0!</v>
      </c>
      <c r="Q128" s="30" t="e">
        <f t="shared" si="49"/>
        <v>#DIV/0!</v>
      </c>
      <c r="R128" s="30"/>
      <c r="S128" s="30"/>
      <c r="T128" s="30" t="e">
        <f t="shared" si="49"/>
        <v>#DIV/0!</v>
      </c>
      <c r="U128" s="30" t="e">
        <f t="shared" si="49"/>
        <v>#DIV/0!</v>
      </c>
      <c r="V128" s="30" t="e">
        <f t="shared" si="49"/>
        <v>#DIV/0!</v>
      </c>
      <c r="W128" s="30" t="e">
        <f t="shared" si="49"/>
        <v>#DIV/0!</v>
      </c>
      <c r="X128" s="30" t="e">
        <f t="shared" si="49"/>
        <v>#DIV/0!</v>
      </c>
      <c r="Y128" s="30" t="e">
        <f t="shared" si="49"/>
        <v>#DIV/0!</v>
      </c>
      <c r="Z128" s="30" t="e">
        <f t="shared" si="49"/>
        <v>#DIV/0!</v>
      </c>
      <c r="AA128" s="30"/>
      <c r="AB128" s="30" t="e">
        <f t="shared" si="49"/>
        <v>#DIV/0!</v>
      </c>
      <c r="AC128" s="30"/>
      <c r="AD128" s="30"/>
      <c r="AE128" s="30"/>
      <c r="AF128" s="30" t="e">
        <f t="shared" si="49"/>
        <v>#DIV/0!</v>
      </c>
    </row>
    <row r="129" spans="1:32" s="87" customFormat="1" ht="21" hidden="1" customHeight="1" x14ac:dyDescent="0.2">
      <c r="A129" s="85" t="s">
        <v>48</v>
      </c>
      <c r="B129" s="86">
        <f>B126-B127</f>
        <v>0</v>
      </c>
      <c r="C129" s="86">
        <f>C126-C127</f>
        <v>0</v>
      </c>
      <c r="D129" s="86"/>
      <c r="E129" s="86">
        <f t="shared" ref="E129:AF129" si="50">E126-E127</f>
        <v>0</v>
      </c>
      <c r="F129" s="86">
        <f t="shared" si="50"/>
        <v>0</v>
      </c>
      <c r="G129" s="86">
        <f t="shared" si="50"/>
        <v>0</v>
      </c>
      <c r="H129" s="86">
        <f t="shared" si="50"/>
        <v>0</v>
      </c>
      <c r="I129" s="86">
        <f t="shared" si="50"/>
        <v>0</v>
      </c>
      <c r="J129" s="86">
        <f t="shared" si="50"/>
        <v>0</v>
      </c>
      <c r="K129" s="86"/>
      <c r="L129" s="86">
        <f t="shared" si="50"/>
        <v>0</v>
      </c>
      <c r="M129" s="86">
        <f t="shared" si="50"/>
        <v>0</v>
      </c>
      <c r="N129" s="86">
        <f t="shared" si="50"/>
        <v>0</v>
      </c>
      <c r="O129" s="86">
        <f t="shared" si="50"/>
        <v>0</v>
      </c>
      <c r="P129" s="86">
        <f t="shared" si="50"/>
        <v>0</v>
      </c>
      <c r="Q129" s="86">
        <f t="shared" si="50"/>
        <v>0</v>
      </c>
      <c r="R129" s="86"/>
      <c r="S129" s="86"/>
      <c r="T129" s="86">
        <f t="shared" si="50"/>
        <v>0</v>
      </c>
      <c r="U129" s="86">
        <f t="shared" si="50"/>
        <v>0</v>
      </c>
      <c r="V129" s="86">
        <f t="shared" si="50"/>
        <v>0</v>
      </c>
      <c r="W129" s="86">
        <f t="shared" si="50"/>
        <v>0</v>
      </c>
      <c r="X129" s="86">
        <f t="shared" si="50"/>
        <v>0</v>
      </c>
      <c r="Y129" s="86">
        <f t="shared" si="50"/>
        <v>0</v>
      </c>
      <c r="Z129" s="86">
        <f t="shared" si="50"/>
        <v>0</v>
      </c>
      <c r="AA129" s="86"/>
      <c r="AB129" s="86">
        <f t="shared" si="50"/>
        <v>0</v>
      </c>
      <c r="AC129" s="86"/>
      <c r="AD129" s="86"/>
      <c r="AE129" s="86"/>
      <c r="AF129" s="86">
        <f t="shared" si="50"/>
        <v>0</v>
      </c>
    </row>
    <row r="130" spans="1:32" s="11" customFormat="1" ht="22.9" hidden="1" customHeight="1" x14ac:dyDescent="0.2">
      <c r="A130" s="12" t="s">
        <v>143</v>
      </c>
      <c r="B130" s="34"/>
      <c r="C130" s="22"/>
      <c r="D130" s="14" t="e">
        <f t="shared" si="48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34"/>
      <c r="W130" s="34"/>
      <c r="X130" s="34"/>
      <c r="Y130" s="34"/>
      <c r="Z130" s="34"/>
      <c r="AA130" s="93"/>
      <c r="AB130" s="34"/>
      <c r="AC130" s="93"/>
      <c r="AD130" s="93"/>
      <c r="AE130" s="93"/>
      <c r="AF130" s="34"/>
    </row>
    <row r="131" spans="1:32" s="11" customFormat="1" ht="30" hidden="1" customHeight="1" x14ac:dyDescent="0.2">
      <c r="A131" s="27" t="s">
        <v>58</v>
      </c>
      <c r="B131" s="20"/>
      <c r="C131" s="23">
        <f>SUM(E131:AF131)</f>
        <v>0</v>
      </c>
      <c r="D131" s="13" t="e">
        <f t="shared" si="48"/>
        <v>#DIV/0!</v>
      </c>
      <c r="E131" s="34"/>
      <c r="F131" s="34"/>
      <c r="G131" s="34"/>
      <c r="H131" s="34"/>
      <c r="I131" s="34"/>
      <c r="J131" s="34"/>
      <c r="K131" s="93"/>
      <c r="L131" s="34"/>
      <c r="M131" s="34"/>
      <c r="N131" s="34"/>
      <c r="O131" s="34"/>
      <c r="P131" s="34"/>
      <c r="Q131" s="34"/>
      <c r="R131" s="93"/>
      <c r="S131" s="93"/>
      <c r="T131" s="34"/>
      <c r="U131" s="34"/>
      <c r="V131" s="34"/>
      <c r="W131" s="34"/>
      <c r="X131" s="34"/>
      <c r="Y131" s="34"/>
      <c r="Z131" s="34"/>
      <c r="AA131" s="93"/>
      <c r="AB131" s="34"/>
      <c r="AC131" s="93"/>
      <c r="AD131" s="93"/>
      <c r="AE131" s="93"/>
      <c r="AF131" s="34"/>
    </row>
    <row r="132" spans="1:32" s="11" customFormat="1" ht="31.15" hidden="1" customHeight="1" x14ac:dyDescent="0.2">
      <c r="A132" s="12" t="s">
        <v>5</v>
      </c>
      <c r="B132" s="13" t="e">
        <f>B131/B130</f>
        <v>#DIV/0!</v>
      </c>
      <c r="C132" s="8" t="e">
        <f>C131/C130</f>
        <v>#DIV/0!</v>
      </c>
      <c r="D132" s="13"/>
      <c r="E132" s="24" t="e">
        <f t="shared" ref="E132:AF132" si="51">E131/E130</f>
        <v>#DIV/0!</v>
      </c>
      <c r="F132" s="24" t="e">
        <f t="shared" si="51"/>
        <v>#DIV/0!</v>
      </c>
      <c r="G132" s="24" t="e">
        <f t="shared" si="51"/>
        <v>#DIV/0!</v>
      </c>
      <c r="H132" s="24" t="e">
        <f t="shared" si="51"/>
        <v>#DIV/0!</v>
      </c>
      <c r="I132" s="24" t="e">
        <f t="shared" si="51"/>
        <v>#DIV/0!</v>
      </c>
      <c r="J132" s="24" t="e">
        <f t="shared" si="51"/>
        <v>#DIV/0!</v>
      </c>
      <c r="K132" s="24"/>
      <c r="L132" s="24" t="e">
        <f t="shared" si="51"/>
        <v>#DIV/0!</v>
      </c>
      <c r="M132" s="24" t="e">
        <f t="shared" si="51"/>
        <v>#DIV/0!</v>
      </c>
      <c r="N132" s="24" t="e">
        <f t="shared" si="51"/>
        <v>#DIV/0!</v>
      </c>
      <c r="O132" s="24" t="e">
        <f t="shared" si="51"/>
        <v>#DIV/0!</v>
      </c>
      <c r="P132" s="24" t="e">
        <f t="shared" si="51"/>
        <v>#DIV/0!</v>
      </c>
      <c r="Q132" s="24" t="e">
        <f t="shared" si="51"/>
        <v>#DIV/0!</v>
      </c>
      <c r="R132" s="24"/>
      <c r="S132" s="24"/>
      <c r="T132" s="24" t="e">
        <f t="shared" si="51"/>
        <v>#DIV/0!</v>
      </c>
      <c r="U132" s="24" t="e">
        <f t="shared" si="51"/>
        <v>#DIV/0!</v>
      </c>
      <c r="V132" s="24" t="e">
        <f t="shared" si="51"/>
        <v>#DIV/0!</v>
      </c>
      <c r="W132" s="24" t="e">
        <f t="shared" si="51"/>
        <v>#DIV/0!</v>
      </c>
      <c r="X132" s="24" t="e">
        <f t="shared" si="51"/>
        <v>#DIV/0!</v>
      </c>
      <c r="Y132" s="24" t="e">
        <f t="shared" si="51"/>
        <v>#DIV/0!</v>
      </c>
      <c r="Z132" s="24" t="e">
        <f t="shared" si="51"/>
        <v>#DIV/0!</v>
      </c>
      <c r="AA132" s="24"/>
      <c r="AB132" s="24" t="e">
        <f t="shared" si="51"/>
        <v>#DIV/0!</v>
      </c>
      <c r="AC132" s="24"/>
      <c r="AD132" s="24"/>
      <c r="AE132" s="24"/>
      <c r="AF132" s="24" t="e">
        <f t="shared" si="51"/>
        <v>#DIV/0!</v>
      </c>
    </row>
    <row r="133" spans="1:32" s="11" customFormat="1" ht="30" hidden="1" customHeight="1" x14ac:dyDescent="0.2">
      <c r="A133" s="27" t="s">
        <v>50</v>
      </c>
      <c r="B133" s="55" t="e">
        <f>B131/B127*10</f>
        <v>#DIV/0!</v>
      </c>
      <c r="C133" s="55" t="e">
        <f>C131/C127*10</f>
        <v>#DIV/0!</v>
      </c>
      <c r="D133" s="13" t="e">
        <f t="shared" si="48"/>
        <v>#DIV/0!</v>
      </c>
      <c r="E133" s="53" t="e">
        <f t="shared" ref="E133:Q133" si="52">E131/E127*10</f>
        <v>#DIV/0!</v>
      </c>
      <c r="F133" s="53" t="e">
        <f t="shared" si="52"/>
        <v>#DIV/0!</v>
      </c>
      <c r="G133" s="53" t="e">
        <f t="shared" si="52"/>
        <v>#DIV/0!</v>
      </c>
      <c r="H133" s="53" t="e">
        <f t="shared" si="52"/>
        <v>#DIV/0!</v>
      </c>
      <c r="I133" s="53" t="e">
        <f t="shared" si="52"/>
        <v>#DIV/0!</v>
      </c>
      <c r="J133" s="53" t="e">
        <f t="shared" si="52"/>
        <v>#DIV/0!</v>
      </c>
      <c r="K133" s="53"/>
      <c r="L133" s="53" t="e">
        <f t="shared" si="52"/>
        <v>#DIV/0!</v>
      </c>
      <c r="M133" s="53" t="e">
        <f t="shared" si="52"/>
        <v>#DIV/0!</v>
      </c>
      <c r="N133" s="53" t="e">
        <f t="shared" si="52"/>
        <v>#DIV/0!</v>
      </c>
      <c r="O133" s="53" t="e">
        <f t="shared" si="52"/>
        <v>#DIV/0!</v>
      </c>
      <c r="P133" s="53" t="e">
        <f t="shared" si="52"/>
        <v>#DIV/0!</v>
      </c>
      <c r="Q133" s="53" t="e">
        <f t="shared" si="52"/>
        <v>#DIV/0!</v>
      </c>
      <c r="R133" s="53"/>
      <c r="S133" s="53"/>
      <c r="T133" s="53" t="e">
        <f t="shared" ref="T133:Y133" si="53">T131/T127*10</f>
        <v>#DIV/0!</v>
      </c>
      <c r="U133" s="53" t="e">
        <f t="shared" si="53"/>
        <v>#DIV/0!</v>
      </c>
      <c r="V133" s="53" t="e">
        <f t="shared" si="53"/>
        <v>#DIV/0!</v>
      </c>
      <c r="W133" s="53" t="e">
        <f t="shared" si="53"/>
        <v>#DIV/0!</v>
      </c>
      <c r="X133" s="53" t="e">
        <f t="shared" si="53"/>
        <v>#DIV/0!</v>
      </c>
      <c r="Y133" s="53" t="e">
        <f t="shared" si="53"/>
        <v>#DIV/0!</v>
      </c>
      <c r="Z133" s="53" t="e">
        <f>Z131/Z127*10</f>
        <v>#DIV/0!</v>
      </c>
      <c r="AA133" s="53"/>
      <c r="AB133" s="53" t="e">
        <f>AB131/AB127*10</f>
        <v>#DIV/0!</v>
      </c>
      <c r="AC133" s="53"/>
      <c r="AD133" s="53"/>
      <c r="AE133" s="53"/>
      <c r="AF133" s="53" t="e">
        <f>AF131/AF127*10</f>
        <v>#DIV/0!</v>
      </c>
    </row>
    <row r="134" spans="1:32" s="11" customFormat="1" ht="30" hidden="1" customHeight="1" outlineLevel="1" x14ac:dyDescent="0.2">
      <c r="A134" s="10" t="s">
        <v>59</v>
      </c>
      <c r="B134" s="7"/>
      <c r="C134" s="23">
        <f>E134+F134+G134+H134+I134+J134+L134+M134+N134+O134+P134+Q134+T134+U134+V134+W134+X134+Y134+Z134+AB134+AF134</f>
        <v>0</v>
      </c>
      <c r="D134" s="13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</row>
    <row r="135" spans="1:32" s="11" customFormat="1" ht="30" hidden="1" customHeight="1" x14ac:dyDescent="0.2">
      <c r="A135" s="10" t="s">
        <v>60</v>
      </c>
      <c r="B135" s="52"/>
      <c r="C135" s="23">
        <f>SUM(E135:AF135)</f>
        <v>0</v>
      </c>
      <c r="D135" s="13"/>
      <c r="E135" s="53"/>
      <c r="F135" s="53"/>
      <c r="G135" s="54"/>
      <c r="H135" s="53"/>
      <c r="I135" s="53"/>
      <c r="J135" s="53"/>
      <c r="K135" s="53"/>
      <c r="L135" s="53"/>
      <c r="M135" s="22"/>
      <c r="N135" s="53"/>
      <c r="O135" s="53"/>
      <c r="P135" s="53"/>
      <c r="Q135" s="53"/>
      <c r="R135" s="53"/>
      <c r="S135" s="53"/>
      <c r="T135" s="53"/>
      <c r="U135" s="53"/>
      <c r="V135" s="53"/>
      <c r="W135" s="49"/>
      <c r="X135" s="53"/>
      <c r="Y135" s="53"/>
      <c r="Z135" s="53"/>
      <c r="AA135" s="53"/>
      <c r="AB135" s="52"/>
      <c r="AC135" s="52"/>
      <c r="AD135" s="52"/>
      <c r="AE135" s="52"/>
      <c r="AF135" s="53"/>
    </row>
    <row r="136" spans="1:32" s="11" customFormat="1" ht="30" hidden="1" customHeight="1" outlineLevel="1" x14ac:dyDescent="0.2">
      <c r="A136" s="10" t="s">
        <v>61</v>
      </c>
      <c r="B136" s="51"/>
      <c r="C136" s="51">
        <f>C134-C135</f>
        <v>0</v>
      </c>
      <c r="D136" s="13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</row>
    <row r="137" spans="1:32" s="11" customFormat="1" ht="30" hidden="1" customHeight="1" outlineLevel="1" x14ac:dyDescent="0.2">
      <c r="A137" s="50" t="s">
        <v>131</v>
      </c>
      <c r="B137" s="20"/>
      <c r="C137" s="23">
        <f>SUM(E137:AF137)</f>
        <v>0</v>
      </c>
      <c r="D137" s="13" t="e">
        <f t="shared" si="48"/>
        <v>#DIV/0!</v>
      </c>
      <c r="E137" s="34"/>
      <c r="F137" s="34"/>
      <c r="G137" s="34"/>
      <c r="H137" s="34"/>
      <c r="I137" s="34"/>
      <c r="J137" s="34"/>
      <c r="K137" s="93"/>
      <c r="L137" s="34"/>
      <c r="M137" s="34"/>
      <c r="N137" s="34"/>
      <c r="O137" s="34"/>
      <c r="P137" s="34"/>
      <c r="Q137" s="34"/>
      <c r="R137" s="93"/>
      <c r="S137" s="93"/>
      <c r="T137" s="34"/>
      <c r="U137" s="34"/>
      <c r="V137" s="34"/>
      <c r="W137" s="34"/>
      <c r="X137" s="34"/>
      <c r="Y137" s="34"/>
      <c r="Z137" s="34"/>
      <c r="AA137" s="93"/>
      <c r="AB137" s="34"/>
      <c r="AC137" s="93"/>
      <c r="AD137" s="93"/>
      <c r="AE137" s="93"/>
      <c r="AF137" s="34"/>
    </row>
    <row r="138" spans="1:32" s="11" customFormat="1" ht="27" hidden="1" customHeight="1" x14ac:dyDescent="0.2">
      <c r="A138" s="12" t="s">
        <v>140</v>
      </c>
      <c r="B138" s="28" t="e">
        <f>B137/B136</f>
        <v>#DIV/0!</v>
      </c>
      <c r="C138" s="28" t="e">
        <f>C137/C136</f>
        <v>#DIV/0!</v>
      </c>
      <c r="D138" s="13"/>
      <c r="E138" s="24" t="e">
        <f>E137/E136</f>
        <v>#DIV/0!</v>
      </c>
      <c r="F138" s="24" t="e">
        <f t="shared" ref="F138:AF138" si="54">F137/F136</f>
        <v>#DIV/0!</v>
      </c>
      <c r="G138" s="24" t="e">
        <f t="shared" si="54"/>
        <v>#DIV/0!</v>
      </c>
      <c r="H138" s="24" t="e">
        <f t="shared" si="54"/>
        <v>#DIV/0!</v>
      </c>
      <c r="I138" s="24" t="e">
        <f t="shared" si="54"/>
        <v>#DIV/0!</v>
      </c>
      <c r="J138" s="24" t="e">
        <f t="shared" si="54"/>
        <v>#DIV/0!</v>
      </c>
      <c r="K138" s="24"/>
      <c r="L138" s="24" t="e">
        <f t="shared" si="54"/>
        <v>#DIV/0!</v>
      </c>
      <c r="M138" s="24" t="e">
        <f t="shared" si="54"/>
        <v>#DIV/0!</v>
      </c>
      <c r="N138" s="24" t="e">
        <f t="shared" si="54"/>
        <v>#DIV/0!</v>
      </c>
      <c r="O138" s="24" t="e">
        <f t="shared" si="54"/>
        <v>#DIV/0!</v>
      </c>
      <c r="P138" s="24" t="e">
        <f t="shared" si="54"/>
        <v>#DIV/0!</v>
      </c>
      <c r="Q138" s="24" t="e">
        <f t="shared" si="54"/>
        <v>#DIV/0!</v>
      </c>
      <c r="R138" s="24"/>
      <c r="S138" s="24"/>
      <c r="T138" s="24"/>
      <c r="U138" s="24" t="e">
        <f t="shared" si="54"/>
        <v>#DIV/0!</v>
      </c>
      <c r="V138" s="24" t="e">
        <f t="shared" si="54"/>
        <v>#DIV/0!</v>
      </c>
      <c r="W138" s="24" t="e">
        <f t="shared" si="54"/>
        <v>#DIV/0!</v>
      </c>
      <c r="X138" s="24" t="e">
        <f t="shared" si="54"/>
        <v>#DIV/0!</v>
      </c>
      <c r="Y138" s="24" t="e">
        <f t="shared" si="54"/>
        <v>#DIV/0!</v>
      </c>
      <c r="Z138" s="24" t="e">
        <f t="shared" si="54"/>
        <v>#DIV/0!</v>
      </c>
      <c r="AA138" s="24"/>
      <c r="AB138" s="24" t="e">
        <f t="shared" si="54"/>
        <v>#DIV/0!</v>
      </c>
      <c r="AC138" s="24"/>
      <c r="AD138" s="24"/>
      <c r="AE138" s="24"/>
      <c r="AF138" s="24" t="e">
        <f t="shared" si="54"/>
        <v>#DIV/0!</v>
      </c>
    </row>
    <row r="139" spans="1:32" s="11" customFormat="1" ht="31.15" hidden="1" customHeight="1" x14ac:dyDescent="0.2">
      <c r="A139" s="12" t="s">
        <v>144</v>
      </c>
      <c r="B139" s="34"/>
      <c r="C139" s="34"/>
      <c r="D139" s="14" t="e">
        <f t="shared" si="48"/>
        <v>#DIV/0!</v>
      </c>
      <c r="E139" s="34"/>
      <c r="F139" s="34"/>
      <c r="G139" s="34"/>
      <c r="H139" s="34"/>
      <c r="I139" s="34"/>
      <c r="J139" s="34"/>
      <c r="K139" s="93"/>
      <c r="L139" s="34"/>
      <c r="M139" s="34"/>
      <c r="N139" s="34"/>
      <c r="O139" s="34"/>
      <c r="P139" s="34"/>
      <c r="Q139" s="34"/>
      <c r="R139" s="93"/>
      <c r="S139" s="93"/>
      <c r="T139" s="34"/>
      <c r="U139" s="34"/>
      <c r="V139" s="34"/>
      <c r="W139" s="34"/>
      <c r="X139" s="34"/>
      <c r="Y139" s="34"/>
      <c r="Z139" s="34"/>
      <c r="AA139" s="93"/>
      <c r="AB139" s="34"/>
      <c r="AC139" s="93"/>
      <c r="AD139" s="93"/>
      <c r="AE139" s="93"/>
      <c r="AF139" s="34"/>
    </row>
    <row r="140" spans="1:32" s="11" customFormat="1" ht="30" hidden="1" customHeight="1" x14ac:dyDescent="0.2">
      <c r="A140" s="27" t="s">
        <v>62</v>
      </c>
      <c r="B140" s="20"/>
      <c r="C140" s="23">
        <f>SUM(E140:AF140)</f>
        <v>0</v>
      </c>
      <c r="D140" s="13" t="e">
        <f t="shared" si="48"/>
        <v>#DIV/0!</v>
      </c>
      <c r="E140" s="34"/>
      <c r="F140" s="34"/>
      <c r="G140" s="34"/>
      <c r="H140" s="34"/>
      <c r="I140" s="34"/>
      <c r="J140" s="34"/>
      <c r="K140" s="93"/>
      <c r="L140" s="34"/>
      <c r="M140" s="34"/>
      <c r="N140" s="34"/>
      <c r="O140" s="34"/>
      <c r="P140" s="34"/>
      <c r="Q140" s="34"/>
      <c r="R140" s="93"/>
      <c r="S140" s="93"/>
      <c r="T140" s="34"/>
      <c r="U140" s="34"/>
      <c r="V140" s="34"/>
      <c r="W140" s="34"/>
      <c r="X140" s="34"/>
      <c r="Y140" s="34"/>
      <c r="Z140" s="34"/>
      <c r="AA140" s="93"/>
      <c r="AB140" s="34"/>
      <c r="AC140" s="93"/>
      <c r="AD140" s="93"/>
      <c r="AE140" s="93"/>
      <c r="AF140" s="34"/>
    </row>
    <row r="141" spans="1:32" s="11" customFormat="1" ht="30" hidden="1" customHeight="1" x14ac:dyDescent="0.2">
      <c r="A141" s="12" t="s">
        <v>5</v>
      </c>
      <c r="B141" s="25" t="e">
        <f>B140/B139</f>
        <v>#DIV/0!</v>
      </c>
      <c r="C141" s="25" t="e">
        <f>C140/C139</f>
        <v>#DIV/0!</v>
      </c>
      <c r="D141" s="8"/>
      <c r="E141" s="25" t="e">
        <f t="shared" ref="E141:N141" si="55">E140/E139</f>
        <v>#DIV/0!</v>
      </c>
      <c r="F141" s="25" t="e">
        <f t="shared" si="55"/>
        <v>#DIV/0!</v>
      </c>
      <c r="G141" s="25" t="e">
        <f t="shared" si="55"/>
        <v>#DIV/0!</v>
      </c>
      <c r="H141" s="25" t="e">
        <f t="shared" si="55"/>
        <v>#DIV/0!</v>
      </c>
      <c r="I141" s="25" t="e">
        <f t="shared" si="55"/>
        <v>#DIV/0!</v>
      </c>
      <c r="J141" s="25" t="e">
        <f t="shared" si="55"/>
        <v>#DIV/0!</v>
      </c>
      <c r="K141" s="92"/>
      <c r="L141" s="25" t="e">
        <f t="shared" si="55"/>
        <v>#DIV/0!</v>
      </c>
      <c r="M141" s="25" t="e">
        <f t="shared" si="55"/>
        <v>#DIV/0!</v>
      </c>
      <c r="N141" s="25" t="e">
        <f t="shared" si="55"/>
        <v>#DIV/0!</v>
      </c>
      <c r="O141" s="25"/>
      <c r="P141" s="25" t="e">
        <f>P140/P139</f>
        <v>#DIV/0!</v>
      </c>
      <c r="Q141" s="25" t="e">
        <f>Q140/Q139</f>
        <v>#DIV/0!</v>
      </c>
      <c r="R141" s="92"/>
      <c r="S141" s="92"/>
      <c r="T141" s="25"/>
      <c r="U141" s="25" t="e">
        <f>U140/U139</f>
        <v>#DIV/0!</v>
      </c>
      <c r="V141" s="25" t="e">
        <f>V140/V139</f>
        <v>#DIV/0!</v>
      </c>
      <c r="W141" s="25" t="e">
        <f>W140/W139</f>
        <v>#DIV/0!</v>
      </c>
      <c r="X141" s="25" t="e">
        <f>X140/X139</f>
        <v>#DIV/0!</v>
      </c>
      <c r="Y141" s="25"/>
      <c r="Z141" s="25" t="e">
        <f>Z140/Z139</f>
        <v>#DIV/0!</v>
      </c>
      <c r="AA141" s="92"/>
      <c r="AB141" s="25" t="e">
        <f>AB140/AB139</f>
        <v>#DIV/0!</v>
      </c>
      <c r="AC141" s="92"/>
      <c r="AD141" s="92"/>
      <c r="AE141" s="92"/>
      <c r="AF141" s="25" t="e">
        <f>AF140/AF139</f>
        <v>#DIV/0!</v>
      </c>
    </row>
    <row r="142" spans="1:32" s="11" customFormat="1" ht="30" hidden="1" customHeight="1" x14ac:dyDescent="0.2">
      <c r="A142" s="27" t="s">
        <v>50</v>
      </c>
      <c r="B142" s="55" t="e">
        <f>B140/B137*10</f>
        <v>#DIV/0!</v>
      </c>
      <c r="C142" s="55" t="e">
        <f>C140/C137*10</f>
        <v>#DIV/0!</v>
      </c>
      <c r="D142" s="13" t="e">
        <f t="shared" si="48"/>
        <v>#DIV/0!</v>
      </c>
      <c r="E142" s="53" t="e">
        <f>E140/E137*10</f>
        <v>#DIV/0!</v>
      </c>
      <c r="F142" s="53" t="e">
        <f>F140/F137*10</f>
        <v>#DIV/0!</v>
      </c>
      <c r="G142" s="53" t="e">
        <f>G140/G137*10</f>
        <v>#DIV/0!</v>
      </c>
      <c r="H142" s="53" t="e">
        <f t="shared" ref="H142:O142" si="56">H140/H137*10</f>
        <v>#DIV/0!</v>
      </c>
      <c r="I142" s="53" t="e">
        <f t="shared" si="56"/>
        <v>#DIV/0!</v>
      </c>
      <c r="J142" s="53" t="e">
        <f t="shared" si="56"/>
        <v>#DIV/0!</v>
      </c>
      <c r="K142" s="53"/>
      <c r="L142" s="53" t="e">
        <f t="shared" si="56"/>
        <v>#DIV/0!</v>
      </c>
      <c r="M142" s="53" t="e">
        <f t="shared" si="56"/>
        <v>#DIV/0!</v>
      </c>
      <c r="N142" s="53" t="e">
        <f t="shared" si="56"/>
        <v>#DIV/0!</v>
      </c>
      <c r="O142" s="53" t="e">
        <f t="shared" si="56"/>
        <v>#DIV/0!</v>
      </c>
      <c r="P142" s="53" t="e">
        <f>P140/P137*10</f>
        <v>#DIV/0!</v>
      </c>
      <c r="Q142" s="53" t="e">
        <f>Q140/Q137*10</f>
        <v>#DIV/0!</v>
      </c>
      <c r="R142" s="53"/>
      <c r="S142" s="53"/>
      <c r="T142" s="53"/>
      <c r="U142" s="53" t="e">
        <f t="shared" ref="U142:AF142" si="57">U140/U137*10</f>
        <v>#DIV/0!</v>
      </c>
      <c r="V142" s="53" t="e">
        <f t="shared" si="57"/>
        <v>#DIV/0!</v>
      </c>
      <c r="W142" s="53" t="e">
        <f t="shared" si="57"/>
        <v>#DIV/0!</v>
      </c>
      <c r="X142" s="53" t="e">
        <f t="shared" si="57"/>
        <v>#DIV/0!</v>
      </c>
      <c r="Y142" s="53" t="e">
        <f t="shared" si="57"/>
        <v>#DIV/0!</v>
      </c>
      <c r="Z142" s="53" t="e">
        <f t="shared" si="57"/>
        <v>#DIV/0!</v>
      </c>
      <c r="AA142" s="53"/>
      <c r="AB142" s="53" t="e">
        <f t="shared" si="57"/>
        <v>#DIV/0!</v>
      </c>
      <c r="AC142" s="53"/>
      <c r="AD142" s="53"/>
      <c r="AE142" s="53"/>
      <c r="AF142" s="53" t="e">
        <f t="shared" si="57"/>
        <v>#DIV/0!</v>
      </c>
    </row>
    <row r="143" spans="1:32" s="11" customFormat="1" ht="30" hidden="1" customHeight="1" outlineLevel="1" x14ac:dyDescent="0.2">
      <c r="A143" s="50" t="s">
        <v>132</v>
      </c>
      <c r="B143" s="20"/>
      <c r="C143" s="23">
        <f>SUM(E143:AF143)</f>
        <v>0</v>
      </c>
      <c r="D143" s="13" t="e">
        <f t="shared" si="48"/>
        <v>#DIV/0!</v>
      </c>
      <c r="E143" s="33"/>
      <c r="F143" s="32"/>
      <c r="G143" s="5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56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</row>
    <row r="144" spans="1:32" s="11" customFormat="1" ht="30" hidden="1" customHeight="1" x14ac:dyDescent="0.2">
      <c r="A144" s="27" t="s">
        <v>133</v>
      </c>
      <c r="B144" s="20"/>
      <c r="C144" s="23">
        <f>SUM(E144:AF144)</f>
        <v>0</v>
      </c>
      <c r="D144" s="13" t="e">
        <f t="shared" si="48"/>
        <v>#DIV/0!</v>
      </c>
      <c r="E144" s="33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56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</row>
    <row r="145" spans="1:32" s="11" customFormat="1" ht="30" hidden="1" customHeight="1" x14ac:dyDescent="0.2">
      <c r="A145" s="27" t="s">
        <v>50</v>
      </c>
      <c r="B145" s="55" t="e">
        <f>B144/B143*10</f>
        <v>#DIV/0!</v>
      </c>
      <c r="C145" s="55" t="e">
        <f>C144/C143*10</f>
        <v>#DIV/0!</v>
      </c>
      <c r="D145" s="13" t="e">
        <f t="shared" si="48"/>
        <v>#DIV/0!</v>
      </c>
      <c r="E145" s="33"/>
      <c r="F145" s="53"/>
      <c r="G145" s="53" t="e">
        <f>G144/G143*10</f>
        <v>#DIV/0!</v>
      </c>
      <c r="H145" s="53"/>
      <c r="I145" s="53"/>
      <c r="J145" s="53"/>
      <c r="K145" s="53"/>
      <c r="L145" s="53"/>
      <c r="M145" s="53" t="e">
        <f>M144/M143*10</f>
        <v>#DIV/0!</v>
      </c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33"/>
      <c r="Z145" s="53"/>
      <c r="AA145" s="53"/>
      <c r="AB145" s="33"/>
      <c r="AC145" s="33"/>
      <c r="AD145" s="33"/>
      <c r="AE145" s="33"/>
      <c r="AF145" s="53" t="e">
        <f>AF144/AF143*10</f>
        <v>#DIV/0!</v>
      </c>
    </row>
    <row r="146" spans="1:32" s="11" customFormat="1" ht="30" hidden="1" customHeight="1" outlineLevel="1" x14ac:dyDescent="0.2">
      <c r="A146" s="50" t="s">
        <v>63</v>
      </c>
      <c r="B146" s="17"/>
      <c r="C146" s="48">
        <f>SUM(E146:AF146)</f>
        <v>0</v>
      </c>
      <c r="D146" s="13" t="e">
        <f t="shared" si="48"/>
        <v>#DIV/0!</v>
      </c>
      <c r="E146" s="33"/>
      <c r="F146" s="32"/>
      <c r="G146" s="53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56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</row>
    <row r="147" spans="1:32" s="11" customFormat="1" ht="30" hidden="1" customHeight="1" x14ac:dyDescent="0.2">
      <c r="A147" s="27" t="s">
        <v>64</v>
      </c>
      <c r="B147" s="17"/>
      <c r="C147" s="48">
        <f>SUM(E147:AF147)</f>
        <v>0</v>
      </c>
      <c r="D147" s="13" t="e">
        <f t="shared" si="48"/>
        <v>#DIV/0!</v>
      </c>
      <c r="E147" s="33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56"/>
      <c r="W147" s="32"/>
      <c r="X147" s="32"/>
      <c r="Y147" s="32"/>
      <c r="Z147" s="56"/>
      <c r="AA147" s="56"/>
      <c r="AB147" s="32"/>
      <c r="AC147" s="32"/>
      <c r="AD147" s="32"/>
      <c r="AE147" s="32"/>
      <c r="AF147" s="32"/>
    </row>
    <row r="148" spans="1:32" s="11" customFormat="1" ht="30" hidden="1" customHeight="1" x14ac:dyDescent="0.2">
      <c r="A148" s="27" t="s">
        <v>50</v>
      </c>
      <c r="B148" s="55" t="e">
        <f>B147/B146*10</f>
        <v>#DIV/0!</v>
      </c>
      <c r="C148" s="55" t="e">
        <f>C147/C146*10</f>
        <v>#DIV/0!</v>
      </c>
      <c r="D148" s="13" t="e">
        <f t="shared" si="48"/>
        <v>#DIV/0!</v>
      </c>
      <c r="E148" s="33"/>
      <c r="F148" s="53"/>
      <c r="G148" s="53"/>
      <c r="H148" s="53" t="e">
        <f>H147/H146*10</f>
        <v>#DIV/0!</v>
      </c>
      <c r="I148" s="53"/>
      <c r="J148" s="53"/>
      <c r="K148" s="53"/>
      <c r="L148" s="53"/>
      <c r="M148" s="53"/>
      <c r="N148" s="53"/>
      <c r="O148" s="53" t="e">
        <f>O147/O146*10</f>
        <v>#DIV/0!</v>
      </c>
      <c r="P148" s="53"/>
      <c r="Q148" s="53"/>
      <c r="R148" s="53"/>
      <c r="S148" s="53"/>
      <c r="T148" s="53"/>
      <c r="U148" s="53" t="e">
        <f>U147/U146*10</f>
        <v>#DIV/0!</v>
      </c>
      <c r="V148" s="53" t="e">
        <f>V147/V146*10</f>
        <v>#DIV/0!</v>
      </c>
      <c r="W148" s="53"/>
      <c r="X148" s="53"/>
      <c r="Y148" s="53"/>
      <c r="Z148" s="53" t="e">
        <f>Z147/Z146*10</f>
        <v>#DIV/0!</v>
      </c>
      <c r="AA148" s="53"/>
      <c r="AB148" s="33"/>
      <c r="AC148" s="33"/>
      <c r="AD148" s="33"/>
      <c r="AE148" s="33"/>
      <c r="AF148" s="33"/>
    </row>
    <row r="149" spans="1:32" s="11" customFormat="1" ht="30" hidden="1" customHeight="1" x14ac:dyDescent="0.2">
      <c r="A149" s="50" t="s">
        <v>108</v>
      </c>
      <c r="B149" s="55"/>
      <c r="C149" s="48">
        <f>SUM(E149:AF149)</f>
        <v>0</v>
      </c>
      <c r="D149" s="13" t="e">
        <f t="shared" si="48"/>
        <v>#DIV/0!</v>
      </c>
      <c r="E149" s="3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2"/>
      <c r="Y149" s="33"/>
      <c r="Z149" s="53"/>
      <c r="AA149" s="53"/>
      <c r="AB149" s="33"/>
      <c r="AC149" s="33"/>
      <c r="AD149" s="33"/>
      <c r="AE149" s="33"/>
      <c r="AF149" s="33"/>
    </row>
    <row r="150" spans="1:32" s="11" customFormat="1" ht="30" hidden="1" customHeight="1" x14ac:dyDescent="0.2">
      <c r="A150" s="27" t="s">
        <v>109</v>
      </c>
      <c r="B150" s="55"/>
      <c r="C150" s="48">
        <f>SUM(E150:AF150)</f>
        <v>0</v>
      </c>
      <c r="D150" s="13" t="e">
        <f t="shared" si="48"/>
        <v>#DIV/0!</v>
      </c>
      <c r="E150" s="3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2"/>
      <c r="Y150" s="33"/>
      <c r="Z150" s="53"/>
      <c r="AA150" s="53"/>
      <c r="AB150" s="33"/>
      <c r="AC150" s="33"/>
      <c r="AD150" s="33"/>
      <c r="AE150" s="33"/>
      <c r="AF150" s="33"/>
    </row>
    <row r="151" spans="1:32" s="11" customFormat="1" ht="30" hidden="1" customHeight="1" x14ac:dyDescent="0.2">
      <c r="A151" s="27" t="s">
        <v>50</v>
      </c>
      <c r="B151" s="55" t="e">
        <f>B150/B149*10</f>
        <v>#DIV/0!</v>
      </c>
      <c r="C151" s="55" t="e">
        <f>C150/C149*10</f>
        <v>#DIV/0!</v>
      </c>
      <c r="D151" s="13" t="e">
        <f t="shared" si="48"/>
        <v>#DIV/0!</v>
      </c>
      <c r="E151" s="33"/>
      <c r="F151" s="53"/>
      <c r="G151" s="53"/>
      <c r="H151" s="53"/>
      <c r="I151" s="53"/>
      <c r="J151" s="53"/>
      <c r="K151" s="53"/>
      <c r="L151" s="53"/>
      <c r="M151" s="53"/>
      <c r="N151" s="53" t="e">
        <f>N150/N149*10</f>
        <v>#DIV/0!</v>
      </c>
      <c r="O151" s="53"/>
      <c r="P151" s="53"/>
      <c r="Q151" s="53"/>
      <c r="R151" s="53"/>
      <c r="S151" s="53"/>
      <c r="T151" s="53"/>
      <c r="U151" s="53"/>
      <c r="V151" s="53"/>
      <c r="W151" s="53" t="e">
        <f>W150/W149*10</f>
        <v>#DIV/0!</v>
      </c>
      <c r="X151" s="53" t="e">
        <f>X150/X149*10</f>
        <v>#DIV/0!</v>
      </c>
      <c r="Y151" s="33"/>
      <c r="Z151" s="53"/>
      <c r="AA151" s="53"/>
      <c r="AB151" s="33"/>
      <c r="AC151" s="33"/>
      <c r="AD151" s="33"/>
      <c r="AE151" s="33"/>
      <c r="AF151" s="33"/>
    </row>
    <row r="152" spans="1:32" s="11" customFormat="1" ht="30" hidden="1" customHeight="1" x14ac:dyDescent="0.2">
      <c r="A152" s="50" t="s">
        <v>65</v>
      </c>
      <c r="B152" s="23"/>
      <c r="C152" s="23">
        <f>SUM(E152:AF152)</f>
        <v>0</v>
      </c>
      <c r="D152" s="13" t="e">
        <f t="shared" si="48"/>
        <v>#DIV/0!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</row>
    <row r="153" spans="1:32" s="11" customFormat="1" ht="30" hidden="1" customHeight="1" x14ac:dyDescent="0.2">
      <c r="A153" s="27" t="s">
        <v>66</v>
      </c>
      <c r="B153" s="23"/>
      <c r="C153" s="23">
        <f>SUM(E153:AF153)</f>
        <v>0</v>
      </c>
      <c r="D153" s="13" t="e">
        <f t="shared" si="48"/>
        <v>#DIV/0!</v>
      </c>
      <c r="E153" s="32"/>
      <c r="F153" s="30"/>
      <c r="G153" s="53"/>
      <c r="H153" s="22"/>
      <c r="I153" s="22"/>
      <c r="J153" s="22"/>
      <c r="K153" s="22"/>
      <c r="L153" s="22"/>
      <c r="M153" s="33"/>
      <c r="N153" s="33"/>
      <c r="O153" s="30"/>
      <c r="P153" s="30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0"/>
    </row>
    <row r="154" spans="1:32" s="11" customFormat="1" ht="30" hidden="1" customHeight="1" x14ac:dyDescent="0.2">
      <c r="A154" s="27" t="s">
        <v>50</v>
      </c>
      <c r="B154" s="48" t="e">
        <f>B153/B152*10</f>
        <v>#DIV/0!</v>
      </c>
      <c r="C154" s="48" t="e">
        <f>C153/C152*10</f>
        <v>#DIV/0!</v>
      </c>
      <c r="D154" s="13" t="e">
        <f t="shared" si="48"/>
        <v>#DIV/0!</v>
      </c>
      <c r="E154" s="49" t="e">
        <f>E153/E152*10</f>
        <v>#DIV/0!</v>
      </c>
      <c r="F154" s="49"/>
      <c r="G154" s="49"/>
      <c r="H154" s="49" t="e">
        <f t="shared" ref="H154:N154" si="58">H153/H152*10</f>
        <v>#DIV/0!</v>
      </c>
      <c r="I154" s="49" t="e">
        <f t="shared" si="58"/>
        <v>#DIV/0!</v>
      </c>
      <c r="J154" s="49" t="e">
        <f t="shared" si="58"/>
        <v>#DIV/0!</v>
      </c>
      <c r="K154" s="49"/>
      <c r="L154" s="49" t="e">
        <f t="shared" si="58"/>
        <v>#DIV/0!</v>
      </c>
      <c r="M154" s="49" t="e">
        <f t="shared" si="58"/>
        <v>#DIV/0!</v>
      </c>
      <c r="N154" s="49" t="e">
        <f t="shared" si="58"/>
        <v>#DIV/0!</v>
      </c>
      <c r="O154" s="22"/>
      <c r="P154" s="22"/>
      <c r="Q154" s="49" t="e">
        <f>Q153/Q152*10</f>
        <v>#DIV/0!</v>
      </c>
      <c r="R154" s="49"/>
      <c r="S154" s="49"/>
      <c r="T154" s="49" t="e">
        <f>T153/T152*10</f>
        <v>#DIV/0!</v>
      </c>
      <c r="U154" s="49"/>
      <c r="V154" s="49" t="e">
        <f t="shared" ref="V154:AB154" si="59">V153/V152*10</f>
        <v>#DIV/0!</v>
      </c>
      <c r="W154" s="49" t="e">
        <f t="shared" si="59"/>
        <v>#DIV/0!</v>
      </c>
      <c r="X154" s="49" t="e">
        <f t="shared" si="59"/>
        <v>#DIV/0!</v>
      </c>
      <c r="Y154" s="49" t="e">
        <f t="shared" si="59"/>
        <v>#DIV/0!</v>
      </c>
      <c r="Z154" s="49" t="e">
        <f t="shared" si="59"/>
        <v>#DIV/0!</v>
      </c>
      <c r="AA154" s="49"/>
      <c r="AB154" s="49" t="e">
        <f t="shared" si="59"/>
        <v>#DIV/0!</v>
      </c>
      <c r="AC154" s="49"/>
      <c r="AD154" s="49"/>
      <c r="AE154" s="49"/>
      <c r="AF154" s="22"/>
    </row>
    <row r="155" spans="1:32" s="11" customFormat="1" ht="30" hidden="1" customHeight="1" x14ac:dyDescent="0.2">
      <c r="A155" s="50" t="s">
        <v>138</v>
      </c>
      <c r="B155" s="23"/>
      <c r="C155" s="23">
        <f>SUM(E155:AF155)</f>
        <v>0</v>
      </c>
      <c r="D155" s="13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</row>
    <row r="156" spans="1:32" s="11" customFormat="1" ht="30" hidden="1" customHeight="1" x14ac:dyDescent="0.2">
      <c r="A156" s="27" t="s">
        <v>139</v>
      </c>
      <c r="B156" s="23"/>
      <c r="C156" s="23">
        <f>SUM(E156:AF156)</f>
        <v>0</v>
      </c>
      <c r="D156" s="13"/>
      <c r="E156" s="32"/>
      <c r="F156" s="30"/>
      <c r="G156" s="53"/>
      <c r="H156" s="22"/>
      <c r="I156" s="22"/>
      <c r="J156" s="22"/>
      <c r="K156" s="22"/>
      <c r="L156" s="22"/>
      <c r="M156" s="33"/>
      <c r="N156" s="33"/>
      <c r="O156" s="22"/>
      <c r="P156" s="30"/>
      <c r="Q156" s="30"/>
      <c r="R156" s="30"/>
      <c r="S156" s="30"/>
      <c r="T156" s="33"/>
      <c r="U156" s="33"/>
      <c r="V156" s="33"/>
      <c r="W156" s="30"/>
      <c r="X156" s="30"/>
      <c r="Y156" s="33"/>
      <c r="Z156" s="30"/>
      <c r="AA156" s="30"/>
      <c r="AB156" s="33"/>
      <c r="AC156" s="33"/>
      <c r="AD156" s="33"/>
      <c r="AE156" s="33"/>
      <c r="AF156" s="30"/>
    </row>
    <row r="157" spans="1:32" s="11" customFormat="1" ht="30" hidden="1" customHeight="1" x14ac:dyDescent="0.2">
      <c r="A157" s="27" t="s">
        <v>50</v>
      </c>
      <c r="B157" s="48"/>
      <c r="C157" s="48" t="e">
        <f>C156/C155*10</f>
        <v>#DIV/0!</v>
      </c>
      <c r="D157" s="13"/>
      <c r="E157" s="49"/>
      <c r="F157" s="49"/>
      <c r="G157" s="49"/>
      <c r="H157" s="49" t="e">
        <f>H156/H155*10</f>
        <v>#DIV/0!</v>
      </c>
      <c r="I157" s="49" t="e">
        <f>I156/I155*10</f>
        <v>#DIV/0!</v>
      </c>
      <c r="J157" s="49" t="e">
        <f>J156/J155*10</f>
        <v>#DIV/0!</v>
      </c>
      <c r="K157" s="49"/>
      <c r="L157" s="49" t="e">
        <f>L156/L155*10</f>
        <v>#DIV/0!</v>
      </c>
      <c r="M157" s="49"/>
      <c r="N157" s="49" t="e">
        <f>N156/N155*10</f>
        <v>#DIV/0!</v>
      </c>
      <c r="O157" s="49"/>
      <c r="P157" s="22"/>
      <c r="Q157" s="22"/>
      <c r="R157" s="22"/>
      <c r="S157" s="22"/>
      <c r="T157" s="49" t="e">
        <f>T156/T155*10</f>
        <v>#DIV/0!</v>
      </c>
      <c r="U157" s="49" t="e">
        <f>U156/U155*10</f>
        <v>#DIV/0!</v>
      </c>
      <c r="V157" s="49"/>
      <c r="W157" s="22"/>
      <c r="X157" s="22"/>
      <c r="Y157" s="49" t="e">
        <f>Y156/Y155*10</f>
        <v>#DIV/0!</v>
      </c>
      <c r="Z157" s="49"/>
      <c r="AA157" s="49"/>
      <c r="AB157" s="49" t="e">
        <f>AB156/AB155*10</f>
        <v>#DIV/0!</v>
      </c>
      <c r="AC157" s="49"/>
      <c r="AD157" s="49"/>
      <c r="AE157" s="49"/>
      <c r="AF157" s="22"/>
    </row>
    <row r="158" spans="1:32" s="11" customFormat="1" ht="30" hidden="1" customHeight="1" x14ac:dyDescent="0.2">
      <c r="A158" s="50" t="s">
        <v>134</v>
      </c>
      <c r="B158" s="23">
        <v>75</v>
      </c>
      <c r="C158" s="23">
        <f>SUM(E158:AF158)</f>
        <v>165</v>
      </c>
      <c r="D158" s="13">
        <f>C158/B158</f>
        <v>2.2000000000000002</v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>
        <v>50</v>
      </c>
      <c r="U158" s="32"/>
      <c r="V158" s="32"/>
      <c r="W158" s="32">
        <v>115</v>
      </c>
      <c r="X158" s="32"/>
      <c r="Y158" s="32"/>
      <c r="Z158" s="32"/>
      <c r="AA158" s="32"/>
      <c r="AB158" s="32"/>
      <c r="AC158" s="32"/>
      <c r="AD158" s="32"/>
      <c r="AE158" s="32"/>
      <c r="AF158" s="32"/>
    </row>
    <row r="159" spans="1:32" s="11" customFormat="1" ht="30" hidden="1" customHeight="1" x14ac:dyDescent="0.2">
      <c r="A159" s="27" t="s">
        <v>135</v>
      </c>
      <c r="B159" s="23">
        <v>83</v>
      </c>
      <c r="C159" s="23">
        <f>SUM(E159:AF159)</f>
        <v>104</v>
      </c>
      <c r="D159" s="13">
        <f t="shared" si="48"/>
        <v>1.2530120481927711</v>
      </c>
      <c r="E159" s="32"/>
      <c r="F159" s="30"/>
      <c r="G159" s="53"/>
      <c r="H159" s="30"/>
      <c r="I159" s="30"/>
      <c r="J159" s="30"/>
      <c r="K159" s="30"/>
      <c r="L159" s="33"/>
      <c r="M159" s="33"/>
      <c r="N159" s="33"/>
      <c r="O159" s="30"/>
      <c r="P159" s="30"/>
      <c r="Q159" s="30"/>
      <c r="R159" s="30"/>
      <c r="S159" s="30"/>
      <c r="T159" s="33">
        <v>20</v>
      </c>
      <c r="U159" s="33"/>
      <c r="V159" s="33"/>
      <c r="W159" s="33">
        <v>84</v>
      </c>
      <c r="X159" s="30"/>
      <c r="Y159" s="33"/>
      <c r="Z159" s="30"/>
      <c r="AA159" s="30"/>
      <c r="AB159" s="33"/>
      <c r="AC159" s="33"/>
      <c r="AD159" s="33"/>
      <c r="AE159" s="33"/>
      <c r="AF159" s="30"/>
    </row>
    <row r="160" spans="1:32" s="11" customFormat="1" ht="30" hidden="1" customHeight="1" x14ac:dyDescent="0.2">
      <c r="A160" s="27" t="s">
        <v>50</v>
      </c>
      <c r="B160" s="48">
        <f>B159/B158*10</f>
        <v>11.066666666666666</v>
      </c>
      <c r="C160" s="48">
        <f>C159/C158*10</f>
        <v>6.3030303030303028</v>
      </c>
      <c r="D160" s="13">
        <f t="shared" si="48"/>
        <v>0.56955093099671417</v>
      </c>
      <c r="E160" s="49"/>
      <c r="F160" s="49"/>
      <c r="G160" s="49"/>
      <c r="H160" s="22"/>
      <c r="I160" s="22"/>
      <c r="J160" s="22"/>
      <c r="K160" s="22"/>
      <c r="L160" s="49"/>
      <c r="M160" s="49"/>
      <c r="N160" s="49"/>
      <c r="O160" s="22"/>
      <c r="P160" s="22"/>
      <c r="Q160" s="22"/>
      <c r="R160" s="22"/>
      <c r="S160" s="22"/>
      <c r="T160" s="49">
        <f>T159/T158*10</f>
        <v>4</v>
      </c>
      <c r="U160" s="49"/>
      <c r="V160" s="49"/>
      <c r="W160" s="49">
        <f>W159/W158*10</f>
        <v>7.304347826086957</v>
      </c>
      <c r="X160" s="22"/>
      <c r="Y160" s="49"/>
      <c r="Z160" s="49"/>
      <c r="AA160" s="49"/>
      <c r="AB160" s="49"/>
      <c r="AC160" s="49"/>
      <c r="AD160" s="49"/>
      <c r="AE160" s="49"/>
      <c r="AF160" s="22"/>
    </row>
    <row r="161" spans="1:32" s="11" customFormat="1" ht="30" hidden="1" customHeight="1" outlineLevel="1" x14ac:dyDescent="0.2">
      <c r="A161" s="50" t="s">
        <v>67</v>
      </c>
      <c r="B161" s="23"/>
      <c r="C161" s="23">
        <f>SUM(E161:AF161)</f>
        <v>0</v>
      </c>
      <c r="D161" s="13" t="e">
        <f t="shared" si="48"/>
        <v>#DIV/0!</v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</row>
    <row r="162" spans="1:32" s="11" customFormat="1" ht="30" hidden="1" customHeight="1" outlineLevel="1" x14ac:dyDescent="0.2">
      <c r="A162" s="27" t="s">
        <v>68</v>
      </c>
      <c r="B162" s="23"/>
      <c r="C162" s="23">
        <f>SUM(E162:AF162)</f>
        <v>0</v>
      </c>
      <c r="D162" s="13" t="e">
        <f t="shared" si="48"/>
        <v>#DIV/0!</v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</row>
    <row r="163" spans="1:32" s="11" customFormat="1" ht="30" hidden="1" customHeight="1" x14ac:dyDescent="0.2">
      <c r="A163" s="27" t="s">
        <v>50</v>
      </c>
      <c r="B163" s="55" t="e">
        <f>B162/B161*10</f>
        <v>#DIV/0!</v>
      </c>
      <c r="C163" s="55" t="e">
        <f>C162/C161*10</f>
        <v>#DIV/0!</v>
      </c>
      <c r="D163" s="13" t="e">
        <f t="shared" si="48"/>
        <v>#DIV/0!</v>
      </c>
      <c r="E163" s="53"/>
      <c r="F163" s="53"/>
      <c r="G163" s="53" t="e">
        <f>G162/G161*10</f>
        <v>#DIV/0!</v>
      </c>
      <c r="H163" s="53"/>
      <c r="I163" s="53"/>
      <c r="J163" s="53"/>
      <c r="K163" s="53"/>
      <c r="L163" s="53"/>
      <c r="M163" s="53" t="e">
        <f>M162/M161*10</f>
        <v>#DIV/0!</v>
      </c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 t="e">
        <f>X162/X161*10</f>
        <v>#DIV/0!</v>
      </c>
      <c r="Y163" s="53"/>
      <c r="Z163" s="53"/>
      <c r="AA163" s="53"/>
      <c r="AB163" s="53"/>
      <c r="AC163" s="53"/>
      <c r="AD163" s="53"/>
      <c r="AE163" s="53"/>
      <c r="AF163" s="53"/>
    </row>
    <row r="164" spans="1:32" s="11" customFormat="1" ht="30" hidden="1" customHeight="1" outlineLevel="1" x14ac:dyDescent="0.2">
      <c r="A164" s="50" t="s">
        <v>69</v>
      </c>
      <c r="B164" s="23"/>
      <c r="C164" s="23">
        <f>SUM(E164:AF164)</f>
        <v>0</v>
      </c>
      <c r="D164" s="13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</row>
    <row r="165" spans="1:32" s="11" customFormat="1" ht="30" hidden="1" customHeight="1" outlineLevel="1" x14ac:dyDescent="0.2">
      <c r="A165" s="27" t="s">
        <v>70</v>
      </c>
      <c r="B165" s="23"/>
      <c r="C165" s="23">
        <f>SUM(E165:AF165)</f>
        <v>0</v>
      </c>
      <c r="D165" s="13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</row>
    <row r="166" spans="1:32" s="11" customFormat="1" ht="30" hidden="1" customHeight="1" x14ac:dyDescent="0.2">
      <c r="A166" s="27" t="s">
        <v>50</v>
      </c>
      <c r="B166" s="55" t="e">
        <f>B165/B164*10</f>
        <v>#DIV/0!</v>
      </c>
      <c r="C166" s="55" t="e">
        <f>C165/C164*10</f>
        <v>#DIV/0!</v>
      </c>
      <c r="D166" s="13" t="e">
        <f t="shared" si="48"/>
        <v>#DIV/0!</v>
      </c>
      <c r="E166" s="55"/>
      <c r="F166" s="55"/>
      <c r="G166" s="53" t="e">
        <f>G165/G164*10</f>
        <v>#DIV/0!</v>
      </c>
      <c r="H166" s="55"/>
      <c r="I166" s="55"/>
      <c r="J166" s="53" t="e">
        <f>J165/J164*10</f>
        <v>#DIV/0!</v>
      </c>
      <c r="K166" s="53"/>
      <c r="L166" s="53" t="e">
        <f>L165/L164*10</f>
        <v>#DIV/0!</v>
      </c>
      <c r="M166" s="53" t="e">
        <f>M165/M164*10</f>
        <v>#DIV/0!</v>
      </c>
      <c r="N166" s="53"/>
      <c r="O166" s="53"/>
      <c r="P166" s="53"/>
      <c r="Q166" s="53"/>
      <c r="R166" s="53"/>
      <c r="S166" s="53"/>
      <c r="T166" s="53"/>
      <c r="U166" s="53" t="e">
        <f>U165/U164*10</f>
        <v>#DIV/0!</v>
      </c>
      <c r="V166" s="53"/>
      <c r="W166" s="53"/>
      <c r="X166" s="53" t="e">
        <f>X165/X164*10</f>
        <v>#DIV/0!</v>
      </c>
      <c r="Y166" s="53"/>
      <c r="Z166" s="53"/>
      <c r="AA166" s="53"/>
      <c r="AB166" s="53" t="e">
        <f>AB165/AB164*10</f>
        <v>#DIV/0!</v>
      </c>
      <c r="AC166" s="53"/>
      <c r="AD166" s="53"/>
      <c r="AE166" s="53"/>
      <c r="AF166" s="53"/>
    </row>
    <row r="167" spans="1:32" s="11" customFormat="1" ht="30" hidden="1" customHeight="1" x14ac:dyDescent="0.2">
      <c r="A167" s="50" t="s">
        <v>71</v>
      </c>
      <c r="B167" s="20"/>
      <c r="C167" s="23">
        <f>SUM(E167:AF167)</f>
        <v>0</v>
      </c>
      <c r="D167" s="13" t="e">
        <f t="shared" si="48"/>
        <v>#DIV/0!</v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52"/>
      <c r="R167" s="52"/>
      <c r="S167" s="5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</row>
    <row r="168" spans="1:32" s="11" customFormat="1" ht="30" hidden="1" customHeight="1" x14ac:dyDescent="0.2">
      <c r="A168" s="50" t="s">
        <v>72</v>
      </c>
      <c r="B168" s="20"/>
      <c r="C168" s="23"/>
      <c r="D168" s="13" t="e">
        <f>C168/B168</f>
        <v>#DIV/0!</v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</row>
    <row r="169" spans="1:32" s="11" customFormat="1" ht="30" hidden="1" customHeight="1" x14ac:dyDescent="0.2">
      <c r="A169" s="50" t="s">
        <v>73</v>
      </c>
      <c r="B169" s="20"/>
      <c r="C169" s="23"/>
      <c r="D169" s="13" t="e">
        <f>C169/B169</f>
        <v>#DIV/0!</v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</row>
    <row r="170" spans="1:32" s="45" customFormat="1" ht="30" hidden="1" customHeight="1" x14ac:dyDescent="0.2">
      <c r="A170" s="27" t="s">
        <v>74</v>
      </c>
      <c r="B170" s="20"/>
      <c r="C170" s="23">
        <f>SUM(E170:AF170)</f>
        <v>0</v>
      </c>
      <c r="D170" s="13" t="e">
        <f>C170/B170</f>
        <v>#DIV/0!</v>
      </c>
      <c r="E170" s="34"/>
      <c r="F170" s="34"/>
      <c r="G170" s="34"/>
      <c r="H170" s="34"/>
      <c r="I170" s="34"/>
      <c r="J170" s="34"/>
      <c r="K170" s="93"/>
      <c r="L170" s="34"/>
      <c r="M170" s="34"/>
      <c r="N170" s="34"/>
      <c r="O170" s="34"/>
      <c r="P170" s="34"/>
      <c r="Q170" s="34"/>
      <c r="R170" s="93"/>
      <c r="S170" s="93"/>
      <c r="T170" s="34"/>
      <c r="U170" s="34"/>
      <c r="V170" s="34"/>
      <c r="W170" s="34"/>
      <c r="X170" s="34"/>
      <c r="Y170" s="34"/>
      <c r="Z170" s="34"/>
      <c r="AA170" s="93"/>
      <c r="AB170" s="34"/>
      <c r="AC170" s="93"/>
      <c r="AD170" s="93"/>
      <c r="AE170" s="93"/>
      <c r="AF170" s="34"/>
    </row>
    <row r="171" spans="1:32" s="45" customFormat="1" ht="30" hidden="1" customHeight="1" x14ac:dyDescent="0.2">
      <c r="A171" s="12" t="s">
        <v>75</v>
      </c>
      <c r="B171" s="82"/>
      <c r="C171" s="82" t="e">
        <f>C170/C173</f>
        <v>#DIV/0!</v>
      </c>
      <c r="D171" s="8"/>
      <c r="E171" s="25"/>
      <c r="F171" s="25"/>
      <c r="G171" s="25"/>
      <c r="H171" s="25"/>
      <c r="I171" s="25"/>
      <c r="J171" s="25"/>
      <c r="K171" s="92"/>
      <c r="L171" s="25"/>
      <c r="M171" s="25"/>
      <c r="N171" s="25"/>
      <c r="O171" s="25"/>
      <c r="P171" s="25"/>
      <c r="Q171" s="25"/>
      <c r="R171" s="92"/>
      <c r="S171" s="92"/>
      <c r="T171" s="25"/>
      <c r="U171" s="25"/>
      <c r="V171" s="25"/>
      <c r="W171" s="25"/>
      <c r="X171" s="25"/>
      <c r="Y171" s="25"/>
      <c r="Z171" s="25"/>
      <c r="AA171" s="92"/>
      <c r="AB171" s="25"/>
      <c r="AC171" s="92"/>
      <c r="AD171" s="92"/>
      <c r="AE171" s="92"/>
      <c r="AF171" s="25"/>
    </row>
    <row r="172" spans="1:32" s="11" customFormat="1" ht="30" hidden="1" customHeight="1" x14ac:dyDescent="0.2">
      <c r="A172" s="27" t="s">
        <v>76</v>
      </c>
      <c r="B172" s="20"/>
      <c r="C172" s="23">
        <f>SUM(E172:AF172)</f>
        <v>0</v>
      </c>
      <c r="D172" s="13" t="e">
        <f t="shared" ref="D172:D184" si="60">C172/B172</f>
        <v>#DIV/0!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</row>
    <row r="173" spans="1:32" s="11" customFormat="1" ht="30" hidden="1" customHeight="1" outlineLevel="1" x14ac:dyDescent="0.2">
      <c r="A173" s="27" t="s">
        <v>77</v>
      </c>
      <c r="B173" s="20"/>
      <c r="C173" s="20"/>
      <c r="D173" s="13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</row>
    <row r="174" spans="1:32" s="11" customFormat="1" ht="30" hidden="1" customHeight="1" outlineLevel="1" x14ac:dyDescent="0.2">
      <c r="A174" s="27" t="s">
        <v>78</v>
      </c>
      <c r="B174" s="20"/>
      <c r="C174" s="23">
        <f>SUM(E174:AF174)</f>
        <v>0</v>
      </c>
      <c r="D174" s="13" t="e">
        <f t="shared" si="60"/>
        <v>#DIV/0!</v>
      </c>
      <c r="E174" s="34"/>
      <c r="F174" s="34"/>
      <c r="G174" s="34"/>
      <c r="H174" s="34"/>
      <c r="I174" s="34"/>
      <c r="J174" s="34"/>
      <c r="K174" s="93"/>
      <c r="L174" s="34"/>
      <c r="M174" s="34"/>
      <c r="N174" s="34"/>
      <c r="O174" s="34"/>
      <c r="P174" s="34"/>
      <c r="Q174" s="34"/>
      <c r="R174" s="93"/>
      <c r="S174" s="93"/>
      <c r="T174" s="34"/>
      <c r="U174" s="34"/>
      <c r="V174" s="34"/>
      <c r="W174" s="34"/>
      <c r="X174" s="34"/>
      <c r="Y174" s="34"/>
      <c r="Z174" s="34"/>
      <c r="AA174" s="93"/>
      <c r="AB174" s="34"/>
      <c r="AC174" s="93"/>
      <c r="AD174" s="93"/>
      <c r="AE174" s="93"/>
      <c r="AF174" s="34"/>
    </row>
    <row r="175" spans="1:32" s="11" customFormat="1" ht="30" hidden="1" customHeight="1" x14ac:dyDescent="0.2">
      <c r="A175" s="12" t="s">
        <v>5</v>
      </c>
      <c r="B175" s="83" t="e">
        <f>B174/B173</f>
        <v>#DIV/0!</v>
      </c>
      <c r="C175" s="83" t="e">
        <f>C174/C173</f>
        <v>#DIV/0!</v>
      </c>
      <c r="D175" s="13"/>
      <c r="E175" s="14" t="e">
        <f>E174/E173</f>
        <v>#DIV/0!</v>
      </c>
      <c r="F175" s="14" t="e">
        <f t="shared" ref="F175:AF175" si="61">F174/F173</f>
        <v>#DIV/0!</v>
      </c>
      <c r="G175" s="14" t="e">
        <f t="shared" si="61"/>
        <v>#DIV/0!</v>
      </c>
      <c r="H175" s="14" t="e">
        <f t="shared" si="61"/>
        <v>#DIV/0!</v>
      </c>
      <c r="I175" s="14" t="e">
        <f t="shared" si="61"/>
        <v>#DIV/0!</v>
      </c>
      <c r="J175" s="14" t="e">
        <f t="shared" si="61"/>
        <v>#DIV/0!</v>
      </c>
      <c r="K175" s="14"/>
      <c r="L175" s="14" t="e">
        <f t="shared" si="61"/>
        <v>#DIV/0!</v>
      </c>
      <c r="M175" s="14" t="e">
        <f t="shared" si="61"/>
        <v>#DIV/0!</v>
      </c>
      <c r="N175" s="14" t="e">
        <f t="shared" si="61"/>
        <v>#DIV/0!</v>
      </c>
      <c r="O175" s="14" t="e">
        <f t="shared" si="61"/>
        <v>#DIV/0!</v>
      </c>
      <c r="P175" s="14" t="e">
        <f t="shared" si="61"/>
        <v>#DIV/0!</v>
      </c>
      <c r="Q175" s="14" t="e">
        <f t="shared" si="61"/>
        <v>#DIV/0!</v>
      </c>
      <c r="R175" s="14"/>
      <c r="S175" s="14"/>
      <c r="T175" s="14" t="e">
        <f t="shared" si="61"/>
        <v>#DIV/0!</v>
      </c>
      <c r="U175" s="14" t="e">
        <f t="shared" si="61"/>
        <v>#DIV/0!</v>
      </c>
      <c r="V175" s="14" t="e">
        <f t="shared" si="61"/>
        <v>#DIV/0!</v>
      </c>
      <c r="W175" s="14" t="e">
        <f t="shared" si="61"/>
        <v>#DIV/0!</v>
      </c>
      <c r="X175" s="14" t="e">
        <f t="shared" si="61"/>
        <v>#DIV/0!</v>
      </c>
      <c r="Y175" s="14" t="e">
        <f t="shared" si="61"/>
        <v>#DIV/0!</v>
      </c>
      <c r="Z175" s="14" t="e">
        <f t="shared" si="61"/>
        <v>#DIV/0!</v>
      </c>
      <c r="AA175" s="14"/>
      <c r="AB175" s="14" t="e">
        <f t="shared" si="61"/>
        <v>#DIV/0!</v>
      </c>
      <c r="AC175" s="14"/>
      <c r="AD175" s="14"/>
      <c r="AE175" s="14"/>
      <c r="AF175" s="14" t="e">
        <f t="shared" si="61"/>
        <v>#DIV/0!</v>
      </c>
    </row>
    <row r="176" spans="1:32" s="11" customFormat="1" ht="30" hidden="1" customHeight="1" x14ac:dyDescent="0.2">
      <c r="A176" s="10" t="s">
        <v>79</v>
      </c>
      <c r="B176" s="22"/>
      <c r="C176" s="22">
        <f>SUM(E176:AF176)</f>
        <v>0</v>
      </c>
      <c r="D176" s="13" t="e">
        <f t="shared" si="60"/>
        <v>#DIV/0!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1:42" s="11" customFormat="1" ht="30" hidden="1" customHeight="1" x14ac:dyDescent="0.2">
      <c r="A177" s="10" t="s">
        <v>80</v>
      </c>
      <c r="B177" s="22"/>
      <c r="C177" s="22">
        <f>SUM(E177:AF177)</f>
        <v>0</v>
      </c>
      <c r="D177" s="13" t="e">
        <f t="shared" si="60"/>
        <v>#DIV/0!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</row>
    <row r="178" spans="1:42" s="11" customFormat="1" ht="30" hidden="1" customHeight="1" x14ac:dyDescent="0.2">
      <c r="A178" s="27" t="s">
        <v>103</v>
      </c>
      <c r="B178" s="20"/>
      <c r="C178" s="23">
        <f>SUM(E178:AF178)</f>
        <v>0</v>
      </c>
      <c r="D178" s="13" t="e">
        <f t="shared" si="60"/>
        <v>#DIV/0!</v>
      </c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</row>
    <row r="179" spans="1:42" s="45" customFormat="1" ht="30" hidden="1" customHeight="1" outlineLevel="1" x14ac:dyDescent="0.2">
      <c r="A179" s="10" t="s">
        <v>124</v>
      </c>
      <c r="B179" s="23"/>
      <c r="C179" s="23">
        <f>SUM(E179:AF179)</f>
        <v>101088</v>
      </c>
      <c r="D179" s="13" t="e">
        <f t="shared" si="60"/>
        <v>#DIV/0!</v>
      </c>
      <c r="E179" s="26">
        <v>1366</v>
      </c>
      <c r="F179" s="26">
        <v>2847</v>
      </c>
      <c r="G179" s="26">
        <v>5196</v>
      </c>
      <c r="H179" s="26">
        <v>6543</v>
      </c>
      <c r="I179" s="26">
        <v>7357</v>
      </c>
      <c r="J179" s="26">
        <v>5788</v>
      </c>
      <c r="K179" s="26"/>
      <c r="L179" s="26">
        <v>3545</v>
      </c>
      <c r="M179" s="26">
        <v>5170</v>
      </c>
      <c r="N179" s="26">
        <v>3029</v>
      </c>
      <c r="O179" s="26">
        <v>3517</v>
      </c>
      <c r="P179" s="26">
        <v>3888</v>
      </c>
      <c r="Q179" s="26">
        <v>6744</v>
      </c>
      <c r="R179" s="26"/>
      <c r="S179" s="26"/>
      <c r="T179" s="26">
        <v>6037</v>
      </c>
      <c r="U179" s="26">
        <v>3845</v>
      </c>
      <c r="V179" s="26">
        <v>3946</v>
      </c>
      <c r="W179" s="26">
        <v>5043</v>
      </c>
      <c r="X179" s="26">
        <v>2005</v>
      </c>
      <c r="Y179" s="26">
        <v>1351</v>
      </c>
      <c r="Z179" s="26">
        <v>8708</v>
      </c>
      <c r="AA179" s="26"/>
      <c r="AB179" s="26">
        <v>9901</v>
      </c>
      <c r="AC179" s="26"/>
      <c r="AD179" s="26"/>
      <c r="AE179" s="26"/>
      <c r="AF179" s="26">
        <v>5262</v>
      </c>
    </row>
    <row r="180" spans="1:42" s="58" customFormat="1" ht="30" hidden="1" customHeight="1" outlineLevel="1" x14ac:dyDescent="0.2">
      <c r="A180" s="27" t="s">
        <v>81</v>
      </c>
      <c r="B180" s="23"/>
      <c r="C180" s="23">
        <f>SUM(E180:AF180)</f>
        <v>99561</v>
      </c>
      <c r="D180" s="13" t="e">
        <f t="shared" si="60"/>
        <v>#DIV/0!</v>
      </c>
      <c r="E180" s="32">
        <v>1366</v>
      </c>
      <c r="F180" s="32">
        <v>2847</v>
      </c>
      <c r="G180" s="32">
        <v>5196</v>
      </c>
      <c r="H180" s="32">
        <v>6543</v>
      </c>
      <c r="I180" s="32">
        <v>7250</v>
      </c>
      <c r="J180" s="32">
        <v>5539</v>
      </c>
      <c r="K180" s="32"/>
      <c r="L180" s="32">
        <v>3467</v>
      </c>
      <c r="M180" s="32">
        <v>5170</v>
      </c>
      <c r="N180" s="32">
        <v>3029</v>
      </c>
      <c r="O180" s="32">
        <v>3517</v>
      </c>
      <c r="P180" s="32">
        <v>3752</v>
      </c>
      <c r="Q180" s="32">
        <v>6565</v>
      </c>
      <c r="R180" s="32"/>
      <c r="S180" s="32"/>
      <c r="T180" s="32">
        <v>6037</v>
      </c>
      <c r="U180" s="32">
        <v>3845</v>
      </c>
      <c r="V180" s="32">
        <v>3946</v>
      </c>
      <c r="W180" s="32">
        <v>5043</v>
      </c>
      <c r="X180" s="32">
        <v>1980</v>
      </c>
      <c r="Y180" s="32">
        <v>1351</v>
      </c>
      <c r="Z180" s="32">
        <v>8708</v>
      </c>
      <c r="AA180" s="32"/>
      <c r="AB180" s="32">
        <v>9350</v>
      </c>
      <c r="AC180" s="32"/>
      <c r="AD180" s="32"/>
      <c r="AE180" s="32"/>
      <c r="AF180" s="32">
        <v>5060</v>
      </c>
    </row>
    <row r="181" spans="1:42" s="45" customFormat="1" ht="30" hidden="1" customHeight="1" x14ac:dyDescent="0.2">
      <c r="A181" s="10" t="s">
        <v>82</v>
      </c>
      <c r="B181" s="47"/>
      <c r="C181" s="47">
        <f>C180/C179</f>
        <v>0.98489434947768284</v>
      </c>
      <c r="D181" s="13" t="e">
        <f t="shared" si="60"/>
        <v>#DIV/0!</v>
      </c>
      <c r="E181" s="68">
        <f t="shared" ref="E181:AF181" si="62">E180/E179</f>
        <v>1</v>
      </c>
      <c r="F181" s="68">
        <f t="shared" si="62"/>
        <v>1</v>
      </c>
      <c r="G181" s="68">
        <f t="shared" si="62"/>
        <v>1</v>
      </c>
      <c r="H181" s="68">
        <f t="shared" si="62"/>
        <v>1</v>
      </c>
      <c r="I181" s="68">
        <f t="shared" si="62"/>
        <v>0.98545602827239365</v>
      </c>
      <c r="J181" s="68">
        <f t="shared" si="62"/>
        <v>0.95697995853489981</v>
      </c>
      <c r="K181" s="68"/>
      <c r="L181" s="68">
        <f t="shared" si="62"/>
        <v>0.97799717912552886</v>
      </c>
      <c r="M181" s="68">
        <f t="shared" si="62"/>
        <v>1</v>
      </c>
      <c r="N181" s="68">
        <f t="shared" si="62"/>
        <v>1</v>
      </c>
      <c r="O181" s="68">
        <f t="shared" si="62"/>
        <v>1</v>
      </c>
      <c r="P181" s="68">
        <f t="shared" si="62"/>
        <v>0.96502057613168724</v>
      </c>
      <c r="Q181" s="68">
        <f t="shared" si="62"/>
        <v>0.9734578884934757</v>
      </c>
      <c r="R181" s="68"/>
      <c r="S181" s="68"/>
      <c r="T181" s="68">
        <f t="shared" si="62"/>
        <v>1</v>
      </c>
      <c r="U181" s="68">
        <f t="shared" si="62"/>
        <v>1</v>
      </c>
      <c r="V181" s="68">
        <f t="shared" si="62"/>
        <v>1</v>
      </c>
      <c r="W181" s="68">
        <f t="shared" si="62"/>
        <v>1</v>
      </c>
      <c r="X181" s="68">
        <f t="shared" si="62"/>
        <v>0.98753117206982544</v>
      </c>
      <c r="Y181" s="68">
        <f t="shared" si="62"/>
        <v>1</v>
      </c>
      <c r="Z181" s="68">
        <f t="shared" si="62"/>
        <v>1</v>
      </c>
      <c r="AA181" s="68"/>
      <c r="AB181" s="68">
        <f t="shared" si="62"/>
        <v>0.9443490556509444</v>
      </c>
      <c r="AC181" s="68"/>
      <c r="AD181" s="68"/>
      <c r="AE181" s="68"/>
      <c r="AF181" s="68">
        <f t="shared" si="62"/>
        <v>0.9616115545419992</v>
      </c>
    </row>
    <row r="182" spans="1:42" s="45" customFormat="1" ht="30" hidden="1" customHeight="1" outlineLevel="1" x14ac:dyDescent="0.2">
      <c r="A182" s="10" t="s">
        <v>83</v>
      </c>
      <c r="B182" s="23"/>
      <c r="C182" s="23">
        <f>SUM(E182:AF182)</f>
        <v>0</v>
      </c>
      <c r="D182" s="13" t="e">
        <f t="shared" si="60"/>
        <v>#DIV/0!</v>
      </c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</row>
    <row r="183" spans="1:42" s="58" customFormat="1" ht="30" hidden="1" customHeight="1" outlineLevel="1" x14ac:dyDescent="0.2">
      <c r="A183" s="27" t="s">
        <v>84</v>
      </c>
      <c r="B183" s="20"/>
      <c r="C183" s="23">
        <f>SUM(E183:AF183)</f>
        <v>15599</v>
      </c>
      <c r="D183" s="13" t="e">
        <f t="shared" si="60"/>
        <v>#DIV/0!</v>
      </c>
      <c r="E183" s="44">
        <v>17</v>
      </c>
      <c r="F183" s="32">
        <v>360</v>
      </c>
      <c r="G183" s="32">
        <v>2381</v>
      </c>
      <c r="H183" s="32">
        <v>435</v>
      </c>
      <c r="I183" s="32">
        <v>387</v>
      </c>
      <c r="J183" s="32">
        <v>1130</v>
      </c>
      <c r="K183" s="32"/>
      <c r="L183" s="32"/>
      <c r="M183" s="32">
        <v>1360</v>
      </c>
      <c r="N183" s="32">
        <v>202</v>
      </c>
      <c r="O183" s="32">
        <v>581</v>
      </c>
      <c r="P183" s="44">
        <v>217</v>
      </c>
      <c r="Q183" s="32">
        <v>663</v>
      </c>
      <c r="R183" s="32"/>
      <c r="S183" s="32"/>
      <c r="T183" s="32">
        <v>1813</v>
      </c>
      <c r="U183" s="32">
        <v>170</v>
      </c>
      <c r="V183" s="32">
        <v>630</v>
      </c>
      <c r="W183" s="32"/>
      <c r="X183" s="32">
        <v>110</v>
      </c>
      <c r="Y183" s="32"/>
      <c r="Z183" s="32">
        <v>1225</v>
      </c>
      <c r="AA183" s="32"/>
      <c r="AB183" s="32">
        <v>3778</v>
      </c>
      <c r="AC183" s="32"/>
      <c r="AD183" s="32"/>
      <c r="AE183" s="32"/>
      <c r="AF183" s="32">
        <v>140</v>
      </c>
    </row>
    <row r="184" spans="1:42" s="45" customFormat="1" ht="30" hidden="1" customHeight="1" x14ac:dyDescent="0.2">
      <c r="A184" s="10" t="s">
        <v>85</v>
      </c>
      <c r="B184" s="13"/>
      <c r="C184" s="13" t="e">
        <f>C183/C182</f>
        <v>#DIV/0!</v>
      </c>
      <c r="D184" s="13" t="e">
        <f t="shared" si="60"/>
        <v>#DIV/0!</v>
      </c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</row>
    <row r="185" spans="1:42" s="45" customFormat="1" ht="30" hidden="1" customHeight="1" x14ac:dyDescent="0.2">
      <c r="A185" s="12" t="s">
        <v>86</v>
      </c>
      <c r="B185" s="20"/>
      <c r="C185" s="23"/>
      <c r="D185" s="23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</row>
    <row r="186" spans="1:42" s="58" customFormat="1" ht="30" hidden="1" customHeight="1" outlineLevel="1" x14ac:dyDescent="0.2">
      <c r="A186" s="50" t="s">
        <v>87</v>
      </c>
      <c r="B186" s="20"/>
      <c r="C186" s="23">
        <f>SUM(E186:AF186)</f>
        <v>0</v>
      </c>
      <c r="D186" s="8" t="e">
        <f t="shared" ref="D186:D205" si="63">C186/B186</f>
        <v>#DIV/0!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</row>
    <row r="187" spans="1:42" s="45" customFormat="1" ht="30" hidden="1" customHeight="1" outlineLevel="1" x14ac:dyDescent="0.2">
      <c r="A187" s="12" t="s">
        <v>88</v>
      </c>
      <c r="B187" s="20"/>
      <c r="C187" s="23">
        <f>SUM(E187:AF187)</f>
        <v>0</v>
      </c>
      <c r="D187" s="8" t="e">
        <f t="shared" si="63"/>
        <v>#DIV/0!</v>
      </c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P187" s="45" t="s">
        <v>0</v>
      </c>
    </row>
    <row r="188" spans="1:42" s="45" customFormat="1" ht="30" hidden="1" customHeight="1" outlineLevel="1" x14ac:dyDescent="0.2">
      <c r="A188" s="12" t="s">
        <v>89</v>
      </c>
      <c r="B188" s="23">
        <f>B186*0.45</f>
        <v>0</v>
      </c>
      <c r="C188" s="23">
        <f>C186*0.45</f>
        <v>0</v>
      </c>
      <c r="D188" s="8" t="e">
        <f t="shared" si="63"/>
        <v>#DIV/0!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59"/>
    </row>
    <row r="189" spans="1:42" s="45" customFormat="1" ht="30" hidden="1" customHeight="1" x14ac:dyDescent="0.2">
      <c r="A189" s="12" t="s">
        <v>90</v>
      </c>
      <c r="B189" s="47" t="e">
        <f>B186/B187</f>
        <v>#DIV/0!</v>
      </c>
      <c r="C189" s="47" t="e">
        <f>C186/C187</f>
        <v>#DIV/0!</v>
      </c>
      <c r="D189" s="8"/>
      <c r="E189" s="68" t="e">
        <f t="shared" ref="E189:AF189" si="64">E186/E187</f>
        <v>#DIV/0!</v>
      </c>
      <c r="F189" s="68" t="e">
        <f t="shared" si="64"/>
        <v>#DIV/0!</v>
      </c>
      <c r="G189" s="68" t="e">
        <f t="shared" si="64"/>
        <v>#DIV/0!</v>
      </c>
      <c r="H189" s="68" t="e">
        <f t="shared" si="64"/>
        <v>#DIV/0!</v>
      </c>
      <c r="I189" s="68" t="e">
        <f t="shared" si="64"/>
        <v>#DIV/0!</v>
      </c>
      <c r="J189" s="68" t="e">
        <f t="shared" si="64"/>
        <v>#DIV/0!</v>
      </c>
      <c r="K189" s="68"/>
      <c r="L189" s="68" t="e">
        <f t="shared" si="64"/>
        <v>#DIV/0!</v>
      </c>
      <c r="M189" s="68" t="e">
        <f t="shared" si="64"/>
        <v>#DIV/0!</v>
      </c>
      <c r="N189" s="68" t="e">
        <f t="shared" si="64"/>
        <v>#DIV/0!</v>
      </c>
      <c r="O189" s="68" t="e">
        <f t="shared" si="64"/>
        <v>#DIV/0!</v>
      </c>
      <c r="P189" s="68" t="e">
        <f t="shared" si="64"/>
        <v>#DIV/0!</v>
      </c>
      <c r="Q189" s="68" t="e">
        <f t="shared" si="64"/>
        <v>#DIV/0!</v>
      </c>
      <c r="R189" s="68"/>
      <c r="S189" s="68"/>
      <c r="T189" s="68" t="e">
        <f t="shared" si="64"/>
        <v>#DIV/0!</v>
      </c>
      <c r="U189" s="68" t="e">
        <f t="shared" si="64"/>
        <v>#DIV/0!</v>
      </c>
      <c r="V189" s="68" t="e">
        <f t="shared" si="64"/>
        <v>#DIV/0!</v>
      </c>
      <c r="W189" s="68" t="e">
        <f t="shared" si="64"/>
        <v>#DIV/0!</v>
      </c>
      <c r="X189" s="68" t="e">
        <f t="shared" si="64"/>
        <v>#DIV/0!</v>
      </c>
      <c r="Y189" s="68" t="e">
        <f t="shared" si="64"/>
        <v>#DIV/0!</v>
      </c>
      <c r="Z189" s="68" t="e">
        <f t="shared" si="64"/>
        <v>#DIV/0!</v>
      </c>
      <c r="AA189" s="68"/>
      <c r="AB189" s="68" t="e">
        <f t="shared" si="64"/>
        <v>#DIV/0!</v>
      </c>
      <c r="AC189" s="68"/>
      <c r="AD189" s="68"/>
      <c r="AE189" s="68"/>
      <c r="AF189" s="68" t="e">
        <f t="shared" si="64"/>
        <v>#DIV/0!</v>
      </c>
    </row>
    <row r="190" spans="1:42" s="58" customFormat="1" ht="30" hidden="1" customHeight="1" outlineLevel="1" x14ac:dyDescent="0.2">
      <c r="A190" s="50" t="s">
        <v>91</v>
      </c>
      <c r="B190" s="20"/>
      <c r="C190" s="23">
        <f>SUM(E190:AF190)</f>
        <v>0</v>
      </c>
      <c r="D190" s="8" t="e">
        <f t="shared" si="63"/>
        <v>#DIV/0!</v>
      </c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</row>
    <row r="191" spans="1:42" s="45" customFormat="1" ht="28.15" hidden="1" customHeight="1" outlineLevel="1" x14ac:dyDescent="0.2">
      <c r="A191" s="12" t="s">
        <v>88</v>
      </c>
      <c r="B191" s="20"/>
      <c r="C191" s="23">
        <f>SUM(E191:AF191)</f>
        <v>0</v>
      </c>
      <c r="D191" s="8" t="e">
        <f t="shared" si="63"/>
        <v>#DIV/0!</v>
      </c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</row>
    <row r="192" spans="1:42" s="45" customFormat="1" ht="27" hidden="1" customHeight="1" outlineLevel="1" x14ac:dyDescent="0.2">
      <c r="A192" s="12" t="s">
        <v>89</v>
      </c>
      <c r="B192" s="23">
        <f>B190*0.3</f>
        <v>0</v>
      </c>
      <c r="C192" s="23">
        <f>C190*0.3</f>
        <v>0</v>
      </c>
      <c r="D192" s="8" t="e">
        <f t="shared" si="63"/>
        <v>#DIV/0!</v>
      </c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</row>
    <row r="193" spans="1:32" s="58" customFormat="1" ht="30" hidden="1" customHeight="1" x14ac:dyDescent="0.2">
      <c r="A193" s="12" t="s">
        <v>90</v>
      </c>
      <c r="B193" s="8" t="e">
        <f>B190/B191</f>
        <v>#DIV/0!</v>
      </c>
      <c r="C193" s="8" t="e">
        <f>C190/C191</f>
        <v>#DIV/0!</v>
      </c>
      <c r="D193" s="8"/>
      <c r="E193" s="25" t="e">
        <f t="shared" ref="E193:AF193" si="65">E190/E191</f>
        <v>#DIV/0!</v>
      </c>
      <c r="F193" s="25" t="e">
        <f t="shared" si="65"/>
        <v>#DIV/0!</v>
      </c>
      <c r="G193" s="25" t="e">
        <f t="shared" si="65"/>
        <v>#DIV/0!</v>
      </c>
      <c r="H193" s="25" t="e">
        <f t="shared" si="65"/>
        <v>#DIV/0!</v>
      </c>
      <c r="I193" s="25" t="e">
        <f t="shared" si="65"/>
        <v>#DIV/0!</v>
      </c>
      <c r="J193" s="25" t="e">
        <f t="shared" si="65"/>
        <v>#DIV/0!</v>
      </c>
      <c r="K193" s="92"/>
      <c r="L193" s="25" t="e">
        <f t="shared" si="65"/>
        <v>#DIV/0!</v>
      </c>
      <c r="M193" s="25" t="e">
        <f t="shared" si="65"/>
        <v>#DIV/0!</v>
      </c>
      <c r="N193" s="25" t="e">
        <f t="shared" si="65"/>
        <v>#DIV/0!</v>
      </c>
      <c r="O193" s="25" t="e">
        <f t="shared" si="65"/>
        <v>#DIV/0!</v>
      </c>
      <c r="P193" s="25" t="e">
        <f t="shared" si="65"/>
        <v>#DIV/0!</v>
      </c>
      <c r="Q193" s="25" t="e">
        <f t="shared" si="65"/>
        <v>#DIV/0!</v>
      </c>
      <c r="R193" s="92"/>
      <c r="S193" s="92"/>
      <c r="T193" s="25" t="e">
        <f t="shared" si="65"/>
        <v>#DIV/0!</v>
      </c>
      <c r="U193" s="25" t="e">
        <f t="shared" si="65"/>
        <v>#DIV/0!</v>
      </c>
      <c r="V193" s="25" t="e">
        <f t="shared" si="65"/>
        <v>#DIV/0!</v>
      </c>
      <c r="W193" s="25" t="e">
        <f t="shared" si="65"/>
        <v>#DIV/0!</v>
      </c>
      <c r="X193" s="25" t="e">
        <f t="shared" si="65"/>
        <v>#DIV/0!</v>
      </c>
      <c r="Y193" s="25" t="e">
        <f t="shared" si="65"/>
        <v>#DIV/0!</v>
      </c>
      <c r="Z193" s="25" t="e">
        <f t="shared" si="65"/>
        <v>#DIV/0!</v>
      </c>
      <c r="AA193" s="92"/>
      <c r="AB193" s="25" t="e">
        <f t="shared" si="65"/>
        <v>#DIV/0!</v>
      </c>
      <c r="AC193" s="92"/>
      <c r="AD193" s="92"/>
      <c r="AE193" s="92"/>
      <c r="AF193" s="25" t="e">
        <f t="shared" si="65"/>
        <v>#DIV/0!</v>
      </c>
    </row>
    <row r="194" spans="1:32" s="58" customFormat="1" ht="30" hidden="1" customHeight="1" outlineLevel="1" x14ac:dyDescent="0.2">
      <c r="A194" s="50" t="s">
        <v>92</v>
      </c>
      <c r="B194" s="20"/>
      <c r="C194" s="23">
        <f>SUM(E194:AF194)</f>
        <v>0</v>
      </c>
      <c r="D194" s="8" t="e">
        <f t="shared" si="63"/>
        <v>#DIV/0!</v>
      </c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</row>
    <row r="195" spans="1:32" s="45" customFormat="1" ht="30" hidden="1" customHeight="1" outlineLevel="1" x14ac:dyDescent="0.2">
      <c r="A195" s="12" t="s">
        <v>88</v>
      </c>
      <c r="B195" s="20"/>
      <c r="C195" s="23">
        <f>SUM(E195:AF195)</f>
        <v>0</v>
      </c>
      <c r="D195" s="8" t="e">
        <f t="shared" si="63"/>
        <v>#DIV/0!</v>
      </c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</row>
    <row r="196" spans="1:32" s="45" customFormat="1" ht="30" hidden="1" customHeight="1" outlineLevel="1" x14ac:dyDescent="0.2">
      <c r="A196" s="12" t="s">
        <v>93</v>
      </c>
      <c r="B196" s="23">
        <f>B194*0.19</f>
        <v>0</v>
      </c>
      <c r="C196" s="23">
        <f>C194*0.19</f>
        <v>0</v>
      </c>
      <c r="D196" s="8" t="e">
        <f t="shared" si="63"/>
        <v>#DIV/0!</v>
      </c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</row>
    <row r="197" spans="1:32" s="58" customFormat="1" ht="30" hidden="1" customHeight="1" x14ac:dyDescent="0.2">
      <c r="A197" s="12" t="s">
        <v>94</v>
      </c>
      <c r="B197" s="8" t="e">
        <f>B194/B195</f>
        <v>#DIV/0!</v>
      </c>
      <c r="C197" s="8" t="e">
        <f>C194/C195</f>
        <v>#DIV/0!</v>
      </c>
      <c r="D197" s="8"/>
      <c r="E197" s="25" t="e">
        <f>E194/E195</f>
        <v>#DIV/0!</v>
      </c>
      <c r="F197" s="25" t="e">
        <f>F194/F195</f>
        <v>#DIV/0!</v>
      </c>
      <c r="G197" s="25" t="e">
        <f t="shared" ref="G197:AF197" si="66">G194/G195</f>
        <v>#DIV/0!</v>
      </c>
      <c r="H197" s="25" t="e">
        <f t="shared" si="66"/>
        <v>#DIV/0!</v>
      </c>
      <c r="I197" s="25" t="e">
        <f t="shared" si="66"/>
        <v>#DIV/0!</v>
      </c>
      <c r="J197" s="25" t="e">
        <f t="shared" si="66"/>
        <v>#DIV/0!</v>
      </c>
      <c r="K197" s="92"/>
      <c r="L197" s="25" t="e">
        <f t="shared" si="66"/>
        <v>#DIV/0!</v>
      </c>
      <c r="M197" s="25" t="e">
        <f t="shared" si="66"/>
        <v>#DIV/0!</v>
      </c>
      <c r="N197" s="25" t="e">
        <f t="shared" si="66"/>
        <v>#DIV/0!</v>
      </c>
      <c r="O197" s="25" t="e">
        <f t="shared" si="66"/>
        <v>#DIV/0!</v>
      </c>
      <c r="P197" s="25" t="e">
        <f t="shared" si="66"/>
        <v>#DIV/0!</v>
      </c>
      <c r="Q197" s="25" t="e">
        <f t="shared" si="66"/>
        <v>#DIV/0!</v>
      </c>
      <c r="R197" s="92"/>
      <c r="S197" s="92"/>
      <c r="T197" s="25" t="e">
        <f t="shared" si="66"/>
        <v>#DIV/0!</v>
      </c>
      <c r="U197" s="25" t="e">
        <f t="shared" si="66"/>
        <v>#DIV/0!</v>
      </c>
      <c r="V197" s="25" t="e">
        <f t="shared" si="66"/>
        <v>#DIV/0!</v>
      </c>
      <c r="W197" s="25" t="e">
        <f t="shared" si="66"/>
        <v>#DIV/0!</v>
      </c>
      <c r="X197" s="25" t="e">
        <f t="shared" si="66"/>
        <v>#DIV/0!</v>
      </c>
      <c r="Y197" s="25" t="e">
        <f t="shared" si="66"/>
        <v>#DIV/0!</v>
      </c>
      <c r="Z197" s="25" t="e">
        <f t="shared" si="66"/>
        <v>#DIV/0!</v>
      </c>
      <c r="AA197" s="92"/>
      <c r="AB197" s="25" t="e">
        <f t="shared" si="66"/>
        <v>#DIV/0!</v>
      </c>
      <c r="AC197" s="92"/>
      <c r="AD197" s="92"/>
      <c r="AE197" s="92"/>
      <c r="AF197" s="25" t="e">
        <f t="shared" si="66"/>
        <v>#DIV/0!</v>
      </c>
    </row>
    <row r="198" spans="1:32" s="45" customFormat="1" ht="30" hidden="1" customHeight="1" x14ac:dyDescent="0.2">
      <c r="A198" s="50" t="s">
        <v>95</v>
      </c>
      <c r="B198" s="23"/>
      <c r="C198" s="23">
        <f>SUM(E198:AF198)</f>
        <v>0</v>
      </c>
      <c r="D198" s="8" t="e">
        <f t="shared" si="63"/>
        <v>#DIV/0!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</row>
    <row r="199" spans="1:32" s="45" customFormat="1" ht="30" hidden="1" customHeight="1" x14ac:dyDescent="0.2">
      <c r="A199" s="12" t="s">
        <v>93</v>
      </c>
      <c r="B199" s="23"/>
      <c r="C199" s="23">
        <f>C198*0.7</f>
        <v>0</v>
      </c>
      <c r="D199" s="8" t="e">
        <f t="shared" si="63"/>
        <v>#DIV/0!</v>
      </c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</row>
    <row r="200" spans="1:32" s="45" customFormat="1" ht="30" hidden="1" customHeight="1" x14ac:dyDescent="0.2">
      <c r="A200" s="27" t="s">
        <v>96</v>
      </c>
      <c r="B200" s="23"/>
      <c r="C200" s="23">
        <f>SUM(E200:AF200)</f>
        <v>0</v>
      </c>
      <c r="D200" s="8" t="e">
        <f t="shared" si="63"/>
        <v>#DIV/0!</v>
      </c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</row>
    <row r="201" spans="1:32" s="45" customFormat="1" ht="30" hidden="1" customHeight="1" x14ac:dyDescent="0.2">
      <c r="A201" s="12" t="s">
        <v>93</v>
      </c>
      <c r="B201" s="23">
        <f>B200*0.2</f>
        <v>0</v>
      </c>
      <c r="C201" s="23">
        <f>C200*0.2</f>
        <v>0</v>
      </c>
      <c r="D201" s="8" t="e">
        <f t="shared" si="63"/>
        <v>#DIV/0!</v>
      </c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</row>
    <row r="202" spans="1:32" s="45" customFormat="1" ht="30" hidden="1" customHeight="1" x14ac:dyDescent="0.2">
      <c r="A202" s="27" t="s">
        <v>117</v>
      </c>
      <c r="B202" s="23"/>
      <c r="C202" s="23">
        <f>SUM(E202:AF202)</f>
        <v>0</v>
      </c>
      <c r="D202" s="8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</row>
    <row r="203" spans="1:32" s="45" customFormat="1" ht="30" hidden="1" customHeight="1" x14ac:dyDescent="0.2">
      <c r="A203" s="27" t="s">
        <v>97</v>
      </c>
      <c r="B203" s="23">
        <f>B201+B199+B196+B192+B188</f>
        <v>0</v>
      </c>
      <c r="C203" s="23">
        <f>C201+C199+C196+C192+C188</f>
        <v>0</v>
      </c>
      <c r="D203" s="8" t="e">
        <f t="shared" si="63"/>
        <v>#DIV/0!</v>
      </c>
      <c r="E203" s="22">
        <f>E201+E199+E196+E192+E188</f>
        <v>0</v>
      </c>
      <c r="F203" s="22">
        <f t="shared" ref="F203:AF203" si="67">F201+F199+F196+F192+F188</f>
        <v>0</v>
      </c>
      <c r="G203" s="22">
        <f t="shared" si="67"/>
        <v>0</v>
      </c>
      <c r="H203" s="22">
        <f t="shared" si="67"/>
        <v>0</v>
      </c>
      <c r="I203" s="22">
        <f t="shared" si="67"/>
        <v>0</v>
      </c>
      <c r="J203" s="22">
        <f t="shared" si="67"/>
        <v>0</v>
      </c>
      <c r="K203" s="22"/>
      <c r="L203" s="22">
        <f t="shared" si="67"/>
        <v>0</v>
      </c>
      <c r="M203" s="22">
        <f t="shared" si="67"/>
        <v>0</v>
      </c>
      <c r="N203" s="22">
        <f t="shared" si="67"/>
        <v>0</v>
      </c>
      <c r="O203" s="22">
        <f t="shared" si="67"/>
        <v>0</v>
      </c>
      <c r="P203" s="22">
        <f t="shared" si="67"/>
        <v>0</v>
      </c>
      <c r="Q203" s="22">
        <f t="shared" si="67"/>
        <v>0</v>
      </c>
      <c r="R203" s="22"/>
      <c r="S203" s="22"/>
      <c r="T203" s="22">
        <f t="shared" si="67"/>
        <v>0</v>
      </c>
      <c r="U203" s="22">
        <f t="shared" si="67"/>
        <v>0</v>
      </c>
      <c r="V203" s="22">
        <f t="shared" si="67"/>
        <v>0</v>
      </c>
      <c r="W203" s="22">
        <f t="shared" si="67"/>
        <v>0</v>
      </c>
      <c r="X203" s="22">
        <f t="shared" si="67"/>
        <v>0</v>
      </c>
      <c r="Y203" s="22">
        <f t="shared" si="67"/>
        <v>0</v>
      </c>
      <c r="Z203" s="22">
        <f t="shared" si="67"/>
        <v>0</v>
      </c>
      <c r="AA203" s="22"/>
      <c r="AB203" s="22">
        <f t="shared" si="67"/>
        <v>0</v>
      </c>
      <c r="AC203" s="22"/>
      <c r="AD203" s="22"/>
      <c r="AE203" s="22"/>
      <c r="AF203" s="22">
        <f t="shared" si="67"/>
        <v>0</v>
      </c>
    </row>
    <row r="204" spans="1:32" s="45" customFormat="1" ht="6" hidden="1" customHeight="1" x14ac:dyDescent="0.2">
      <c r="A204" s="12" t="s">
        <v>123</v>
      </c>
      <c r="B204" s="22"/>
      <c r="C204" s="22">
        <f>SUM(E204:AF204)</f>
        <v>0</v>
      </c>
      <c r="D204" s="8" t="e">
        <f t="shared" si="63"/>
        <v>#DIV/0!</v>
      </c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</row>
    <row r="205" spans="1:32" s="45" customFormat="1" ht="0.6" hidden="1" customHeight="1" x14ac:dyDescent="0.2">
      <c r="A205" s="50" t="s">
        <v>116</v>
      </c>
      <c r="B205" s="48" t="e">
        <f>B203/B204*10</f>
        <v>#DIV/0!</v>
      </c>
      <c r="C205" s="48" t="e">
        <f>C203/C204*10</f>
        <v>#DIV/0!</v>
      </c>
      <c r="D205" s="8" t="e">
        <f t="shared" si="63"/>
        <v>#DIV/0!</v>
      </c>
      <c r="E205" s="49" t="e">
        <f>E203/E204*10</f>
        <v>#DIV/0!</v>
      </c>
      <c r="F205" s="49" t="e">
        <f t="shared" ref="F205:AF205" si="68">F203/F204*10</f>
        <v>#DIV/0!</v>
      </c>
      <c r="G205" s="49" t="e">
        <f t="shared" si="68"/>
        <v>#DIV/0!</v>
      </c>
      <c r="H205" s="49" t="e">
        <f t="shared" si="68"/>
        <v>#DIV/0!</v>
      </c>
      <c r="I205" s="49" t="e">
        <f t="shared" si="68"/>
        <v>#DIV/0!</v>
      </c>
      <c r="J205" s="49" t="e">
        <f t="shared" si="68"/>
        <v>#DIV/0!</v>
      </c>
      <c r="K205" s="49"/>
      <c r="L205" s="49" t="e">
        <f t="shared" si="68"/>
        <v>#DIV/0!</v>
      </c>
      <c r="M205" s="49" t="e">
        <f t="shared" si="68"/>
        <v>#DIV/0!</v>
      </c>
      <c r="N205" s="49" t="e">
        <f t="shared" si="68"/>
        <v>#DIV/0!</v>
      </c>
      <c r="O205" s="49" t="e">
        <f t="shared" si="68"/>
        <v>#DIV/0!</v>
      </c>
      <c r="P205" s="49" t="e">
        <f t="shared" si="68"/>
        <v>#DIV/0!</v>
      </c>
      <c r="Q205" s="49" t="e">
        <f t="shared" si="68"/>
        <v>#DIV/0!</v>
      </c>
      <c r="R205" s="49"/>
      <c r="S205" s="49"/>
      <c r="T205" s="49" t="e">
        <f t="shared" si="68"/>
        <v>#DIV/0!</v>
      </c>
      <c r="U205" s="49" t="e">
        <f t="shared" si="68"/>
        <v>#DIV/0!</v>
      </c>
      <c r="V205" s="49" t="e">
        <f t="shared" si="68"/>
        <v>#DIV/0!</v>
      </c>
      <c r="W205" s="49" t="e">
        <f t="shared" si="68"/>
        <v>#DIV/0!</v>
      </c>
      <c r="X205" s="49" t="e">
        <f t="shared" si="68"/>
        <v>#DIV/0!</v>
      </c>
      <c r="Y205" s="49" t="e">
        <f t="shared" si="68"/>
        <v>#DIV/0!</v>
      </c>
      <c r="Z205" s="49" t="e">
        <f t="shared" si="68"/>
        <v>#DIV/0!</v>
      </c>
      <c r="AA205" s="49"/>
      <c r="AB205" s="49" t="e">
        <f t="shared" si="68"/>
        <v>#DIV/0!</v>
      </c>
      <c r="AC205" s="49"/>
      <c r="AD205" s="49"/>
      <c r="AE205" s="49"/>
      <c r="AF205" s="49" t="e">
        <f t="shared" si="68"/>
        <v>#DIV/0!</v>
      </c>
    </row>
    <row r="206" spans="1:32" ht="18" hidden="1" customHeight="1" x14ac:dyDescent="0.25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</row>
    <row r="207" spans="1:32" ht="27" hidden="1" customHeight="1" x14ac:dyDescent="0.25">
      <c r="A207" s="12" t="s">
        <v>137</v>
      </c>
      <c r="B207" s="76"/>
      <c r="C207" s="76">
        <f>SUM(E207:AF207)</f>
        <v>273</v>
      </c>
      <c r="D207" s="76"/>
      <c r="E207" s="76">
        <v>11</v>
      </c>
      <c r="F207" s="76">
        <v>12</v>
      </c>
      <c r="G207" s="76">
        <v>15</v>
      </c>
      <c r="H207" s="76">
        <v>20</v>
      </c>
      <c r="I207" s="76">
        <v>12</v>
      </c>
      <c r="J207" s="76">
        <v>36</v>
      </c>
      <c r="K207" s="76"/>
      <c r="L207" s="76">
        <v>18</v>
      </c>
      <c r="M207" s="76">
        <v>20</v>
      </c>
      <c r="N207" s="76">
        <v>5</v>
      </c>
      <c r="O207" s="76">
        <v>4</v>
      </c>
      <c r="P207" s="76">
        <v>5</v>
      </c>
      <c r="Q207" s="76">
        <v>16</v>
      </c>
      <c r="R207" s="76"/>
      <c r="S207" s="76"/>
      <c r="T207" s="76">
        <v>16</v>
      </c>
      <c r="U207" s="76">
        <v>13</v>
      </c>
      <c r="V207" s="76">
        <v>18</v>
      </c>
      <c r="W207" s="76">
        <v>10</v>
      </c>
      <c r="X207" s="76">
        <v>3</v>
      </c>
      <c r="Y207" s="76">
        <v>4</v>
      </c>
      <c r="Z207" s="76">
        <v>3</v>
      </c>
      <c r="AA207" s="76"/>
      <c r="AB207" s="76">
        <v>23</v>
      </c>
      <c r="AC207" s="76"/>
      <c r="AD207" s="76"/>
      <c r="AE207" s="76"/>
      <c r="AF207" s="76">
        <v>9</v>
      </c>
    </row>
    <row r="208" spans="1:32" ht="18" hidden="1" customHeight="1" x14ac:dyDescent="0.25">
      <c r="A208" s="12" t="s">
        <v>141</v>
      </c>
      <c r="B208" s="76">
        <v>108</v>
      </c>
      <c r="C208" s="76">
        <f>SUM(E208:AF208)</f>
        <v>450</v>
      </c>
      <c r="D208" s="76"/>
      <c r="E208" s="76">
        <v>20</v>
      </c>
      <c r="F208" s="76">
        <v>5</v>
      </c>
      <c r="G208" s="76">
        <v>59</v>
      </c>
      <c r="H208" s="76">
        <v>16</v>
      </c>
      <c r="I208" s="76">
        <v>21</v>
      </c>
      <c r="J208" s="76">
        <v>28</v>
      </c>
      <c r="K208" s="76"/>
      <c r="L208" s="76">
        <v>9</v>
      </c>
      <c r="M208" s="76">
        <v>20</v>
      </c>
      <c r="N208" s="76">
        <v>22</v>
      </c>
      <c r="O208" s="76">
        <v>5</v>
      </c>
      <c r="P208" s="76">
        <v>5</v>
      </c>
      <c r="Q208" s="76">
        <v>28</v>
      </c>
      <c r="R208" s="76"/>
      <c r="S208" s="76"/>
      <c r="T208" s="76">
        <v>25</v>
      </c>
      <c r="U208" s="76">
        <v>57</v>
      </c>
      <c r="V208" s="76">
        <v>7</v>
      </c>
      <c r="W208" s="76">
        <v>17</v>
      </c>
      <c r="X208" s="76">
        <v>25</v>
      </c>
      <c r="Y208" s="76">
        <v>11</v>
      </c>
      <c r="Z208" s="76">
        <v>5</v>
      </c>
      <c r="AA208" s="76"/>
      <c r="AB208" s="76">
        <v>50</v>
      </c>
      <c r="AC208" s="76"/>
      <c r="AD208" s="76"/>
      <c r="AE208" s="76"/>
      <c r="AF208" s="76">
        <v>15</v>
      </c>
    </row>
    <row r="209" spans="1:32" ht="24.6" hidden="1" customHeight="1" x14ac:dyDescent="0.35">
      <c r="A209" s="77" t="s">
        <v>98</v>
      </c>
      <c r="B209" s="61"/>
      <c r="C209" s="61">
        <f>SUM(E209:AF209)</f>
        <v>0</v>
      </c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</row>
    <row r="210" spans="1:32" s="63" customFormat="1" ht="21.6" hidden="1" customHeight="1" x14ac:dyDescent="0.35">
      <c r="A210" s="62" t="s">
        <v>99</v>
      </c>
      <c r="B210" s="62"/>
      <c r="C210" s="62">
        <f>SUM(E210:AF210)</f>
        <v>0</v>
      </c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</row>
    <row r="211" spans="1:32" s="63" customFormat="1" ht="21.6" hidden="1" customHeight="1" x14ac:dyDescent="0.35">
      <c r="A211" s="62" t="s">
        <v>100</v>
      </c>
      <c r="B211" s="62"/>
      <c r="C211" s="62">
        <f>SUM(E211:AF211)</f>
        <v>0</v>
      </c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</row>
    <row r="212" spans="1:32" s="63" customFormat="1" ht="21.6" hidden="1" customHeight="1" x14ac:dyDescent="0.3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</row>
    <row r="213" spans="1:32" s="63" customFormat="1" ht="21.6" hidden="1" customHeight="1" x14ac:dyDescent="0.35">
      <c r="A213" s="64" t="s">
        <v>101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</row>
    <row r="214" spans="1:32" ht="16.899999999999999" hidden="1" customHeight="1" x14ac:dyDescent="0.25">
      <c r="A214" s="78"/>
      <c r="B214" s="79"/>
      <c r="C214" s="79"/>
      <c r="D214" s="79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41.45" hidden="1" customHeight="1" x14ac:dyDescent="0.3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</row>
    <row r="216" spans="1:32" ht="20.45" hidden="1" customHeight="1" x14ac:dyDescent="0.25">
      <c r="A216" s="114"/>
      <c r="B216" s="115"/>
      <c r="C216" s="115"/>
      <c r="D216" s="115"/>
      <c r="E216" s="115"/>
      <c r="F216" s="115"/>
      <c r="G216" s="115"/>
      <c r="H216" s="115"/>
      <c r="I216" s="115"/>
      <c r="J216" s="115"/>
      <c r="K216" s="96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6.899999999999999" hidden="1" customHeight="1" x14ac:dyDescent="0.25">
      <c r="A217" s="80"/>
      <c r="B217" s="6"/>
      <c r="C217" s="6"/>
      <c r="D217" s="6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9" hidden="1" customHeight="1" x14ac:dyDescent="0.25">
      <c r="A218" s="65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</row>
    <row r="219" spans="1:32" s="11" customFormat="1" ht="49.15" hidden="1" customHeight="1" x14ac:dyDescent="0.2">
      <c r="A219" s="27" t="s">
        <v>102</v>
      </c>
      <c r="B219" s="23"/>
      <c r="C219" s="23">
        <f>SUM(E219:AF219)</f>
        <v>259083</v>
      </c>
      <c r="D219" s="23"/>
      <c r="E219" s="34">
        <v>9345</v>
      </c>
      <c r="F219" s="34">
        <v>9100</v>
      </c>
      <c r="G219" s="34">
        <v>16579</v>
      </c>
      <c r="H219" s="34">
        <v>16195</v>
      </c>
      <c r="I219" s="34">
        <v>7250</v>
      </c>
      <c r="J219" s="34">
        <v>17539</v>
      </c>
      <c r="K219" s="93"/>
      <c r="L219" s="34">
        <v>12001</v>
      </c>
      <c r="M219" s="34">
        <v>14609</v>
      </c>
      <c r="N219" s="34">
        <v>13004</v>
      </c>
      <c r="O219" s="34">
        <v>3780</v>
      </c>
      <c r="P219" s="34">
        <v>8536</v>
      </c>
      <c r="Q219" s="34">
        <v>11438</v>
      </c>
      <c r="R219" s="93"/>
      <c r="S219" s="93"/>
      <c r="T219" s="34">
        <v>16561</v>
      </c>
      <c r="U219" s="34">
        <v>15418</v>
      </c>
      <c r="V219" s="34">
        <v>18986</v>
      </c>
      <c r="W219" s="34">
        <v>13238</v>
      </c>
      <c r="X219" s="34">
        <v>7143</v>
      </c>
      <c r="Y219" s="34">
        <v>4504</v>
      </c>
      <c r="Z219" s="34">
        <v>11688</v>
      </c>
      <c r="AA219" s="93"/>
      <c r="AB219" s="34">
        <v>21385</v>
      </c>
      <c r="AC219" s="93"/>
      <c r="AD219" s="93"/>
      <c r="AE219" s="93"/>
      <c r="AF219" s="34">
        <v>10784</v>
      </c>
    </row>
    <row r="220" spans="1:32" ht="21" hidden="1" customHeight="1" x14ac:dyDescent="0.25">
      <c r="A220" s="60" t="s">
        <v>104</v>
      </c>
      <c r="B220" s="67"/>
      <c r="C220" s="23">
        <f>SUM(E220:AF220)</f>
        <v>380</v>
      </c>
      <c r="D220" s="23"/>
      <c r="E220" s="60">
        <v>16</v>
      </c>
      <c r="F220" s="60">
        <v>21</v>
      </c>
      <c r="G220" s="60">
        <v>32</v>
      </c>
      <c r="H220" s="60">
        <v>25</v>
      </c>
      <c r="I220" s="60">
        <v>16</v>
      </c>
      <c r="J220" s="60">
        <v>31</v>
      </c>
      <c r="K220" s="60"/>
      <c r="L220" s="60">
        <v>14</v>
      </c>
      <c r="M220" s="60">
        <v>29</v>
      </c>
      <c r="N220" s="60">
        <v>18</v>
      </c>
      <c r="O220" s="60">
        <v>8</v>
      </c>
      <c r="P220" s="60">
        <v>7</v>
      </c>
      <c r="Q220" s="60">
        <v>15</v>
      </c>
      <c r="R220" s="60"/>
      <c r="S220" s="60"/>
      <c r="T220" s="60">
        <v>25</v>
      </c>
      <c r="U220" s="60">
        <v>31</v>
      </c>
      <c r="V220" s="60">
        <v>10</v>
      </c>
      <c r="W220" s="60">
        <v>8</v>
      </c>
      <c r="X220" s="60">
        <v>8</v>
      </c>
      <c r="Y220" s="60">
        <v>6</v>
      </c>
      <c r="Z220" s="60">
        <v>12</v>
      </c>
      <c r="AA220" s="60"/>
      <c r="AB220" s="60">
        <v>35</v>
      </c>
      <c r="AC220" s="60"/>
      <c r="AD220" s="60"/>
      <c r="AE220" s="60"/>
      <c r="AF220" s="60">
        <v>13</v>
      </c>
    </row>
    <row r="221" spans="1:32" ht="0.6" hidden="1" customHeight="1" x14ac:dyDescent="0.25">
      <c r="A221" s="60" t="s">
        <v>105</v>
      </c>
      <c r="B221" s="67"/>
      <c r="C221" s="23">
        <f>SUM(E221:AF221)</f>
        <v>208</v>
      </c>
      <c r="D221" s="23"/>
      <c r="E221" s="60">
        <v>10</v>
      </c>
      <c r="F221" s="60">
        <v>2</v>
      </c>
      <c r="G221" s="60">
        <v>42</v>
      </c>
      <c r="H221" s="60">
        <v>11</v>
      </c>
      <c r="I221" s="60">
        <v>9</v>
      </c>
      <c r="J221" s="60">
        <v>30</v>
      </c>
      <c r="K221" s="60"/>
      <c r="L221" s="60">
        <v>9</v>
      </c>
      <c r="M221" s="60">
        <v>15</v>
      </c>
      <c r="N221" s="60">
        <v>1</v>
      </c>
      <c r="O221" s="60">
        <v>2</v>
      </c>
      <c r="P221" s="60">
        <v>5</v>
      </c>
      <c r="Q221" s="60">
        <v>1</v>
      </c>
      <c r="R221" s="60"/>
      <c r="S221" s="60"/>
      <c r="T221" s="60">
        <v>4</v>
      </c>
      <c r="U221" s="60">
        <v>8</v>
      </c>
      <c r="V221" s="60">
        <v>14</v>
      </c>
      <c r="W221" s="60">
        <v>2</v>
      </c>
      <c r="X221" s="60">
        <v>1</v>
      </c>
      <c r="Y221" s="60">
        <v>2</v>
      </c>
      <c r="Z221" s="60">
        <v>16</v>
      </c>
      <c r="AA221" s="60"/>
      <c r="AB221" s="60">
        <v>16</v>
      </c>
      <c r="AC221" s="60"/>
      <c r="AD221" s="60"/>
      <c r="AE221" s="60"/>
      <c r="AF221" s="60">
        <v>8</v>
      </c>
    </row>
    <row r="222" spans="1:32" ht="2.4500000000000002" hidden="1" customHeight="1" x14ac:dyDescent="0.25">
      <c r="A222" s="60" t="s">
        <v>105</v>
      </c>
      <c r="B222" s="67"/>
      <c r="C222" s="23">
        <f>SUM(E222:AF222)</f>
        <v>194</v>
      </c>
      <c r="D222" s="23"/>
      <c r="E222" s="60">
        <v>10</v>
      </c>
      <c r="F222" s="60">
        <v>2</v>
      </c>
      <c r="G222" s="60">
        <v>42</v>
      </c>
      <c r="H222" s="60">
        <v>11</v>
      </c>
      <c r="I222" s="60">
        <v>2</v>
      </c>
      <c r="J222" s="60">
        <v>30</v>
      </c>
      <c r="K222" s="60"/>
      <c r="L222" s="60">
        <v>9</v>
      </c>
      <c r="M222" s="60">
        <v>15</v>
      </c>
      <c r="N222" s="60">
        <v>1</v>
      </c>
      <c r="O222" s="60">
        <v>2</v>
      </c>
      <c r="P222" s="60">
        <v>5</v>
      </c>
      <c r="Q222" s="60">
        <v>1</v>
      </c>
      <c r="R222" s="60"/>
      <c r="S222" s="60"/>
      <c r="T222" s="60">
        <v>4</v>
      </c>
      <c r="U222" s="60">
        <v>1</v>
      </c>
      <c r="V222" s="60">
        <v>14</v>
      </c>
      <c r="W222" s="60">
        <v>2</v>
      </c>
      <c r="X222" s="60">
        <v>1</v>
      </c>
      <c r="Y222" s="60">
        <v>2</v>
      </c>
      <c r="Z222" s="60">
        <v>16</v>
      </c>
      <c r="AA222" s="60"/>
      <c r="AB222" s="60">
        <v>16</v>
      </c>
      <c r="AC222" s="60"/>
      <c r="AD222" s="60"/>
      <c r="AE222" s="60"/>
      <c r="AF222" s="60">
        <v>8</v>
      </c>
    </row>
    <row r="223" spans="1:32" ht="24" hidden="1" customHeight="1" x14ac:dyDescent="0.25">
      <c r="A223" s="60" t="s">
        <v>30</v>
      </c>
      <c r="B223" s="23">
        <v>554</v>
      </c>
      <c r="C223" s="23">
        <f>SUM(E223:AF223)</f>
        <v>574</v>
      </c>
      <c r="D223" s="23"/>
      <c r="E223" s="73">
        <v>11</v>
      </c>
      <c r="F223" s="73">
        <v>15</v>
      </c>
      <c r="G223" s="73">
        <v>93</v>
      </c>
      <c r="H223" s="73">
        <v>30</v>
      </c>
      <c r="I223" s="73">
        <v>15</v>
      </c>
      <c r="J223" s="73">
        <v>55</v>
      </c>
      <c r="K223" s="73"/>
      <c r="L223" s="73">
        <v>16</v>
      </c>
      <c r="M223" s="73">
        <v>18</v>
      </c>
      <c r="N223" s="73">
        <v>16</v>
      </c>
      <c r="O223" s="73">
        <v>10</v>
      </c>
      <c r="P223" s="73">
        <v>11</v>
      </c>
      <c r="Q223" s="73">
        <v>40</v>
      </c>
      <c r="R223" s="73"/>
      <c r="S223" s="73"/>
      <c r="T223" s="73">
        <v>22</v>
      </c>
      <c r="U223" s="73">
        <v>55</v>
      </c>
      <c r="V223" s="73">
        <v>14</v>
      </c>
      <c r="W223" s="73">
        <v>29</v>
      </c>
      <c r="X223" s="73">
        <v>22</v>
      </c>
      <c r="Y223" s="73">
        <v>9</v>
      </c>
      <c r="Z223" s="73">
        <v>7</v>
      </c>
      <c r="AA223" s="73"/>
      <c r="AB223" s="73">
        <v>60</v>
      </c>
      <c r="AC223" s="73"/>
      <c r="AD223" s="73"/>
      <c r="AE223" s="73"/>
      <c r="AF223" s="73">
        <v>26</v>
      </c>
    </row>
    <row r="224" spans="1:32" hidden="1" x14ac:dyDescent="0.25"/>
    <row r="225" spans="1:32" s="60" customFormat="1" hidden="1" x14ac:dyDescent="0.25">
      <c r="A225" s="60" t="s">
        <v>112</v>
      </c>
      <c r="B225" s="67"/>
      <c r="C225" s="60">
        <f>SUM(E225:AF225)</f>
        <v>40</v>
      </c>
      <c r="E225" s="60">
        <v>3</v>
      </c>
      <c r="G225" s="60">
        <v>1</v>
      </c>
      <c r="H225" s="60">
        <v>6</v>
      </c>
      <c r="J225" s="60">
        <v>1</v>
      </c>
      <c r="N225" s="60">
        <v>1</v>
      </c>
      <c r="P225" s="60">
        <v>2</v>
      </c>
      <c r="Q225" s="60">
        <v>1</v>
      </c>
      <c r="T225" s="60">
        <v>3</v>
      </c>
      <c r="U225" s="60">
        <v>1</v>
      </c>
      <c r="V225" s="60">
        <v>3</v>
      </c>
      <c r="W225" s="60">
        <v>7</v>
      </c>
      <c r="X225" s="60">
        <v>1</v>
      </c>
      <c r="Y225" s="60">
        <v>1</v>
      </c>
      <c r="Z225" s="60">
        <v>1</v>
      </c>
      <c r="AB225" s="60">
        <v>4</v>
      </c>
      <c r="AF225" s="60">
        <v>4</v>
      </c>
    </row>
    <row r="226" spans="1:32" hidden="1" x14ac:dyDescent="0.25"/>
    <row r="227" spans="1:32" ht="21.6" hidden="1" customHeight="1" x14ac:dyDescent="0.25">
      <c r="A227" s="60" t="s">
        <v>115</v>
      </c>
      <c r="B227" s="23">
        <v>45</v>
      </c>
      <c r="C227" s="23">
        <f>SUM(E227:AF227)</f>
        <v>58</v>
      </c>
      <c r="D227" s="23"/>
      <c r="E227" s="73">
        <v>5</v>
      </c>
      <c r="F227" s="73">
        <v>3</v>
      </c>
      <c r="G227" s="73"/>
      <c r="H227" s="73">
        <v>5</v>
      </c>
      <c r="I227" s="73">
        <v>2</v>
      </c>
      <c r="J227" s="73"/>
      <c r="K227" s="73"/>
      <c r="L227" s="73">
        <v>2</v>
      </c>
      <c r="M227" s="73">
        <v>0</v>
      </c>
      <c r="N227" s="73">
        <v>3</v>
      </c>
      <c r="O227" s="73">
        <v>3</v>
      </c>
      <c r="P227" s="73">
        <v>3</v>
      </c>
      <c r="Q227" s="73">
        <v>2</v>
      </c>
      <c r="R227" s="73"/>
      <c r="S227" s="73"/>
      <c r="T227" s="73">
        <v>2</v>
      </c>
      <c r="U227" s="73">
        <v>10</v>
      </c>
      <c r="V227" s="73">
        <v>6</v>
      </c>
      <c r="W227" s="73">
        <v>6</v>
      </c>
      <c r="X227" s="73">
        <v>1</v>
      </c>
      <c r="Y227" s="73">
        <v>1</v>
      </c>
      <c r="Z227" s="73">
        <v>4</v>
      </c>
      <c r="AA227" s="73"/>
      <c r="AB227" s="73"/>
      <c r="AC227" s="73"/>
      <c r="AD227" s="73"/>
      <c r="AE227" s="73"/>
      <c r="AF227" s="73"/>
    </row>
    <row r="228" spans="1:32" hidden="1" x14ac:dyDescent="0.25"/>
    <row r="229" spans="1:32" hidden="1" x14ac:dyDescent="0.25"/>
    <row r="230" spans="1:32" ht="13.9" hidden="1" customHeight="1" x14ac:dyDescent="0.25"/>
    <row r="231" spans="1:32" hidden="1" x14ac:dyDescent="0.25">
      <c r="J231" s="1" t="s">
        <v>126</v>
      </c>
      <c r="V231" s="1" t="s">
        <v>129</v>
      </c>
      <c r="X231" s="1" t="s">
        <v>127</v>
      </c>
      <c r="AB231" s="1" t="s">
        <v>128</v>
      </c>
      <c r="AF231" s="1" t="s">
        <v>125</v>
      </c>
    </row>
    <row r="232" spans="1:32" hidden="1" x14ac:dyDescent="0.25"/>
    <row r="233" spans="1:32" ht="22.5" hidden="1" x14ac:dyDescent="0.25">
      <c r="A233" s="12" t="s">
        <v>142</v>
      </c>
      <c r="B233" s="67"/>
      <c r="C233" s="76">
        <f>SUM(E233:AF233)</f>
        <v>49</v>
      </c>
      <c r="D233" s="67"/>
      <c r="E233" s="60">
        <v>1</v>
      </c>
      <c r="F233" s="60">
        <v>2</v>
      </c>
      <c r="G233" s="60"/>
      <c r="H233" s="60">
        <v>2</v>
      </c>
      <c r="I233" s="60"/>
      <c r="J233" s="60">
        <v>3</v>
      </c>
      <c r="K233" s="60"/>
      <c r="L233" s="60">
        <v>1</v>
      </c>
      <c r="M233" s="60">
        <v>1</v>
      </c>
      <c r="N233" s="60">
        <v>8</v>
      </c>
      <c r="O233" s="60">
        <v>6</v>
      </c>
      <c r="P233" s="60">
        <v>1</v>
      </c>
      <c r="Q233" s="60">
        <v>0</v>
      </c>
      <c r="R233" s="60"/>
      <c r="S233" s="60"/>
      <c r="T233" s="60">
        <v>1</v>
      </c>
      <c r="U233" s="60">
        <v>4</v>
      </c>
      <c r="V233" s="60">
        <v>3</v>
      </c>
      <c r="W233" s="60">
        <v>2</v>
      </c>
      <c r="X233" s="60">
        <v>1</v>
      </c>
      <c r="Y233" s="60">
        <v>1</v>
      </c>
      <c r="Z233" s="60">
        <v>7</v>
      </c>
      <c r="AA233" s="60"/>
      <c r="AB233" s="60"/>
      <c r="AC233" s="60"/>
      <c r="AD233" s="60"/>
      <c r="AE233" s="60"/>
      <c r="AF233" s="60">
        <v>5</v>
      </c>
    </row>
  </sheetData>
  <dataConsolidate/>
  <mergeCells count="36">
    <mergeCell ref="D4:D8"/>
    <mergeCell ref="AA7:AA8"/>
    <mergeCell ref="AE7:AE8"/>
    <mergeCell ref="P7:P8"/>
    <mergeCell ref="T7:T8"/>
    <mergeCell ref="AD7:AD8"/>
    <mergeCell ref="U7:U8"/>
    <mergeCell ref="AC7:AC8"/>
    <mergeCell ref="A2:AF2"/>
    <mergeCell ref="A4:A8"/>
    <mergeCell ref="B4:B8"/>
    <mergeCell ref="C4:C8"/>
    <mergeCell ref="E7:E8"/>
    <mergeCell ref="F7:F8"/>
    <mergeCell ref="G7:G8"/>
    <mergeCell ref="Y7:Y8"/>
    <mergeCell ref="Z7:Z8"/>
    <mergeCell ref="AB7:AB8"/>
    <mergeCell ref="AF7:AF8"/>
    <mergeCell ref="K7:K8"/>
    <mergeCell ref="R7:R8"/>
    <mergeCell ref="Q7:Q8"/>
    <mergeCell ref="S7:S8"/>
    <mergeCell ref="E4:AF6"/>
    <mergeCell ref="A216:J216"/>
    <mergeCell ref="A215:AF215"/>
    <mergeCell ref="X7:X8"/>
    <mergeCell ref="H7:H8"/>
    <mergeCell ref="V7:V8"/>
    <mergeCell ref="W7:W8"/>
    <mergeCell ref="I7:I8"/>
    <mergeCell ref="J7:J8"/>
    <mergeCell ref="L7:L8"/>
    <mergeCell ref="M7:M8"/>
    <mergeCell ref="N7:N8"/>
    <mergeCell ref="O7:O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2021-07-02T10:47:16Z</cp:lastPrinted>
  <dcterms:created xsi:type="dcterms:W3CDTF">2017-06-08T05:54:08Z</dcterms:created>
  <dcterms:modified xsi:type="dcterms:W3CDTF">2021-07-06T05:10:27Z</dcterms:modified>
</cp:coreProperties>
</file>