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оперативка!$A$2:$AB$162</definedName>
  </definedNames>
  <calcPr calcId="152511"/>
</workbook>
</file>

<file path=xl/calcChain.xml><?xml version="1.0" encoding="utf-8"?>
<calcChain xmlns="http://schemas.openxmlformats.org/spreadsheetml/2006/main">
  <c r="AB24" i="1" l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31" i="1"/>
  <c r="D30" i="1"/>
  <c r="D29" i="1"/>
  <c r="D28" i="1"/>
  <c r="D27" i="1"/>
  <c r="D26" i="1"/>
  <c r="D23" i="1"/>
  <c r="D21" i="1"/>
  <c r="D19" i="1"/>
  <c r="D17" i="1"/>
  <c r="D12" i="1"/>
  <c r="C30" i="1"/>
  <c r="C31" i="1"/>
  <c r="C29" i="1"/>
  <c r="C28" i="1" l="1"/>
  <c r="C27" i="1"/>
  <c r="C26" i="1"/>
  <c r="C25" i="1"/>
  <c r="C24" i="1" l="1"/>
  <c r="D24" i="1" s="1"/>
  <c r="C23" i="1" l="1"/>
  <c r="B20" i="1" l="1"/>
  <c r="B18" i="1"/>
  <c r="R18" i="1" l="1"/>
  <c r="S16" i="1"/>
  <c r="E20" i="1" l="1"/>
  <c r="B13" i="1"/>
  <c r="F18" i="1"/>
  <c r="B9" i="1" l="1"/>
  <c r="B11" i="1"/>
  <c r="B16" i="1"/>
  <c r="B35" i="1"/>
  <c r="B46" i="1"/>
  <c r="S20" i="1" l="1"/>
  <c r="S18" i="1"/>
  <c r="F74" i="1" l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Y74" i="1"/>
  <c r="AB74" i="1"/>
  <c r="E74" i="1"/>
  <c r="C75" i="1" l="1"/>
  <c r="D76" i="1"/>
  <c r="C78" i="1"/>
  <c r="D78" i="1" s="1"/>
  <c r="D79" i="1"/>
  <c r="D80" i="1"/>
  <c r="C81" i="1"/>
  <c r="D81" i="1" s="1"/>
  <c r="D83" i="1"/>
  <c r="D90" i="1"/>
  <c r="B91" i="1"/>
  <c r="C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Y91" i="1"/>
  <c r="AB91" i="1"/>
  <c r="B92" i="1"/>
  <c r="C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Y92" i="1"/>
  <c r="AB92" i="1"/>
  <c r="C93" i="1"/>
  <c r="D93" i="1" s="1"/>
  <c r="C94" i="1"/>
  <c r="D94" i="1" s="1"/>
  <c r="C95" i="1"/>
  <c r="D95" i="1" s="1"/>
  <c r="C96" i="1"/>
  <c r="D96" i="1" s="1"/>
  <c r="C97" i="1"/>
  <c r="C98" i="1" s="1"/>
  <c r="B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Y98" i="1"/>
  <c r="AB98" i="1"/>
  <c r="C99" i="1"/>
  <c r="D99" i="1" s="1"/>
  <c r="C100" i="1"/>
  <c r="D100" i="1" s="1"/>
  <c r="C101" i="1"/>
  <c r="D101" i="1" s="1"/>
  <c r="C102" i="1"/>
  <c r="D102" i="1" s="1"/>
  <c r="D103" i="1"/>
  <c r="C104" i="1"/>
  <c r="D104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Y105" i="1"/>
  <c r="AB105" i="1"/>
  <c r="C106" i="1"/>
  <c r="D106" i="1" s="1"/>
  <c r="C107" i="1"/>
  <c r="D107" i="1" s="1"/>
  <c r="C108" i="1"/>
  <c r="D108" i="1" s="1"/>
  <c r="C109" i="1"/>
  <c r="D109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Y110" i="1"/>
  <c r="AB110" i="1"/>
  <c r="B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Y111" i="1"/>
  <c r="AB111" i="1"/>
  <c r="B112" i="1"/>
  <c r="F112" i="1"/>
  <c r="G112" i="1"/>
  <c r="H112" i="1"/>
  <c r="I112" i="1"/>
  <c r="J112" i="1"/>
  <c r="K112" i="1"/>
  <c r="L112" i="1"/>
  <c r="M112" i="1"/>
  <c r="O112" i="1"/>
  <c r="P112" i="1"/>
  <c r="R112" i="1"/>
  <c r="S112" i="1"/>
  <c r="T112" i="1"/>
  <c r="U112" i="1"/>
  <c r="Y112" i="1"/>
  <c r="AB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Y113" i="1"/>
  <c r="AB113" i="1"/>
  <c r="B114" i="1"/>
  <c r="E114" i="1"/>
  <c r="I114" i="1"/>
  <c r="Q114" i="1"/>
  <c r="R114" i="1"/>
  <c r="U114" i="1"/>
  <c r="W114" i="1"/>
  <c r="C115" i="1"/>
  <c r="C116" i="1"/>
  <c r="H117" i="1"/>
  <c r="M117" i="1"/>
  <c r="P117" i="1"/>
  <c r="R117" i="1"/>
  <c r="T117" i="1"/>
  <c r="Y117" i="1"/>
  <c r="C118" i="1"/>
  <c r="D118" i="1" s="1"/>
  <c r="C119" i="1"/>
  <c r="D119" i="1" s="1"/>
  <c r="C122" i="1"/>
  <c r="C124" i="1"/>
  <c r="C125" i="1" s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Y125" i="1"/>
  <c r="AB125" i="1"/>
  <c r="B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Y126" i="1"/>
  <c r="AB126" i="1"/>
  <c r="D127" i="1"/>
  <c r="C128" i="1"/>
  <c r="B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Y129" i="1"/>
  <c r="AB129" i="1"/>
  <c r="B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Y130" i="1"/>
  <c r="AB130" i="1"/>
  <c r="C131" i="1"/>
  <c r="C132" i="1"/>
  <c r="C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R135" i="1"/>
  <c r="S135" i="1"/>
  <c r="T135" i="1"/>
  <c r="U135" i="1"/>
  <c r="V135" i="1"/>
  <c r="W135" i="1"/>
  <c r="Y135" i="1"/>
  <c r="AB135" i="1"/>
  <c r="D136" i="1"/>
  <c r="C137" i="1"/>
  <c r="D137" i="1" s="1"/>
  <c r="B138" i="1"/>
  <c r="E138" i="1"/>
  <c r="F138" i="1"/>
  <c r="G138" i="1"/>
  <c r="H138" i="1"/>
  <c r="I138" i="1"/>
  <c r="J138" i="1"/>
  <c r="K138" i="1"/>
  <c r="L138" i="1"/>
  <c r="M138" i="1"/>
  <c r="O138" i="1"/>
  <c r="P138" i="1"/>
  <c r="R138" i="1"/>
  <c r="S138" i="1"/>
  <c r="T138" i="1"/>
  <c r="U138" i="1"/>
  <c r="W138" i="1"/>
  <c r="Y138" i="1"/>
  <c r="AB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R139" i="1"/>
  <c r="S139" i="1"/>
  <c r="T139" i="1"/>
  <c r="U139" i="1"/>
  <c r="V139" i="1"/>
  <c r="W139" i="1"/>
  <c r="Y139" i="1"/>
  <c r="AB139" i="1"/>
  <c r="C140" i="1"/>
  <c r="D140" i="1" s="1"/>
  <c r="C141" i="1"/>
  <c r="D141" i="1" s="1"/>
  <c r="B142" i="1"/>
  <c r="G142" i="1"/>
  <c r="L142" i="1"/>
  <c r="AB142" i="1"/>
  <c r="C143" i="1"/>
  <c r="D143" i="1" s="1"/>
  <c r="C144" i="1"/>
  <c r="D144" i="1" s="1"/>
  <c r="B145" i="1"/>
  <c r="H145" i="1"/>
  <c r="N145" i="1"/>
  <c r="R145" i="1"/>
  <c r="S145" i="1"/>
  <c r="W145" i="1"/>
  <c r="C146" i="1"/>
  <c r="D146" i="1" s="1"/>
  <c r="C147" i="1"/>
  <c r="B148" i="1"/>
  <c r="M148" i="1"/>
  <c r="T148" i="1"/>
  <c r="U148" i="1"/>
  <c r="C149" i="1"/>
  <c r="D149" i="1" s="1"/>
  <c r="C150" i="1"/>
  <c r="D150" i="1" s="1"/>
  <c r="B151" i="1"/>
  <c r="E151" i="1"/>
  <c r="H151" i="1"/>
  <c r="I151" i="1"/>
  <c r="J151" i="1"/>
  <c r="K151" i="1"/>
  <c r="L151" i="1"/>
  <c r="M151" i="1"/>
  <c r="P151" i="1"/>
  <c r="Q151" i="1"/>
  <c r="S151" i="1"/>
  <c r="T151" i="1"/>
  <c r="U151" i="1"/>
  <c r="V151" i="1"/>
  <c r="W151" i="1"/>
  <c r="Y151" i="1"/>
  <c r="C152" i="1"/>
  <c r="C153" i="1"/>
  <c r="H154" i="1"/>
  <c r="I154" i="1"/>
  <c r="J154" i="1"/>
  <c r="K154" i="1"/>
  <c r="M154" i="1"/>
  <c r="Q154" i="1"/>
  <c r="R154" i="1"/>
  <c r="V154" i="1"/>
  <c r="Y154" i="1"/>
  <c r="C155" i="1"/>
  <c r="D155" i="1" s="1"/>
  <c r="C156" i="1"/>
  <c r="B157" i="1"/>
  <c r="Q157" i="1"/>
  <c r="T157" i="1"/>
  <c r="C158" i="1"/>
  <c r="D158" i="1" s="1"/>
  <c r="C159" i="1"/>
  <c r="D159" i="1" s="1"/>
  <c r="B160" i="1"/>
  <c r="G160" i="1"/>
  <c r="L160" i="1"/>
  <c r="U160" i="1"/>
  <c r="C161" i="1"/>
  <c r="C162" i="1"/>
  <c r="B163" i="1"/>
  <c r="G163" i="1"/>
  <c r="J163" i="1"/>
  <c r="K163" i="1"/>
  <c r="L163" i="1"/>
  <c r="R163" i="1"/>
  <c r="U163" i="1"/>
  <c r="Y163" i="1"/>
  <c r="C164" i="1"/>
  <c r="D164" i="1" s="1"/>
  <c r="D165" i="1"/>
  <c r="D166" i="1"/>
  <c r="C167" i="1"/>
  <c r="C168" i="1" s="1"/>
  <c r="C169" i="1"/>
  <c r="D169" i="1" s="1"/>
  <c r="C171" i="1"/>
  <c r="C172" i="1" s="1"/>
  <c r="B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Y172" i="1"/>
  <c r="AB172" i="1"/>
  <c r="C173" i="1"/>
  <c r="D173" i="1" s="1"/>
  <c r="C174" i="1"/>
  <c r="D174" i="1" s="1"/>
  <c r="C175" i="1"/>
  <c r="D175" i="1" s="1"/>
  <c r="C176" i="1"/>
  <c r="D176" i="1" s="1"/>
  <c r="C177" i="1"/>
  <c r="D177" i="1" s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Y178" i="1"/>
  <c r="AB178" i="1"/>
  <c r="C179" i="1"/>
  <c r="D179" i="1" s="1"/>
  <c r="C180" i="1"/>
  <c r="C183" i="1"/>
  <c r="D183" i="1" s="1"/>
  <c r="C184" i="1"/>
  <c r="D184" i="1" s="1"/>
  <c r="B185" i="1"/>
  <c r="B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Y186" i="1"/>
  <c r="AB186" i="1"/>
  <c r="C187" i="1"/>
  <c r="D187" i="1" s="1"/>
  <c r="C188" i="1"/>
  <c r="D188" i="1" s="1"/>
  <c r="B189" i="1"/>
  <c r="B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Y190" i="1"/>
  <c r="AB190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Y194" i="1"/>
  <c r="AB194" i="1"/>
  <c r="C195" i="1"/>
  <c r="C196" i="1" s="1"/>
  <c r="D196" i="1" s="1"/>
  <c r="C197" i="1"/>
  <c r="D197" i="1" s="1"/>
  <c r="B198" i="1"/>
  <c r="C199" i="1"/>
  <c r="E200" i="1"/>
  <c r="E202" i="1" s="1"/>
  <c r="F200" i="1"/>
  <c r="F202" i="1" s="1"/>
  <c r="G200" i="1"/>
  <c r="G202" i="1" s="1"/>
  <c r="H200" i="1"/>
  <c r="H202" i="1" s="1"/>
  <c r="I200" i="1"/>
  <c r="I202" i="1" s="1"/>
  <c r="J200" i="1"/>
  <c r="J202" i="1" s="1"/>
  <c r="K200" i="1"/>
  <c r="K202" i="1" s="1"/>
  <c r="L200" i="1"/>
  <c r="L202" i="1" s="1"/>
  <c r="M200" i="1"/>
  <c r="M202" i="1" s="1"/>
  <c r="N200" i="1"/>
  <c r="N202" i="1" s="1"/>
  <c r="O200" i="1"/>
  <c r="O202" i="1" s="1"/>
  <c r="P200" i="1"/>
  <c r="P202" i="1" s="1"/>
  <c r="Q200" i="1"/>
  <c r="Q202" i="1" s="1"/>
  <c r="R200" i="1"/>
  <c r="R202" i="1" s="1"/>
  <c r="S200" i="1"/>
  <c r="S202" i="1" s="1"/>
  <c r="T200" i="1"/>
  <c r="T202" i="1" s="1"/>
  <c r="U200" i="1"/>
  <c r="U202" i="1" s="1"/>
  <c r="V200" i="1"/>
  <c r="V202" i="1" s="1"/>
  <c r="W200" i="1"/>
  <c r="W202" i="1" s="1"/>
  <c r="Y200" i="1"/>
  <c r="Y202" i="1" s="1"/>
  <c r="AB200" i="1"/>
  <c r="AB202" i="1" s="1"/>
  <c r="C201" i="1"/>
  <c r="D201" i="1" s="1"/>
  <c r="C204" i="1"/>
  <c r="C205" i="1"/>
  <c r="C206" i="1"/>
  <c r="C207" i="1"/>
  <c r="C208" i="1"/>
  <c r="D195" i="1" l="1"/>
  <c r="C148" i="1"/>
  <c r="D148" i="1" s="1"/>
  <c r="D171" i="1"/>
  <c r="D167" i="1"/>
  <c r="D97" i="1"/>
  <c r="C185" i="1"/>
  <c r="D185" i="1" s="1"/>
  <c r="C181" i="1"/>
  <c r="D181" i="1" s="1"/>
  <c r="C110" i="1"/>
  <c r="D110" i="1" s="1"/>
  <c r="C189" i="1"/>
  <c r="D189" i="1" s="1"/>
  <c r="C130" i="1"/>
  <c r="D130" i="1" s="1"/>
  <c r="C198" i="1"/>
  <c r="D198" i="1" s="1"/>
  <c r="C157" i="1"/>
  <c r="D157" i="1" s="1"/>
  <c r="D147" i="1"/>
  <c r="C120" i="1"/>
  <c r="D120" i="1" s="1"/>
  <c r="C117" i="1"/>
  <c r="C105" i="1"/>
  <c r="B200" i="1"/>
  <c r="B202" i="1" s="1"/>
  <c r="C151" i="1"/>
  <c r="D151" i="1" s="1"/>
  <c r="C163" i="1"/>
  <c r="D163" i="1" s="1"/>
  <c r="D156" i="1"/>
  <c r="C154" i="1"/>
  <c r="C145" i="1"/>
  <c r="D145" i="1" s="1"/>
  <c r="C142" i="1"/>
  <c r="D142" i="1" s="1"/>
  <c r="C133" i="1"/>
  <c r="C135" i="1" s="1"/>
  <c r="C194" i="1"/>
  <c r="C193" i="1"/>
  <c r="D193" i="1" s="1"/>
  <c r="C190" i="1"/>
  <c r="C186" i="1"/>
  <c r="D180" i="1"/>
  <c r="C160" i="1"/>
  <c r="D160" i="1" s="1"/>
  <c r="D134" i="1"/>
  <c r="D128" i="1"/>
  <c r="C126" i="1"/>
  <c r="D124" i="1"/>
  <c r="C74" i="1"/>
  <c r="C139" i="1"/>
  <c r="D139" i="1" s="1"/>
  <c r="C138" i="1"/>
  <c r="C112" i="1"/>
  <c r="D112" i="1" s="1"/>
  <c r="C111" i="1"/>
  <c r="D111" i="1" s="1"/>
  <c r="C178" i="1"/>
  <c r="D178" i="1" s="1"/>
  <c r="C129" i="1"/>
  <c r="C114" i="1"/>
  <c r="D114" i="1" s="1"/>
  <c r="C113" i="1"/>
  <c r="D113" i="1" s="1"/>
  <c r="C51" i="1"/>
  <c r="C52" i="1"/>
  <c r="C200" i="1" l="1"/>
  <c r="D200" i="1" l="1"/>
  <c r="C202" i="1"/>
  <c r="D202" i="1" s="1"/>
  <c r="L13" i="1"/>
  <c r="M13" i="1"/>
  <c r="C50" i="1" l="1"/>
  <c r="C41" i="1" l="1"/>
  <c r="C42" i="1"/>
  <c r="C43" i="1"/>
  <c r="C44" i="1"/>
  <c r="C45" i="1"/>
  <c r="C47" i="1"/>
  <c r="C48" i="1"/>
  <c r="C49" i="1"/>
  <c r="F16" i="1" l="1"/>
  <c r="G16" i="1"/>
  <c r="H16" i="1"/>
  <c r="I16" i="1"/>
  <c r="J16" i="1"/>
  <c r="K16" i="1"/>
  <c r="L16" i="1"/>
  <c r="M16" i="1"/>
  <c r="N16" i="1"/>
  <c r="O16" i="1"/>
  <c r="P16" i="1"/>
  <c r="Q16" i="1"/>
  <c r="R16" i="1"/>
  <c r="T16" i="1"/>
  <c r="U16" i="1"/>
  <c r="V16" i="1"/>
  <c r="W16" i="1"/>
  <c r="Y16" i="1"/>
  <c r="AB16" i="1"/>
  <c r="F22" i="1" l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Y22" i="1"/>
  <c r="AB22" i="1"/>
  <c r="E22" i="1"/>
  <c r="C12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Y11" i="1"/>
  <c r="AB11" i="1"/>
  <c r="E11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Y9" i="1"/>
  <c r="AB9" i="1"/>
  <c r="E9" i="1"/>
  <c r="C230" i="1" l="1"/>
  <c r="D70" i="1" l="1"/>
  <c r="D72" i="1"/>
  <c r="C224" i="1" l="1"/>
  <c r="E35" i="1" l="1"/>
  <c r="C222" i="1" l="1"/>
  <c r="C220" i="1"/>
  <c r="C219" i="1"/>
  <c r="C218" i="1"/>
  <c r="C217" i="1"/>
  <c r="C216" i="1"/>
  <c r="C71" i="1"/>
  <c r="D71" i="1" s="1"/>
  <c r="C69" i="1"/>
  <c r="D69" i="1" s="1"/>
  <c r="C68" i="1"/>
  <c r="D68" i="1" s="1"/>
  <c r="C67" i="1"/>
  <c r="D67" i="1" s="1"/>
  <c r="C66" i="1"/>
  <c r="D66" i="1" s="1"/>
  <c r="C65" i="1"/>
  <c r="C64" i="1"/>
  <c r="D64" i="1" s="1"/>
  <c r="C63" i="1"/>
  <c r="C62" i="1"/>
  <c r="C61" i="1"/>
  <c r="C60" i="1"/>
  <c r="C59" i="1"/>
  <c r="C58" i="1"/>
  <c r="C57" i="1"/>
  <c r="C56" i="1"/>
  <c r="C55" i="1"/>
  <c r="C54" i="1"/>
  <c r="C53" i="1"/>
  <c r="AB46" i="1"/>
  <c r="Y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 s="1"/>
  <c r="C40" i="1"/>
  <c r="C39" i="1"/>
  <c r="C38" i="1"/>
  <c r="C37" i="1"/>
  <c r="C36" i="1"/>
  <c r="AB35" i="1"/>
  <c r="Y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C34" i="1"/>
  <c r="C33" i="1"/>
  <c r="C32" i="1"/>
  <c r="C21" i="1"/>
  <c r="AB20" i="1"/>
  <c r="Y20" i="1"/>
  <c r="W20" i="1"/>
  <c r="V20" i="1"/>
  <c r="U20" i="1"/>
  <c r="T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B18" i="1"/>
  <c r="Y18" i="1"/>
  <c r="W18" i="1"/>
  <c r="V18" i="1"/>
  <c r="U18" i="1"/>
  <c r="T18" i="1"/>
  <c r="Q18" i="1"/>
  <c r="P18" i="1"/>
  <c r="O18" i="1"/>
  <c r="N18" i="1"/>
  <c r="M18" i="1"/>
  <c r="L18" i="1"/>
  <c r="K18" i="1"/>
  <c r="J18" i="1"/>
  <c r="I18" i="1"/>
  <c r="H18" i="1"/>
  <c r="G18" i="1"/>
  <c r="E18" i="1"/>
  <c r="C17" i="1"/>
  <c r="E16" i="1"/>
  <c r="C15" i="1"/>
  <c r="AB13" i="1"/>
  <c r="Y13" i="1"/>
  <c r="W13" i="1"/>
  <c r="V13" i="1"/>
  <c r="U13" i="1"/>
  <c r="T13" i="1"/>
  <c r="S13" i="1"/>
  <c r="R13" i="1"/>
  <c r="Q13" i="1"/>
  <c r="P13" i="1"/>
  <c r="O13" i="1"/>
  <c r="N13" i="1"/>
  <c r="K13" i="1"/>
  <c r="J13" i="1"/>
  <c r="I13" i="1"/>
  <c r="H13" i="1"/>
  <c r="G13" i="1"/>
  <c r="F13" i="1"/>
  <c r="E13" i="1"/>
  <c r="C10" i="1"/>
  <c r="C8" i="1"/>
  <c r="C7" i="1"/>
  <c r="D8" i="1" l="1"/>
  <c r="C9" i="1"/>
  <c r="C11" i="1"/>
  <c r="C16" i="1"/>
  <c r="D16" i="1" s="1"/>
  <c r="D7" i="1"/>
  <c r="C18" i="1"/>
  <c r="C35" i="1"/>
  <c r="C13" i="1"/>
  <c r="C20" i="1"/>
  <c r="C22" i="1"/>
  <c r="D10" i="1"/>
  <c r="D51" i="1"/>
  <c r="D15" i="1"/>
  <c r="D54" i="1"/>
  <c r="D14" i="1"/>
  <c r="D53" i="1"/>
  <c r="D57" i="1"/>
</calcChain>
</file>

<file path=xl/sharedStrings.xml><?xml version="1.0" encoding="utf-8"?>
<sst xmlns="http://schemas.openxmlformats.org/spreadsheetml/2006/main" count="244" uniqueCount="195">
  <si>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</si>
  <si>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</si>
  <si>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</si>
  <si>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</si>
  <si>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</si>
  <si>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</si>
  <si>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</si>
  <si>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</si>
  <si>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</si>
  <si>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</si>
  <si>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</si>
  <si>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</si>
  <si>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</si>
  <si>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</si>
  <si>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</si>
  <si>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</si>
  <si>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</si>
  <si>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</si>
  <si>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</si>
  <si>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</si>
  <si>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</si>
  <si>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</si>
  <si>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</si>
  <si>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</si>
  <si>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</si>
  <si>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</si>
  <si>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</si>
  <si>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</si>
  <si>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</si>
  <si>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</si>
  <si>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</si>
  <si>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</si>
  <si>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</si>
  <si>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</si>
  <si>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</si>
  <si>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</si>
  <si>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</si>
  <si>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</si>
  <si>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</si>
  <si>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</si>
  <si>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</si>
  <si>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</si>
  <si>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</si>
  <si>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</si>
  <si>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</si>
  <si>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</si>
  <si>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</si>
  <si>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</si>
  <si>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</si>
  <si>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</si>
  <si>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</si>
  <si>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</si>
  <si>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</si>
  <si>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</si>
  <si>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</si>
  <si>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</si>
  <si>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</si>
  <si>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</si>
  <si>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</si>
  <si>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</si>
  <si>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</si>
  <si>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</si>
  <si>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</si>
  <si>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</si>
  <si>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</si>
  <si>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</si>
  <si>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</si>
  <si>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</si>
  <si>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</si>
  <si>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</si>
  <si>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</si>
  <si>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</si>
  <si>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</si>
  <si>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</si>
  <si>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</si>
  <si>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</si>
  <si>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</si>
  <si>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</si>
  <si>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</si>
  <si>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</si>
  <si>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</si>
  <si>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</si>
  <si>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</si>
  <si>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</si>
  <si>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</si>
  <si>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</si>
  <si>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</si>
  <si>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</si>
  <si>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</si>
  <si>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</si>
  <si>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</si>
  <si>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</si>
  <si>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</si>
  <si>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</si>
  <si>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</si>
  <si>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</si>
  <si>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</si>
  <si>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</si>
  <si>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</si>
  <si>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</si>
  <si>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</si>
  <si>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</si>
  <si>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</si>
  <si>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</si>
  <si>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</si>
  <si>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</si>
  <si>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</si>
  <si>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</si>
  <si>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</si>
  <si>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</si>
  <si>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</si>
  <si>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</si>
  <si>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</si>
  <si>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</si>
  <si>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</si>
  <si>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</si>
  <si>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</si>
  <si>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</si>
  <si>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</si>
  <si>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</si>
  <si>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</si>
  <si>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</si>
  <si>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</si>
  <si>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</si>
  <si>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</si>
  <si>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</si>
  <si>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</si>
  <si>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</si>
  <si>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</si>
  <si>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</si>
  <si>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</si>
  <si>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</si>
  <si>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</si>
  <si>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</si>
  <si>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</si>
  <si>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</si>
  <si>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</si>
  <si>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</si>
  <si>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</si>
  <si>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</si>
  <si>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</si>
  <si>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</si>
  <si>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</si>
  <si>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</si>
  <si>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</si>
  <si>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</si>
  <si>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</si>
  <si>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</si>
  <si>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</si>
  <si>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</si>
  <si>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</si>
  <si>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</si>
  <si>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</si>
  <si>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</si>
  <si>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</si>
  <si>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</si>
  <si>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</si>
  <si>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</si>
  <si>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</si>
  <si>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</si>
  <si>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</si>
  <si>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</si>
  <si>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</si>
  <si>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</si>
  <si>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</si>
  <si>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</si>
  <si>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</si>
  <si>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</si>
  <si>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</si>
  <si>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</si>
  <si>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</si>
  <si>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</si>
  <si>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</si>
  <si>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</si>
  <si>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</si>
  <si>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</si>
  <si>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</si>
  <si>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</si>
  <si>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</si>
  <si>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</si>
  <si>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</si>
  <si>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</si>
  <si>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</si>
  <si>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</si>
  <si>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</si>
  <si>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</si>
  <si>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Солдовьев В.Ю.</t>
  </si>
  <si>
    <t>ИП глава КФХ Дагаков И.В.</t>
  </si>
  <si>
    <t>ИП глава КФХ Медведева О.Г.</t>
  </si>
  <si>
    <t>Информация о сельскохозяйственных работах по состоянию на 11 мая 2021 г. (сельскохозяйственные организации и крупные К(Ф)Х)</t>
  </si>
  <si>
    <t>Посеяно яровых зерновых и зернобобовых кутур, га</t>
  </si>
  <si>
    <t>пшеница</t>
  </si>
  <si>
    <t>ячмень,га</t>
  </si>
  <si>
    <t>овес, га</t>
  </si>
  <si>
    <t>пересев по погибшим озимым,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</si>
</sst>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L230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I28" sqref="I28"/>
    </sheetView>
  </sheetViews>
  <sheetFormatPr defaultColWidth="9.140625" defaultRowHeight="16.5" outlineLevelRow="1" x14ac:dyDescent="0.25"/>
  <cols>
    <col min="1" max="1" width="99.85546875" style="75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8" width="13.7109375" style="1" customWidth="1"/>
    <col min="29" max="31" width="9.140625" style="1"/>
    <col min="32" max="32" width="9.140625" style="1" customWidth="1"/>
    <col min="33" max="16384" width="9.140625" style="1"/>
  </cols>
  <sheetData>
    <row r="1" spans="1:28" ht="26.25" hidden="1" x14ac:dyDescent="0.4">
      <c r="A1" s="1"/>
      <c r="AB1" s="3"/>
    </row>
    <row r="2" spans="1:28" s="4" customFormat="1" ht="29.45" customHeight="1" thickBot="1" x14ac:dyDescent="0.3">
      <c r="A2" s="117" t="s">
        <v>189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  <c r="AA3" s="6"/>
      <c r="AB3" s="6"/>
    </row>
    <row r="4" spans="1:28" s="2" customFormat="1" ht="17.45" customHeight="1" thickBot="1" x14ac:dyDescent="0.35">
      <c r="A4" s="118" t="s">
        <v>3</v>
      </c>
      <c r="B4" s="121" t="s">
        <v>161</v>
      </c>
      <c r="C4" s="114" t="s">
        <v>163</v>
      </c>
      <c r="D4" s="114" t="s">
        <v>162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</row>
    <row r="5" spans="1:28" s="2" customFormat="1" ht="87" customHeight="1" x14ac:dyDescent="0.25">
      <c r="A5" s="119"/>
      <c r="B5" s="122"/>
      <c r="C5" s="115"/>
      <c r="D5" s="115"/>
      <c r="E5" s="112" t="s">
        <v>165</v>
      </c>
      <c r="F5" s="112" t="s">
        <v>166</v>
      </c>
      <c r="G5" s="112" t="s">
        <v>167</v>
      </c>
      <c r="H5" s="112" t="s">
        <v>168</v>
      </c>
      <c r="I5" s="112" t="s">
        <v>169</v>
      </c>
      <c r="J5" s="112" t="s">
        <v>170</v>
      </c>
      <c r="K5" s="112" t="s">
        <v>171</v>
      </c>
      <c r="L5" s="112" t="s">
        <v>172</v>
      </c>
      <c r="M5" s="112" t="s">
        <v>173</v>
      </c>
      <c r="N5" s="112" t="s">
        <v>174</v>
      </c>
      <c r="O5" s="112" t="s">
        <v>175</v>
      </c>
      <c r="P5" s="112" t="s">
        <v>176</v>
      </c>
      <c r="Q5" s="112" t="s">
        <v>177</v>
      </c>
      <c r="R5" s="112" t="s">
        <v>178</v>
      </c>
      <c r="S5" s="112" t="s">
        <v>179</v>
      </c>
      <c r="T5" s="112" t="s">
        <v>180</v>
      </c>
      <c r="U5" s="112" t="s">
        <v>181</v>
      </c>
      <c r="V5" s="112" t="s">
        <v>182</v>
      </c>
      <c r="W5" s="112" t="s">
        <v>183</v>
      </c>
      <c r="X5" s="112" t="s">
        <v>185</v>
      </c>
      <c r="Y5" s="112" t="s">
        <v>184</v>
      </c>
      <c r="Z5" s="112" t="s">
        <v>186</v>
      </c>
      <c r="AA5" s="112" t="s">
        <v>187</v>
      </c>
      <c r="AB5" s="112" t="s">
        <v>188</v>
      </c>
    </row>
    <row r="6" spans="1:28" s="2" customFormat="1" ht="70.150000000000006" customHeight="1" thickBot="1" x14ac:dyDescent="0.3">
      <c r="A6" s="120"/>
      <c r="B6" s="123"/>
      <c r="C6" s="116"/>
      <c r="D6" s="116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</row>
    <row r="7" spans="1:28" s="11" customFormat="1" ht="30" customHeight="1" x14ac:dyDescent="0.2">
      <c r="A7" s="20" t="s">
        <v>5</v>
      </c>
      <c r="B7" s="21">
        <v>1272</v>
      </c>
      <c r="C7" s="21">
        <f>SUM(E7:AB7)</f>
        <v>1683</v>
      </c>
      <c r="D7" s="13">
        <f t="shared" ref="D7:D31" si="0">C7/B7</f>
        <v>1.3231132075471699</v>
      </c>
      <c r="E7" s="97">
        <v>739</v>
      </c>
      <c r="F7" s="97">
        <v>360</v>
      </c>
      <c r="G7" s="97">
        <v>200</v>
      </c>
      <c r="H7" s="97">
        <v>171</v>
      </c>
      <c r="I7" s="97"/>
      <c r="J7" s="97"/>
      <c r="K7" s="97"/>
      <c r="L7" s="97">
        <v>50</v>
      </c>
      <c r="M7" s="97">
        <v>55</v>
      </c>
      <c r="N7" s="97">
        <v>35</v>
      </c>
      <c r="O7" s="97">
        <v>7</v>
      </c>
      <c r="P7" s="97">
        <v>15</v>
      </c>
      <c r="Q7" s="97"/>
      <c r="R7" s="97">
        <v>51</v>
      </c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1:28" s="11" customFormat="1" ht="30" hidden="1" customHeight="1" x14ac:dyDescent="0.2">
      <c r="A8" s="23" t="s">
        <v>6</v>
      </c>
      <c r="B8" s="21">
        <v>0</v>
      </c>
      <c r="C8" s="21">
        <f>SUM(E8:AB8)</f>
        <v>0</v>
      </c>
      <c r="D8" s="13" t="e">
        <f t="shared" si="0"/>
        <v>#DIV/0!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11" customFormat="1" ht="30" hidden="1" customHeight="1" x14ac:dyDescent="0.2">
      <c r="A9" s="23" t="s">
        <v>7</v>
      </c>
      <c r="B9" s="8">
        <f>B8/B7</f>
        <v>0</v>
      </c>
      <c r="C9" s="8">
        <f t="shared" ref="C9:E9" si="1">C8/C7</f>
        <v>0</v>
      </c>
      <c r="D9" s="8"/>
      <c r="E9" s="28">
        <f t="shared" si="1"/>
        <v>0</v>
      </c>
      <c r="F9" s="28">
        <f t="shared" ref="F9" si="2">F8/F7</f>
        <v>0</v>
      </c>
      <c r="G9" s="28">
        <f t="shared" ref="G9" si="3">G8/G7</f>
        <v>0</v>
      </c>
      <c r="H9" s="28">
        <f t="shared" ref="H9" si="4">H8/H7</f>
        <v>0</v>
      </c>
      <c r="I9" s="28" t="e">
        <f t="shared" ref="I9" si="5">I8/I7</f>
        <v>#DIV/0!</v>
      </c>
      <c r="J9" s="28" t="e">
        <f t="shared" ref="J9" si="6">J8/J7</f>
        <v>#DIV/0!</v>
      </c>
      <c r="K9" s="28" t="e">
        <f t="shared" ref="K9" si="7">K8/K7</f>
        <v>#DIV/0!</v>
      </c>
      <c r="L9" s="28">
        <f t="shared" ref="L9" si="8">L8/L7</f>
        <v>0</v>
      </c>
      <c r="M9" s="28">
        <f t="shared" ref="M9" si="9">M8/M7</f>
        <v>0</v>
      </c>
      <c r="N9" s="28">
        <f t="shared" ref="N9" si="10">N8/N7</f>
        <v>0</v>
      </c>
      <c r="O9" s="28">
        <f t="shared" ref="O9" si="11">O8/O7</f>
        <v>0</v>
      </c>
      <c r="P9" s="28">
        <f t="shared" ref="P9" si="12">P8/P7</f>
        <v>0</v>
      </c>
      <c r="Q9" s="28" t="e">
        <f t="shared" ref="Q9" si="13">Q8/Q7</f>
        <v>#DIV/0!</v>
      </c>
      <c r="R9" s="28">
        <f t="shared" ref="R9" si="14">R8/R7</f>
        <v>0</v>
      </c>
      <c r="S9" s="28" t="e">
        <f t="shared" ref="S9" si="15">S8/S7</f>
        <v>#DIV/0!</v>
      </c>
      <c r="T9" s="28" t="e">
        <f t="shared" ref="T9" si="16">T8/T7</f>
        <v>#DIV/0!</v>
      </c>
      <c r="U9" s="28" t="e">
        <f t="shared" ref="U9" si="17">U8/U7</f>
        <v>#DIV/0!</v>
      </c>
      <c r="V9" s="28" t="e">
        <f t="shared" ref="V9" si="18">V8/V7</f>
        <v>#DIV/0!</v>
      </c>
      <c r="W9" s="28" t="e">
        <f t="shared" ref="W9" si="19">W8/W7</f>
        <v>#DIV/0!</v>
      </c>
      <c r="X9" s="96"/>
      <c r="Y9" s="28" t="e">
        <f t="shared" ref="Y9" si="20">Y8/Y7</f>
        <v>#DIV/0!</v>
      </c>
      <c r="Z9" s="96"/>
      <c r="AA9" s="96"/>
      <c r="AB9" s="28" t="e">
        <f t="shared" ref="AB9" si="21">AB8/AB7</f>
        <v>#DIV/0!</v>
      </c>
    </row>
    <row r="10" spans="1:28" s="11" customFormat="1" ht="30" hidden="1" customHeight="1" x14ac:dyDescent="0.2">
      <c r="A10" s="23" t="s">
        <v>8</v>
      </c>
      <c r="B10" s="21">
        <v>0</v>
      </c>
      <c r="C10" s="25">
        <f>SUM(E10:AB10)</f>
        <v>0</v>
      </c>
      <c r="D10" s="13" t="e">
        <f t="shared" si="0"/>
        <v>#DIV/0!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s="11" customFormat="1" ht="30" hidden="1" customHeight="1" x14ac:dyDescent="0.2">
      <c r="A11" s="23" t="s">
        <v>9</v>
      </c>
      <c r="B11" s="13" t="e">
        <f>B10/B8</f>
        <v>#DIV/0!</v>
      </c>
      <c r="C11" s="13" t="e">
        <f>C10/C8</f>
        <v>#DIV/0!</v>
      </c>
      <c r="D11" s="13"/>
      <c r="E11" s="14" t="e">
        <f>E10/E8</f>
        <v>#DIV/0!</v>
      </c>
      <c r="F11" s="14" t="e">
        <f t="shared" ref="F11:AB11" si="22">F10/F8</f>
        <v>#DIV/0!</v>
      </c>
      <c r="G11" s="14" t="e">
        <f t="shared" si="22"/>
        <v>#DIV/0!</v>
      </c>
      <c r="H11" s="14" t="e">
        <f t="shared" si="22"/>
        <v>#DIV/0!</v>
      </c>
      <c r="I11" s="14" t="e">
        <f t="shared" si="22"/>
        <v>#DIV/0!</v>
      </c>
      <c r="J11" s="14" t="e">
        <f t="shared" si="22"/>
        <v>#DIV/0!</v>
      </c>
      <c r="K11" s="14" t="e">
        <f t="shared" si="22"/>
        <v>#DIV/0!</v>
      </c>
      <c r="L11" s="14" t="e">
        <f t="shared" si="22"/>
        <v>#DIV/0!</v>
      </c>
      <c r="M11" s="14" t="e">
        <f t="shared" si="22"/>
        <v>#DIV/0!</v>
      </c>
      <c r="N11" s="14" t="e">
        <f t="shared" si="22"/>
        <v>#DIV/0!</v>
      </c>
      <c r="O11" s="14" t="e">
        <f t="shared" si="22"/>
        <v>#DIV/0!</v>
      </c>
      <c r="P11" s="14" t="e">
        <f t="shared" si="22"/>
        <v>#DIV/0!</v>
      </c>
      <c r="Q11" s="14" t="e">
        <f t="shared" si="22"/>
        <v>#DIV/0!</v>
      </c>
      <c r="R11" s="14" t="e">
        <f t="shared" si="22"/>
        <v>#DIV/0!</v>
      </c>
      <c r="S11" s="14" t="e">
        <f t="shared" si="22"/>
        <v>#DIV/0!</v>
      </c>
      <c r="T11" s="14" t="e">
        <f t="shared" si="22"/>
        <v>#DIV/0!</v>
      </c>
      <c r="U11" s="14" t="e">
        <f t="shared" si="22"/>
        <v>#DIV/0!</v>
      </c>
      <c r="V11" s="14" t="e">
        <f t="shared" si="22"/>
        <v>#DIV/0!</v>
      </c>
      <c r="W11" s="14" t="e">
        <f t="shared" si="22"/>
        <v>#DIV/0!</v>
      </c>
      <c r="X11" s="14"/>
      <c r="Y11" s="14" t="e">
        <f t="shared" si="22"/>
        <v>#DIV/0!</v>
      </c>
      <c r="Z11" s="14"/>
      <c r="AA11" s="14"/>
      <c r="AB11" s="14" t="e">
        <f t="shared" si="22"/>
        <v>#DIV/0!</v>
      </c>
    </row>
    <row r="12" spans="1:28" s="101" customFormat="1" ht="30" customHeight="1" x14ac:dyDescent="0.2">
      <c r="A12" s="98" t="s">
        <v>10</v>
      </c>
      <c r="B12" s="99">
        <v>1272</v>
      </c>
      <c r="C12" s="99">
        <f>SUM(E12:AB12)</f>
        <v>1583</v>
      </c>
      <c r="D12" s="13">
        <f t="shared" si="0"/>
        <v>1.2444968553459119</v>
      </c>
      <c r="E12" s="100">
        <v>739</v>
      </c>
      <c r="F12" s="100">
        <v>360</v>
      </c>
      <c r="G12" s="100">
        <v>100</v>
      </c>
      <c r="H12" s="100">
        <v>171</v>
      </c>
      <c r="I12" s="100"/>
      <c r="J12" s="100"/>
      <c r="K12" s="100"/>
      <c r="L12" s="100">
        <v>50</v>
      </c>
      <c r="M12" s="100">
        <v>55</v>
      </c>
      <c r="N12" s="100">
        <v>35</v>
      </c>
      <c r="O12" s="100">
        <v>7</v>
      </c>
      <c r="P12" s="100">
        <v>15</v>
      </c>
      <c r="Q12" s="100"/>
      <c r="R12" s="100">
        <v>51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28" s="11" customFormat="1" ht="30" customHeight="1" x14ac:dyDescent="0.2">
      <c r="A13" s="16" t="s">
        <v>11</v>
      </c>
      <c r="B13" s="26">
        <f t="shared" ref="B13:AB13" si="23">B12/B7</f>
        <v>1</v>
      </c>
      <c r="C13" s="26">
        <f t="shared" si="23"/>
        <v>0.94058229352347</v>
      </c>
      <c r="D13" s="13"/>
      <c r="E13" s="27">
        <f t="shared" si="23"/>
        <v>1</v>
      </c>
      <c r="F13" s="27">
        <f t="shared" si="23"/>
        <v>1</v>
      </c>
      <c r="G13" s="27">
        <f t="shared" si="23"/>
        <v>0.5</v>
      </c>
      <c r="H13" s="27">
        <f t="shared" si="23"/>
        <v>1</v>
      </c>
      <c r="I13" s="27" t="e">
        <f t="shared" si="23"/>
        <v>#DIV/0!</v>
      </c>
      <c r="J13" s="27" t="e">
        <f t="shared" si="23"/>
        <v>#DIV/0!</v>
      </c>
      <c r="K13" s="27" t="e">
        <f t="shared" si="23"/>
        <v>#DIV/0!</v>
      </c>
      <c r="L13" s="27">
        <f t="shared" si="23"/>
        <v>1</v>
      </c>
      <c r="M13" s="27">
        <f t="shared" si="23"/>
        <v>1</v>
      </c>
      <c r="N13" s="27">
        <f t="shared" si="23"/>
        <v>1</v>
      </c>
      <c r="O13" s="27">
        <f t="shared" si="23"/>
        <v>1</v>
      </c>
      <c r="P13" s="27">
        <f t="shared" si="23"/>
        <v>1</v>
      </c>
      <c r="Q13" s="27" t="e">
        <f t="shared" si="23"/>
        <v>#DIV/0!</v>
      </c>
      <c r="R13" s="27">
        <f t="shared" si="23"/>
        <v>1</v>
      </c>
      <c r="S13" s="27" t="e">
        <f t="shared" si="23"/>
        <v>#DIV/0!</v>
      </c>
      <c r="T13" s="27" t="e">
        <f t="shared" si="23"/>
        <v>#DIV/0!</v>
      </c>
      <c r="U13" s="27" t="e">
        <f t="shared" si="23"/>
        <v>#DIV/0!</v>
      </c>
      <c r="V13" s="27" t="e">
        <f t="shared" si="23"/>
        <v>#DIV/0!</v>
      </c>
      <c r="W13" s="27" t="e">
        <f t="shared" si="23"/>
        <v>#DIV/0!</v>
      </c>
      <c r="X13" s="27"/>
      <c r="Y13" s="27" t="e">
        <f t="shared" si="23"/>
        <v>#DIV/0!</v>
      </c>
      <c r="Z13" s="27"/>
      <c r="AA13" s="27"/>
      <c r="AB13" s="27" t="e">
        <f t="shared" si="23"/>
        <v>#DIV/0!</v>
      </c>
    </row>
    <row r="14" spans="1:28" s="11" customFormat="1" ht="30" customHeight="1" x14ac:dyDescent="0.2">
      <c r="A14" s="10" t="s">
        <v>164</v>
      </c>
      <c r="B14" s="21">
        <v>4029</v>
      </c>
      <c r="C14" s="21">
        <v>4170</v>
      </c>
      <c r="D14" s="13">
        <f t="shared" si="0"/>
        <v>1.0349962769918093</v>
      </c>
      <c r="E14" s="29">
        <v>805</v>
      </c>
      <c r="F14" s="29">
        <v>871</v>
      </c>
      <c r="G14" s="29">
        <v>400</v>
      </c>
      <c r="H14" s="29"/>
      <c r="I14" s="29">
        <v>100</v>
      </c>
      <c r="J14" s="29">
        <v>40</v>
      </c>
      <c r="K14" s="29"/>
      <c r="L14" s="29">
        <v>213</v>
      </c>
      <c r="M14" s="29">
        <v>50</v>
      </c>
      <c r="N14" s="29">
        <v>6</v>
      </c>
      <c r="O14" s="29">
        <v>28</v>
      </c>
      <c r="P14" s="29">
        <v>377</v>
      </c>
      <c r="Q14" s="29">
        <v>83</v>
      </c>
      <c r="R14" s="29">
        <v>0</v>
      </c>
      <c r="S14" s="29">
        <v>30</v>
      </c>
      <c r="T14" s="29">
        <v>40</v>
      </c>
      <c r="U14" s="29">
        <v>80</v>
      </c>
      <c r="V14" s="29">
        <v>120</v>
      </c>
      <c r="W14" s="29">
        <v>125</v>
      </c>
      <c r="X14" s="29">
        <v>19</v>
      </c>
      <c r="Y14" s="29">
        <v>3.5</v>
      </c>
      <c r="Z14" s="103">
        <v>0.34</v>
      </c>
      <c r="AA14" s="102">
        <v>0.5</v>
      </c>
      <c r="AB14" s="103">
        <v>0.42</v>
      </c>
    </row>
    <row r="15" spans="1:28" s="11" customFormat="1" ht="30" hidden="1" customHeight="1" x14ac:dyDescent="0.2">
      <c r="A15" s="12" t="s">
        <v>12</v>
      </c>
      <c r="B15" s="21"/>
      <c r="C15" s="21">
        <f>SUM(E15:AB15)</f>
        <v>0</v>
      </c>
      <c r="D15" s="13" t="e">
        <f t="shared" si="0"/>
        <v>#DIV/0!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11" customFormat="1" ht="30" hidden="1" customHeight="1" x14ac:dyDescent="0.2">
      <c r="A16" s="16" t="s">
        <v>7</v>
      </c>
      <c r="B16" s="28">
        <f t="shared" ref="B16:C16" si="24">B15/B14</f>
        <v>0</v>
      </c>
      <c r="C16" s="28">
        <f t="shared" si="24"/>
        <v>0</v>
      </c>
      <c r="D16" s="13" t="e">
        <f t="shared" si="0"/>
        <v>#DIV/0!</v>
      </c>
      <c r="E16" s="28">
        <f>E15/E14</f>
        <v>0</v>
      </c>
      <c r="F16" s="28">
        <f t="shared" ref="F16:AB16" si="25">F15/F14</f>
        <v>0</v>
      </c>
      <c r="G16" s="28">
        <f t="shared" si="25"/>
        <v>0</v>
      </c>
      <c r="H16" s="28" t="e">
        <f t="shared" si="25"/>
        <v>#DIV/0!</v>
      </c>
      <c r="I16" s="28">
        <f t="shared" si="25"/>
        <v>0</v>
      </c>
      <c r="J16" s="28">
        <f t="shared" si="25"/>
        <v>0</v>
      </c>
      <c r="K16" s="28" t="e">
        <f t="shared" si="25"/>
        <v>#DIV/0!</v>
      </c>
      <c r="L16" s="28">
        <f t="shared" si="25"/>
        <v>0</v>
      </c>
      <c r="M16" s="28">
        <f t="shared" si="25"/>
        <v>0</v>
      </c>
      <c r="N16" s="28">
        <f t="shared" si="25"/>
        <v>0</v>
      </c>
      <c r="O16" s="28">
        <f t="shared" si="25"/>
        <v>0</v>
      </c>
      <c r="P16" s="28">
        <f>P15/Q14</f>
        <v>0</v>
      </c>
      <c r="Q16" s="28" t="e">
        <f>Q15/R14</f>
        <v>#DIV/0!</v>
      </c>
      <c r="R16" s="28">
        <f>R15/S14</f>
        <v>0</v>
      </c>
      <c r="S16" s="96">
        <f>S15/T14</f>
        <v>0</v>
      </c>
      <c r="T16" s="28">
        <f t="shared" si="25"/>
        <v>0</v>
      </c>
      <c r="U16" s="28">
        <f t="shared" si="25"/>
        <v>0</v>
      </c>
      <c r="V16" s="28">
        <f t="shared" si="25"/>
        <v>0</v>
      </c>
      <c r="W16" s="28">
        <f t="shared" si="25"/>
        <v>0</v>
      </c>
      <c r="X16" s="96"/>
      <c r="Y16" s="28">
        <f t="shared" si="25"/>
        <v>0</v>
      </c>
      <c r="Z16" s="96"/>
      <c r="AA16" s="96"/>
      <c r="AB16" s="28">
        <f t="shared" si="25"/>
        <v>0</v>
      </c>
    </row>
    <row r="17" spans="1:32" s="11" customFormat="1" ht="30" customHeight="1" x14ac:dyDescent="0.2">
      <c r="A17" s="12" t="s">
        <v>13</v>
      </c>
      <c r="B17" s="21">
        <v>844</v>
      </c>
      <c r="C17" s="21">
        <f>SUM(E17:AB17)</f>
        <v>904</v>
      </c>
      <c r="D17" s="13">
        <f t="shared" si="0"/>
        <v>1.0710900473933649</v>
      </c>
      <c r="E17" s="24">
        <v>750</v>
      </c>
      <c r="F17" s="24">
        <v>20</v>
      </c>
      <c r="G17" s="24">
        <v>50</v>
      </c>
      <c r="H17" s="24"/>
      <c r="I17" s="24"/>
      <c r="J17" s="24"/>
      <c r="K17" s="24"/>
      <c r="L17" s="24"/>
      <c r="M17" s="24">
        <v>50</v>
      </c>
      <c r="N17" s="24">
        <v>6</v>
      </c>
      <c r="O17" s="24">
        <v>28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32" s="11" customFormat="1" ht="30" customHeight="1" x14ac:dyDescent="0.2">
      <c r="A18" s="12" t="s">
        <v>11</v>
      </c>
      <c r="B18" s="26">
        <f t="shared" ref="B18:AB18" si="26">B17/B14</f>
        <v>0.20948126085877389</v>
      </c>
      <c r="C18" s="26">
        <f t="shared" si="26"/>
        <v>0.21678657074340527</v>
      </c>
      <c r="D18" s="13"/>
      <c r="E18" s="27">
        <f t="shared" si="26"/>
        <v>0.93167701863354035</v>
      </c>
      <c r="F18" s="27">
        <f t="shared" si="26"/>
        <v>2.2962112514351322E-2</v>
      </c>
      <c r="G18" s="27">
        <f t="shared" si="26"/>
        <v>0.125</v>
      </c>
      <c r="H18" s="27" t="e">
        <f t="shared" si="26"/>
        <v>#DIV/0!</v>
      </c>
      <c r="I18" s="27">
        <f t="shared" si="26"/>
        <v>0</v>
      </c>
      <c r="J18" s="27">
        <f t="shared" si="26"/>
        <v>0</v>
      </c>
      <c r="K18" s="27" t="e">
        <f t="shared" si="26"/>
        <v>#DIV/0!</v>
      </c>
      <c r="L18" s="27">
        <f t="shared" si="26"/>
        <v>0</v>
      </c>
      <c r="M18" s="27">
        <f t="shared" si="26"/>
        <v>1</v>
      </c>
      <c r="N18" s="27">
        <f t="shared" si="26"/>
        <v>1</v>
      </c>
      <c r="O18" s="27">
        <f t="shared" si="26"/>
        <v>1</v>
      </c>
      <c r="P18" s="27">
        <f>P17/Q14</f>
        <v>0</v>
      </c>
      <c r="Q18" s="27" t="e">
        <f>Q17/R14</f>
        <v>#DIV/0!</v>
      </c>
      <c r="R18" s="27">
        <f>R17/S14</f>
        <v>0</v>
      </c>
      <c r="S18" s="27">
        <f>S17/T14</f>
        <v>0</v>
      </c>
      <c r="T18" s="27">
        <f t="shared" si="26"/>
        <v>0</v>
      </c>
      <c r="U18" s="27">
        <f t="shared" si="26"/>
        <v>0</v>
      </c>
      <c r="V18" s="27">
        <f t="shared" si="26"/>
        <v>0</v>
      </c>
      <c r="W18" s="27">
        <f t="shared" si="26"/>
        <v>0</v>
      </c>
      <c r="X18" s="27"/>
      <c r="Y18" s="27">
        <f t="shared" si="26"/>
        <v>0</v>
      </c>
      <c r="Z18" s="27"/>
      <c r="AA18" s="27"/>
      <c r="AB18" s="27">
        <f t="shared" si="26"/>
        <v>0</v>
      </c>
    </row>
    <row r="19" spans="1:32" s="11" customFormat="1" ht="30" customHeight="1" x14ac:dyDescent="0.2">
      <c r="A19" s="23" t="s">
        <v>14</v>
      </c>
      <c r="B19" s="21">
        <v>3959</v>
      </c>
      <c r="C19" s="21">
        <v>4170</v>
      </c>
      <c r="D19" s="13">
        <f t="shared" si="0"/>
        <v>1.0532962869411469</v>
      </c>
      <c r="E19" s="24">
        <v>805</v>
      </c>
      <c r="F19" s="24">
        <v>871</v>
      </c>
      <c r="G19" s="24">
        <v>400</v>
      </c>
      <c r="H19" s="24"/>
      <c r="I19" s="24">
        <v>100</v>
      </c>
      <c r="J19" s="24">
        <v>40</v>
      </c>
      <c r="K19" s="24"/>
      <c r="L19" s="24">
        <v>213</v>
      </c>
      <c r="M19" s="24">
        <v>50</v>
      </c>
      <c r="N19" s="24">
        <v>10</v>
      </c>
      <c r="O19" s="24">
        <v>28</v>
      </c>
      <c r="P19" s="24">
        <v>377</v>
      </c>
      <c r="Q19" s="24">
        <v>83</v>
      </c>
      <c r="R19" s="24"/>
      <c r="S19" s="24">
        <v>30</v>
      </c>
      <c r="T19" s="24">
        <v>40</v>
      </c>
      <c r="U19" s="24">
        <v>80</v>
      </c>
      <c r="V19" s="24">
        <v>120</v>
      </c>
      <c r="W19" s="24">
        <v>125</v>
      </c>
      <c r="X19" s="24">
        <v>19</v>
      </c>
      <c r="Y19" s="24">
        <v>4</v>
      </c>
      <c r="Z19" s="24">
        <v>0.34</v>
      </c>
      <c r="AA19" s="24">
        <v>0.5</v>
      </c>
      <c r="AB19" s="24">
        <v>0.42</v>
      </c>
    </row>
    <row r="20" spans="1:32" s="11" customFormat="1" ht="30" customHeight="1" x14ac:dyDescent="0.2">
      <c r="A20" s="16" t="s">
        <v>11</v>
      </c>
      <c r="B20" s="8">
        <f t="shared" ref="B20:AB20" si="27">B19/B14</f>
        <v>0.98262596177711592</v>
      </c>
      <c r="C20" s="8">
        <f t="shared" si="27"/>
        <v>1</v>
      </c>
      <c r="D20" s="13"/>
      <c r="E20" s="96">
        <f t="shared" si="27"/>
        <v>1</v>
      </c>
      <c r="F20" s="28">
        <f t="shared" si="27"/>
        <v>1</v>
      </c>
      <c r="G20" s="28">
        <f t="shared" si="27"/>
        <v>1</v>
      </c>
      <c r="H20" s="28" t="e">
        <f t="shared" si="27"/>
        <v>#DIV/0!</v>
      </c>
      <c r="I20" s="28">
        <f t="shared" si="27"/>
        <v>1</v>
      </c>
      <c r="J20" s="28">
        <f t="shared" si="27"/>
        <v>1</v>
      </c>
      <c r="K20" s="28" t="e">
        <f t="shared" si="27"/>
        <v>#DIV/0!</v>
      </c>
      <c r="L20" s="28">
        <f t="shared" si="27"/>
        <v>1</v>
      </c>
      <c r="M20" s="28">
        <f t="shared" si="27"/>
        <v>1</v>
      </c>
      <c r="N20" s="28">
        <f t="shared" si="27"/>
        <v>1.6666666666666667</v>
      </c>
      <c r="O20" s="28">
        <f t="shared" si="27"/>
        <v>1</v>
      </c>
      <c r="P20" s="28">
        <f>P19/Q14</f>
        <v>4.5421686746987948</v>
      </c>
      <c r="Q20" s="28" t="e">
        <f>Q19/R14</f>
        <v>#DIV/0!</v>
      </c>
      <c r="R20" s="28">
        <f>R19/S14</f>
        <v>0</v>
      </c>
      <c r="S20" s="28">
        <f>S19/T14</f>
        <v>0.75</v>
      </c>
      <c r="T20" s="28">
        <f t="shared" si="27"/>
        <v>1</v>
      </c>
      <c r="U20" s="28">
        <f t="shared" si="27"/>
        <v>1</v>
      </c>
      <c r="V20" s="28">
        <f t="shared" si="27"/>
        <v>1</v>
      </c>
      <c r="W20" s="28">
        <f t="shared" si="27"/>
        <v>1</v>
      </c>
      <c r="X20" s="96"/>
      <c r="Y20" s="28">
        <f t="shared" si="27"/>
        <v>1.1428571428571428</v>
      </c>
      <c r="Z20" s="96"/>
      <c r="AA20" s="96"/>
      <c r="AB20" s="28">
        <f t="shared" si="27"/>
        <v>1</v>
      </c>
      <c r="AC20" s="28"/>
      <c r="AD20" s="28"/>
      <c r="AE20" s="28"/>
      <c r="AF20" s="28"/>
    </row>
    <row r="21" spans="1:32" s="11" customFormat="1" ht="30" customHeight="1" x14ac:dyDescent="0.2">
      <c r="A21" s="23" t="s">
        <v>15</v>
      </c>
      <c r="B21" s="21">
        <v>2810</v>
      </c>
      <c r="C21" s="21">
        <f>SUM(E21:AB21)</f>
        <v>1950</v>
      </c>
      <c r="D21" s="13">
        <f t="shared" si="0"/>
        <v>0.69395017793594305</v>
      </c>
      <c r="E21" s="106">
        <v>850</v>
      </c>
      <c r="F21" s="106">
        <v>550</v>
      </c>
      <c r="G21" s="106">
        <v>150</v>
      </c>
      <c r="H21" s="106">
        <v>210</v>
      </c>
      <c r="I21" s="106"/>
      <c r="J21" s="106"/>
      <c r="K21" s="106"/>
      <c r="L21" s="106"/>
      <c r="M21" s="106">
        <v>100</v>
      </c>
      <c r="N21" s="24">
        <v>60</v>
      </c>
      <c r="O21" s="106">
        <v>30</v>
      </c>
      <c r="P21" s="106"/>
      <c r="Q21" s="106"/>
      <c r="R21" s="106"/>
      <c r="S21" s="106"/>
      <c r="T21" s="106"/>
      <c r="U21" s="24"/>
      <c r="V21" s="24"/>
      <c r="W21" s="24"/>
      <c r="X21" s="24"/>
      <c r="Y21" s="24"/>
      <c r="Z21" s="24"/>
      <c r="AA21" s="24"/>
      <c r="AB21" s="24"/>
    </row>
    <row r="22" spans="1:32" s="11" customFormat="1" ht="30" hidden="1" customHeight="1" x14ac:dyDescent="0.2">
      <c r="A22" s="16" t="s">
        <v>16</v>
      </c>
      <c r="B22" s="8"/>
      <c r="C22" s="8" t="e">
        <f>C21/#REF!</f>
        <v>#REF!</v>
      </c>
      <c r="D22" s="13"/>
      <c r="E22" s="104" t="e">
        <f>E21/#REF!</f>
        <v>#REF!</v>
      </c>
      <c r="F22" s="104" t="e">
        <f>F21/#REF!</f>
        <v>#REF!</v>
      </c>
      <c r="G22" s="104" t="e">
        <f>G21/#REF!</f>
        <v>#REF!</v>
      </c>
      <c r="H22" s="104" t="e">
        <f>H21/#REF!</f>
        <v>#REF!</v>
      </c>
      <c r="I22" s="104" t="e">
        <f>I21/#REF!</f>
        <v>#REF!</v>
      </c>
      <c r="J22" s="104" t="e">
        <f>J21/#REF!</f>
        <v>#REF!</v>
      </c>
      <c r="K22" s="104" t="e">
        <f>K21/#REF!</f>
        <v>#REF!</v>
      </c>
      <c r="L22" s="104" t="e">
        <f>L21/#REF!</f>
        <v>#REF!</v>
      </c>
      <c r="M22" s="104" t="e">
        <f>M21/#REF!</f>
        <v>#REF!</v>
      </c>
      <c r="N22" s="28" t="e">
        <f>N21/#REF!</f>
        <v>#REF!</v>
      </c>
      <c r="O22" s="104" t="e">
        <f>O21/#REF!</f>
        <v>#REF!</v>
      </c>
      <c r="P22" s="104" t="e">
        <f>P21/#REF!</f>
        <v>#REF!</v>
      </c>
      <c r="Q22" s="104" t="e">
        <f>Q21/#REF!</f>
        <v>#REF!</v>
      </c>
      <c r="R22" s="104" t="e">
        <f>R21/#REF!</f>
        <v>#REF!</v>
      </c>
      <c r="S22" s="104" t="e">
        <f>S21/#REF!</f>
        <v>#REF!</v>
      </c>
      <c r="T22" s="104" t="e">
        <f>T21/#REF!</f>
        <v>#REF!</v>
      </c>
      <c r="U22" s="28" t="e">
        <f>U21/#REF!</f>
        <v>#REF!</v>
      </c>
      <c r="V22" s="28" t="e">
        <f>V21/#REF!</f>
        <v>#REF!</v>
      </c>
      <c r="W22" s="28" t="e">
        <f>W21/#REF!</f>
        <v>#REF!</v>
      </c>
      <c r="X22" s="96"/>
      <c r="Y22" s="28" t="e">
        <f>Y21/#REF!</f>
        <v>#REF!</v>
      </c>
      <c r="Z22" s="96"/>
      <c r="AA22" s="96"/>
      <c r="AB22" s="28" t="e">
        <f>AB21/#REF!</f>
        <v>#REF!</v>
      </c>
    </row>
    <row r="23" spans="1:32" s="11" customFormat="1" ht="30" customHeight="1" x14ac:dyDescent="0.2">
      <c r="A23" s="76" t="s">
        <v>17</v>
      </c>
      <c r="B23" s="21">
        <v>2210</v>
      </c>
      <c r="C23" s="21">
        <f>SUM(E23:AB23)</f>
        <v>1950</v>
      </c>
      <c r="D23" s="13">
        <f t="shared" si="0"/>
        <v>0.88235294117647056</v>
      </c>
      <c r="E23" s="104">
        <v>850</v>
      </c>
      <c r="F23" s="104">
        <v>550</v>
      </c>
      <c r="G23" s="104">
        <v>150</v>
      </c>
      <c r="H23" s="104">
        <v>210</v>
      </c>
      <c r="I23" s="104"/>
      <c r="J23" s="104"/>
      <c r="K23" s="104"/>
      <c r="L23" s="104"/>
      <c r="M23" s="104">
        <v>100</v>
      </c>
      <c r="N23" s="104">
        <v>60</v>
      </c>
      <c r="O23" s="104">
        <v>30</v>
      </c>
      <c r="P23" s="104"/>
      <c r="Q23" s="104"/>
      <c r="R23" s="104"/>
      <c r="S23" s="104"/>
      <c r="T23" s="104"/>
      <c r="U23" s="96"/>
      <c r="V23" s="96"/>
      <c r="W23" s="96"/>
      <c r="X23" s="96"/>
      <c r="Y23" s="96"/>
      <c r="Z23" s="96"/>
      <c r="AA23" s="96"/>
      <c r="AB23" s="96"/>
    </row>
    <row r="24" spans="1:32" s="11" customFormat="1" ht="30" customHeight="1" x14ac:dyDescent="0.2">
      <c r="A24" s="105" t="s">
        <v>190</v>
      </c>
      <c r="B24" s="21">
        <v>1378</v>
      </c>
      <c r="C24" s="21">
        <f t="shared" ref="C24:C27" si="28">SUM(E24:AB24)</f>
        <v>1170</v>
      </c>
      <c r="D24" s="13">
        <f t="shared" si="0"/>
        <v>0.84905660377358494</v>
      </c>
      <c r="E24" s="104">
        <f>E26+E27+E28</f>
        <v>525</v>
      </c>
      <c r="F24" s="104">
        <f t="shared" ref="F24:AB24" si="29">F26+F27+F28</f>
        <v>259</v>
      </c>
      <c r="G24" s="104">
        <f t="shared" si="29"/>
        <v>95</v>
      </c>
      <c r="H24" s="104">
        <f t="shared" si="29"/>
        <v>181</v>
      </c>
      <c r="I24" s="104">
        <f t="shared" si="29"/>
        <v>0</v>
      </c>
      <c r="J24" s="104">
        <f t="shared" si="29"/>
        <v>0</v>
      </c>
      <c r="K24" s="104">
        <f t="shared" si="29"/>
        <v>0</v>
      </c>
      <c r="L24" s="104">
        <f t="shared" si="29"/>
        <v>0</v>
      </c>
      <c r="M24" s="104">
        <f t="shared" si="29"/>
        <v>70</v>
      </c>
      <c r="N24" s="104">
        <f t="shared" si="29"/>
        <v>30</v>
      </c>
      <c r="O24" s="104">
        <f t="shared" si="29"/>
        <v>10</v>
      </c>
      <c r="P24" s="104">
        <f t="shared" si="29"/>
        <v>0</v>
      </c>
      <c r="Q24" s="104">
        <f t="shared" si="29"/>
        <v>0</v>
      </c>
      <c r="R24" s="104">
        <f t="shared" si="29"/>
        <v>0</v>
      </c>
      <c r="S24" s="104">
        <f t="shared" si="29"/>
        <v>0</v>
      </c>
      <c r="T24" s="104">
        <f t="shared" si="29"/>
        <v>0</v>
      </c>
      <c r="U24" s="104">
        <f t="shared" si="29"/>
        <v>0</v>
      </c>
      <c r="V24" s="104">
        <f t="shared" si="29"/>
        <v>0</v>
      </c>
      <c r="W24" s="104">
        <f t="shared" si="29"/>
        <v>0</v>
      </c>
      <c r="X24" s="104">
        <f t="shared" si="29"/>
        <v>0</v>
      </c>
      <c r="Y24" s="104">
        <f t="shared" si="29"/>
        <v>0</v>
      </c>
      <c r="Z24" s="104">
        <f t="shared" si="29"/>
        <v>0</v>
      </c>
      <c r="AA24" s="104">
        <f t="shared" si="29"/>
        <v>0</v>
      </c>
      <c r="AB24" s="104">
        <f t="shared" si="29"/>
        <v>0</v>
      </c>
    </row>
    <row r="25" spans="1:32" s="11" customFormat="1" ht="30" customHeight="1" x14ac:dyDescent="0.2">
      <c r="A25" s="76" t="s">
        <v>194</v>
      </c>
      <c r="B25" s="21"/>
      <c r="C25" s="21">
        <f t="shared" si="28"/>
        <v>70</v>
      </c>
      <c r="D25" s="13"/>
      <c r="E25" s="24">
        <v>50</v>
      </c>
      <c r="F25" s="24">
        <v>20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32" s="11" customFormat="1" ht="30" customHeight="1" x14ac:dyDescent="0.2">
      <c r="A26" s="76" t="s">
        <v>191</v>
      </c>
      <c r="B26" s="21">
        <v>275</v>
      </c>
      <c r="C26" s="21">
        <f t="shared" si="28"/>
        <v>135</v>
      </c>
      <c r="D26" s="13">
        <f t="shared" si="0"/>
        <v>0.49090909090909091</v>
      </c>
      <c r="E26" s="24">
        <v>65</v>
      </c>
      <c r="F26" s="24"/>
      <c r="G26" s="104">
        <v>40</v>
      </c>
      <c r="H26" s="104">
        <v>30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32" s="11" customFormat="1" ht="30" customHeight="1" x14ac:dyDescent="0.2">
      <c r="A27" s="76" t="s">
        <v>192</v>
      </c>
      <c r="B27" s="21">
        <v>728</v>
      </c>
      <c r="C27" s="21">
        <f t="shared" si="28"/>
        <v>596</v>
      </c>
      <c r="D27" s="13">
        <f t="shared" si="0"/>
        <v>0.81868131868131866</v>
      </c>
      <c r="E27" s="24">
        <v>350</v>
      </c>
      <c r="F27" s="24">
        <v>45</v>
      </c>
      <c r="G27" s="104">
        <v>55</v>
      </c>
      <c r="H27" s="104">
        <v>66</v>
      </c>
      <c r="I27" s="96"/>
      <c r="J27" s="96"/>
      <c r="K27" s="96"/>
      <c r="L27" s="96"/>
      <c r="M27" s="104">
        <v>40</v>
      </c>
      <c r="N27" s="104">
        <v>30</v>
      </c>
      <c r="O27" s="104">
        <v>10</v>
      </c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32" s="11" customFormat="1" ht="30" customHeight="1" x14ac:dyDescent="0.2">
      <c r="A28" s="76" t="s">
        <v>193</v>
      </c>
      <c r="B28" s="21">
        <v>375</v>
      </c>
      <c r="C28" s="21">
        <f t="shared" ref="C28" si="30">SUM(E28:AB28)</f>
        <v>439</v>
      </c>
      <c r="D28" s="13">
        <f t="shared" si="0"/>
        <v>1.1706666666666667</v>
      </c>
      <c r="E28" s="24">
        <v>110</v>
      </c>
      <c r="F28" s="24">
        <v>214</v>
      </c>
      <c r="G28" s="24"/>
      <c r="H28" s="24">
        <v>85</v>
      </c>
      <c r="I28" s="24"/>
      <c r="J28" s="24"/>
      <c r="K28" s="24"/>
      <c r="L28" s="24"/>
      <c r="M28" s="24">
        <v>30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96"/>
      <c r="Z28" s="96"/>
      <c r="AA28" s="96"/>
      <c r="AB28" s="96"/>
    </row>
    <row r="29" spans="1:32" s="11" customFormat="1" ht="30" customHeight="1" x14ac:dyDescent="0.2">
      <c r="A29" s="107" t="s">
        <v>24</v>
      </c>
      <c r="B29" s="21">
        <v>2</v>
      </c>
      <c r="C29" s="21">
        <f t="shared" ref="C29:C31" si="31">SUM(E29:AB29)</f>
        <v>4.8</v>
      </c>
      <c r="D29" s="13">
        <f t="shared" si="0"/>
        <v>2.4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52">
        <v>0.5</v>
      </c>
      <c r="T29" s="52">
        <v>0.5</v>
      </c>
      <c r="U29" s="52">
        <v>0.5</v>
      </c>
      <c r="V29" s="52">
        <v>0.5</v>
      </c>
      <c r="W29" s="52">
        <v>1</v>
      </c>
      <c r="X29" s="52">
        <v>0.5</v>
      </c>
      <c r="Y29" s="52">
        <v>0.5</v>
      </c>
      <c r="Z29" s="52">
        <v>0.3</v>
      </c>
      <c r="AA29" s="24"/>
      <c r="AB29" s="52">
        <v>0.5</v>
      </c>
    </row>
    <row r="30" spans="1:32" s="11" customFormat="1" ht="30" customHeight="1" x14ac:dyDescent="0.2">
      <c r="A30" s="108" t="s">
        <v>33</v>
      </c>
      <c r="B30" s="21">
        <v>173</v>
      </c>
      <c r="C30" s="21">
        <f t="shared" si="31"/>
        <v>0</v>
      </c>
      <c r="D30" s="13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52"/>
      <c r="T30" s="52"/>
      <c r="U30" s="52"/>
      <c r="V30" s="52"/>
      <c r="W30" s="52"/>
      <c r="X30" s="52"/>
      <c r="Y30" s="52"/>
      <c r="Z30" s="52"/>
      <c r="AA30" s="24"/>
      <c r="AB30" s="52"/>
    </row>
    <row r="31" spans="1:32" s="11" customFormat="1" ht="30" customHeight="1" x14ac:dyDescent="0.2">
      <c r="A31" s="108" t="s">
        <v>34</v>
      </c>
      <c r="B31" s="21">
        <v>70</v>
      </c>
      <c r="C31" s="21">
        <f t="shared" si="31"/>
        <v>0</v>
      </c>
      <c r="D31" s="13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52"/>
      <c r="T31" s="52"/>
      <c r="U31" s="52"/>
      <c r="V31" s="52"/>
      <c r="W31" s="52"/>
      <c r="X31" s="52"/>
      <c r="Y31" s="52"/>
      <c r="Z31" s="52"/>
      <c r="AA31" s="24"/>
      <c r="AB31" s="52"/>
    </row>
    <row r="32" spans="1:32" s="2" customFormat="1" ht="30" hidden="1" customHeight="1" x14ac:dyDescent="0.25">
      <c r="A32" s="10" t="s">
        <v>132</v>
      </c>
      <c r="B32" s="21">
        <v>214447</v>
      </c>
      <c r="C32" s="21">
        <f>SUM(E32:AB32)</f>
        <v>185988.6</v>
      </c>
      <c r="D32" s="13"/>
      <c r="E32" s="9">
        <v>8532</v>
      </c>
      <c r="F32" s="9">
        <v>6006</v>
      </c>
      <c r="G32" s="9">
        <v>13990</v>
      </c>
      <c r="H32" s="9">
        <v>11277.6</v>
      </c>
      <c r="I32" s="94">
        <v>5725</v>
      </c>
      <c r="J32" s="9">
        <v>11939</v>
      </c>
      <c r="K32" s="9">
        <v>8497</v>
      </c>
      <c r="L32" s="9">
        <v>10048</v>
      </c>
      <c r="M32" s="9">
        <v>10249</v>
      </c>
      <c r="N32" s="9">
        <v>3000</v>
      </c>
      <c r="O32" s="9">
        <v>6210</v>
      </c>
      <c r="P32" s="9">
        <v>7930</v>
      </c>
      <c r="Q32" s="9">
        <v>9997</v>
      </c>
      <c r="R32" s="9">
        <v>10907</v>
      </c>
      <c r="S32" s="94">
        <v>12107</v>
      </c>
      <c r="T32" s="9">
        <v>9823</v>
      </c>
      <c r="U32" s="9">
        <v>7715</v>
      </c>
      <c r="V32" s="9">
        <v>2158</v>
      </c>
      <c r="W32" s="94">
        <v>6364</v>
      </c>
      <c r="X32" s="94"/>
      <c r="Y32" s="9">
        <v>13864</v>
      </c>
      <c r="Z32" s="9"/>
      <c r="AA32" s="9"/>
      <c r="AB32" s="9">
        <v>9650</v>
      </c>
      <c r="AC32" s="18"/>
    </row>
    <row r="33" spans="1:29" s="2" customFormat="1" ht="30" hidden="1" customHeight="1" x14ac:dyDescent="0.25">
      <c r="A33" s="30" t="s">
        <v>130</v>
      </c>
      <c r="B33" s="21">
        <v>94</v>
      </c>
      <c r="C33" s="21">
        <f>SUM(E33:AB33)</f>
        <v>0</v>
      </c>
      <c r="D33" s="13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8"/>
    </row>
    <row r="34" spans="1:29" s="2" customFormat="1" ht="30" hidden="1" customHeight="1" x14ac:dyDescent="0.25">
      <c r="A34" s="15" t="s">
        <v>159</v>
      </c>
      <c r="B34" s="21"/>
      <c r="C34" s="21">
        <f>SUM(E34:AB34)</f>
        <v>6024</v>
      </c>
      <c r="D34" s="13"/>
      <c r="E34" s="9"/>
      <c r="F34" s="9">
        <v>720</v>
      </c>
      <c r="G34" s="9"/>
      <c r="H34" s="9"/>
      <c r="I34" s="9"/>
      <c r="J34" s="9"/>
      <c r="K34" s="9">
        <v>525</v>
      </c>
      <c r="L34" s="9">
        <v>568</v>
      </c>
      <c r="M34" s="9"/>
      <c r="N34" s="9">
        <v>20</v>
      </c>
      <c r="O34" s="9"/>
      <c r="P34" s="9"/>
      <c r="Q34" s="9">
        <v>747</v>
      </c>
      <c r="R34" s="9"/>
      <c r="S34" s="9"/>
      <c r="T34" s="9"/>
      <c r="U34" s="9">
        <v>250</v>
      </c>
      <c r="V34" s="9">
        <v>612</v>
      </c>
      <c r="W34" s="9"/>
      <c r="X34" s="9"/>
      <c r="Y34" s="9">
        <v>2392</v>
      </c>
      <c r="Z34" s="9"/>
      <c r="AA34" s="9"/>
      <c r="AB34" s="9">
        <v>190</v>
      </c>
      <c r="AC34" s="18"/>
    </row>
    <row r="35" spans="1:29" s="2" customFormat="1" ht="30" hidden="1" customHeight="1" x14ac:dyDescent="0.25">
      <c r="A35" s="16" t="s">
        <v>16</v>
      </c>
      <c r="B35" s="31">
        <f>B33/B32</f>
        <v>4.3833674520977209E-4</v>
      </c>
      <c r="C35" s="31">
        <f>C33/C32</f>
        <v>0</v>
      </c>
      <c r="D35" s="13"/>
      <c r="E35" s="33">
        <f>E33/E32</f>
        <v>0</v>
      </c>
      <c r="F35" s="33">
        <f t="shared" ref="F35:AB35" si="32">F33/F32</f>
        <v>0</v>
      </c>
      <c r="G35" s="33">
        <f t="shared" si="32"/>
        <v>0</v>
      </c>
      <c r="H35" s="33">
        <f t="shared" si="32"/>
        <v>0</v>
      </c>
      <c r="I35" s="33">
        <f t="shared" si="32"/>
        <v>0</v>
      </c>
      <c r="J35" s="33">
        <f t="shared" si="32"/>
        <v>0</v>
      </c>
      <c r="K35" s="33">
        <f t="shared" si="32"/>
        <v>0</v>
      </c>
      <c r="L35" s="33">
        <f t="shared" si="32"/>
        <v>0</v>
      </c>
      <c r="M35" s="33">
        <f t="shared" si="32"/>
        <v>0</v>
      </c>
      <c r="N35" s="33">
        <f t="shared" si="32"/>
        <v>0</v>
      </c>
      <c r="O35" s="33">
        <f t="shared" si="32"/>
        <v>0</v>
      </c>
      <c r="P35" s="33">
        <f t="shared" si="32"/>
        <v>0</v>
      </c>
      <c r="Q35" s="33">
        <f t="shared" si="32"/>
        <v>0</v>
      </c>
      <c r="R35" s="33">
        <f t="shared" si="32"/>
        <v>0</v>
      </c>
      <c r="S35" s="33">
        <f t="shared" si="32"/>
        <v>0</v>
      </c>
      <c r="T35" s="33">
        <f t="shared" si="32"/>
        <v>0</v>
      </c>
      <c r="U35" s="33">
        <f t="shared" si="32"/>
        <v>0</v>
      </c>
      <c r="V35" s="33">
        <f t="shared" si="32"/>
        <v>0</v>
      </c>
      <c r="W35" s="33"/>
      <c r="X35" s="33"/>
      <c r="Y35" s="33">
        <f t="shared" si="32"/>
        <v>0</v>
      </c>
      <c r="Z35" s="33"/>
      <c r="AA35" s="33"/>
      <c r="AB35" s="33">
        <f t="shared" si="32"/>
        <v>0</v>
      </c>
      <c r="AC35" s="19"/>
    </row>
    <row r="36" spans="1:29" s="2" customFormat="1" ht="30" hidden="1" customHeight="1" x14ac:dyDescent="0.25">
      <c r="A36" s="16" t="s">
        <v>131</v>
      </c>
      <c r="B36" s="21">
        <v>60</v>
      </c>
      <c r="C36" s="21">
        <f>SUM(E36:AB36)</f>
        <v>0</v>
      </c>
      <c r="D36" s="13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19"/>
    </row>
    <row r="37" spans="1:29" s="2" customFormat="1" ht="30" hidden="1" customHeight="1" x14ac:dyDescent="0.25">
      <c r="A37" s="16" t="s">
        <v>18</v>
      </c>
      <c r="B37" s="21">
        <v>30</v>
      </c>
      <c r="C37" s="21">
        <f>SUM(E37:AB37)</f>
        <v>0</v>
      </c>
      <c r="D37" s="1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19"/>
    </row>
    <row r="38" spans="1:29" s="2" customFormat="1" ht="30" hidden="1" customHeight="1" x14ac:dyDescent="0.25">
      <c r="A38" s="16" t="s">
        <v>19</v>
      </c>
      <c r="B38" s="21"/>
      <c r="C38" s="21">
        <f>SUM(E38:AB38)</f>
        <v>0</v>
      </c>
      <c r="D38" s="13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9"/>
    </row>
    <row r="39" spans="1:29" s="2" customFormat="1" ht="30" hidden="1" customHeight="1" x14ac:dyDescent="0.25">
      <c r="A39" s="16" t="s">
        <v>20</v>
      </c>
      <c r="B39" s="21"/>
      <c r="C39" s="21">
        <f>SUM(E39:AB39)</f>
        <v>0</v>
      </c>
      <c r="D39" s="13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9"/>
    </row>
    <row r="40" spans="1:29" s="2" customFormat="1" ht="30" hidden="1" customHeight="1" x14ac:dyDescent="0.25">
      <c r="A40" s="16" t="s">
        <v>21</v>
      </c>
      <c r="B40" s="21"/>
      <c r="C40" s="21">
        <f>SUM(E40:AB40)</f>
        <v>1762</v>
      </c>
      <c r="D40" s="13"/>
      <c r="E40" s="24">
        <v>15</v>
      </c>
      <c r="F40" s="24"/>
      <c r="G40" s="24">
        <v>205</v>
      </c>
      <c r="H40" s="24">
        <v>73</v>
      </c>
      <c r="I40" s="24">
        <v>55</v>
      </c>
      <c r="J40" s="24">
        <v>220</v>
      </c>
      <c r="K40" s="24">
        <v>40</v>
      </c>
      <c r="L40" s="24">
        <v>97</v>
      </c>
      <c r="M40" s="24"/>
      <c r="N40" s="24"/>
      <c r="O40" s="24"/>
      <c r="P40" s="24">
        <v>85</v>
      </c>
      <c r="Q40" s="24">
        <v>200</v>
      </c>
      <c r="R40" s="24"/>
      <c r="S40" s="24">
        <v>12</v>
      </c>
      <c r="T40" s="24">
        <v>100</v>
      </c>
      <c r="U40" s="24">
        <v>30</v>
      </c>
      <c r="V40" s="24"/>
      <c r="W40" s="24"/>
      <c r="X40" s="24"/>
      <c r="Y40" s="24">
        <v>630</v>
      </c>
      <c r="Z40" s="24"/>
      <c r="AA40" s="24"/>
      <c r="AB40" s="24"/>
      <c r="AC40" s="19"/>
    </row>
    <row r="41" spans="1:29" s="2" customFormat="1" ht="30" hidden="1" customHeight="1" x14ac:dyDescent="0.25">
      <c r="A41" s="15" t="s">
        <v>22</v>
      </c>
      <c r="B41" s="21"/>
      <c r="C41" s="21">
        <f t="shared" ref="C41:C52" si="33">SUM(E41:AB41)</f>
        <v>0</v>
      </c>
      <c r="D41" s="13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19"/>
    </row>
    <row r="42" spans="1:29" s="2" customFormat="1" ht="30" hidden="1" customHeight="1" outlineLevel="1" x14ac:dyDescent="0.25">
      <c r="A42" s="15" t="s">
        <v>133</v>
      </c>
      <c r="B42" s="21"/>
      <c r="C42" s="21">
        <f t="shared" si="33"/>
        <v>0</v>
      </c>
      <c r="D42" s="13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19"/>
    </row>
    <row r="43" spans="1:29" s="2" customFormat="1" ht="30" hidden="1" customHeight="1" outlineLevel="1" x14ac:dyDescent="0.25">
      <c r="A43" s="15" t="s">
        <v>134</v>
      </c>
      <c r="B43" s="21"/>
      <c r="C43" s="21">
        <f t="shared" si="33"/>
        <v>0</v>
      </c>
      <c r="D43" s="13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19"/>
    </row>
    <row r="44" spans="1:29" s="2" customFormat="1" ht="30" hidden="1" customHeight="1" x14ac:dyDescent="0.25">
      <c r="A44" s="10" t="s">
        <v>23</v>
      </c>
      <c r="B44" s="21"/>
      <c r="C44" s="21">
        <f t="shared" si="33"/>
        <v>0</v>
      </c>
      <c r="D44" s="13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18"/>
    </row>
    <row r="45" spans="1:29" s="2" customFormat="1" ht="30" hidden="1" customHeight="1" x14ac:dyDescent="0.25">
      <c r="A45" s="30" t="s">
        <v>24</v>
      </c>
      <c r="B45" s="21"/>
      <c r="C45" s="21">
        <f t="shared" si="33"/>
        <v>158</v>
      </c>
      <c r="D45" s="13"/>
      <c r="E45" s="32"/>
      <c r="F45" s="32"/>
      <c r="G45" s="32">
        <v>96</v>
      </c>
      <c r="H45" s="32">
        <v>13</v>
      </c>
      <c r="I45" s="32"/>
      <c r="J45" s="32"/>
      <c r="K45" s="32">
        <v>2</v>
      </c>
      <c r="L45" s="32">
        <v>43</v>
      </c>
      <c r="M45" s="32"/>
      <c r="N45" s="32">
        <v>1</v>
      </c>
      <c r="O45" s="32"/>
      <c r="P45" s="32"/>
      <c r="Q45" s="32"/>
      <c r="R45" s="32"/>
      <c r="S45" s="32"/>
      <c r="T45" s="32"/>
      <c r="U45" s="32">
        <v>3</v>
      </c>
      <c r="V45" s="32"/>
      <c r="W45" s="32"/>
      <c r="X45" s="32"/>
      <c r="Y45" s="32"/>
      <c r="Z45" s="32"/>
      <c r="AA45" s="32"/>
      <c r="AB45" s="32"/>
      <c r="AC45" s="18"/>
    </row>
    <row r="46" spans="1:29" s="2" customFormat="1" ht="30" hidden="1" customHeight="1" x14ac:dyDescent="0.25">
      <c r="A46" s="16" t="s">
        <v>16</v>
      </c>
      <c r="B46" s="31" t="e">
        <f>B45/B44</f>
        <v>#DIV/0!</v>
      </c>
      <c r="C46" s="21" t="e">
        <f t="shared" si="33"/>
        <v>#DIV/0!</v>
      </c>
      <c r="D46" s="13"/>
      <c r="E46" s="33" t="e">
        <f t="shared" ref="E46:AB46" si="34">E45/E44</f>
        <v>#DIV/0!</v>
      </c>
      <c r="F46" s="33" t="e">
        <f t="shared" si="34"/>
        <v>#DIV/0!</v>
      </c>
      <c r="G46" s="33" t="e">
        <f t="shared" si="34"/>
        <v>#DIV/0!</v>
      </c>
      <c r="H46" s="33" t="e">
        <f t="shared" si="34"/>
        <v>#DIV/0!</v>
      </c>
      <c r="I46" s="33" t="e">
        <f t="shared" si="34"/>
        <v>#DIV/0!</v>
      </c>
      <c r="J46" s="33" t="e">
        <f t="shared" si="34"/>
        <v>#DIV/0!</v>
      </c>
      <c r="K46" s="33" t="e">
        <f t="shared" si="34"/>
        <v>#DIV/0!</v>
      </c>
      <c r="L46" s="33" t="e">
        <f t="shared" si="34"/>
        <v>#DIV/0!</v>
      </c>
      <c r="M46" s="33" t="e">
        <f t="shared" si="34"/>
        <v>#DIV/0!</v>
      </c>
      <c r="N46" s="33" t="e">
        <f t="shared" si="34"/>
        <v>#DIV/0!</v>
      </c>
      <c r="O46" s="33" t="e">
        <f t="shared" si="34"/>
        <v>#DIV/0!</v>
      </c>
      <c r="P46" s="33" t="e">
        <f t="shared" si="34"/>
        <v>#DIV/0!</v>
      </c>
      <c r="Q46" s="33" t="e">
        <f t="shared" si="34"/>
        <v>#DIV/0!</v>
      </c>
      <c r="R46" s="33" t="e">
        <f t="shared" si="34"/>
        <v>#DIV/0!</v>
      </c>
      <c r="S46" s="33" t="e">
        <f t="shared" si="34"/>
        <v>#DIV/0!</v>
      </c>
      <c r="T46" s="33" t="e">
        <f t="shared" si="34"/>
        <v>#DIV/0!</v>
      </c>
      <c r="U46" s="33" t="e">
        <f t="shared" si="34"/>
        <v>#DIV/0!</v>
      </c>
      <c r="V46" s="33" t="e">
        <f t="shared" si="34"/>
        <v>#DIV/0!</v>
      </c>
      <c r="W46" s="33" t="e">
        <f t="shared" si="34"/>
        <v>#DIV/0!</v>
      </c>
      <c r="X46" s="33"/>
      <c r="Y46" s="33" t="e">
        <f t="shared" si="34"/>
        <v>#DIV/0!</v>
      </c>
      <c r="Z46" s="33"/>
      <c r="AA46" s="33"/>
      <c r="AB46" s="33" t="e">
        <f t="shared" si="34"/>
        <v>#DIV/0!</v>
      </c>
      <c r="AC46" s="19"/>
    </row>
    <row r="47" spans="1:29" s="2" customFormat="1" ht="30" hidden="1" customHeight="1" outlineLevel="1" x14ac:dyDescent="0.25">
      <c r="A47" s="15" t="s">
        <v>25</v>
      </c>
      <c r="B47" s="21"/>
      <c r="C47" s="21">
        <f t="shared" si="33"/>
        <v>0</v>
      </c>
      <c r="D47" s="13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19"/>
    </row>
    <row r="48" spans="1:29" s="2" customFormat="1" ht="30" hidden="1" customHeight="1" x14ac:dyDescent="0.25">
      <c r="A48" s="10" t="s">
        <v>125</v>
      </c>
      <c r="B48" s="21"/>
      <c r="C48" s="21">
        <f t="shared" si="33"/>
        <v>0</v>
      </c>
      <c r="D48" s="13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18"/>
    </row>
    <row r="49" spans="1:29" s="2" customFormat="1" ht="26.45" hidden="1" customHeight="1" x14ac:dyDescent="0.25">
      <c r="A49" s="30" t="s">
        <v>126</v>
      </c>
      <c r="B49" s="25"/>
      <c r="C49" s="25">
        <f t="shared" si="33"/>
        <v>140.5</v>
      </c>
      <c r="D49" s="8"/>
      <c r="E49" s="24">
        <v>8</v>
      </c>
      <c r="F49" s="24"/>
      <c r="G49" s="24"/>
      <c r="H49" s="24"/>
      <c r="I49" s="24"/>
      <c r="J49" s="24"/>
      <c r="K49" s="24">
        <v>13.5</v>
      </c>
      <c r="L49" s="24">
        <v>55</v>
      </c>
      <c r="M49" s="24"/>
      <c r="N49" s="52"/>
      <c r="O49" s="24"/>
      <c r="P49" s="24"/>
      <c r="Q49" s="24"/>
      <c r="R49" s="24"/>
      <c r="S49" s="24"/>
      <c r="T49" s="24">
        <v>12</v>
      </c>
      <c r="U49" s="24"/>
      <c r="V49" s="24"/>
      <c r="W49" s="24"/>
      <c r="X49" s="24"/>
      <c r="Y49" s="24">
        <v>52</v>
      </c>
      <c r="Z49" s="24"/>
      <c r="AA49" s="24"/>
      <c r="AB49" s="24"/>
      <c r="AC49" s="18"/>
    </row>
    <row r="50" spans="1:29" s="2" customFormat="1" ht="30" hidden="1" customHeight="1" x14ac:dyDescent="0.25">
      <c r="A50" s="12" t="s">
        <v>160</v>
      </c>
      <c r="B50" s="25"/>
      <c r="C50" s="25">
        <f t="shared" si="33"/>
        <v>0</v>
      </c>
      <c r="D50" s="8"/>
      <c r="E50" s="24"/>
      <c r="F50" s="24"/>
      <c r="G50" s="24"/>
      <c r="H50" s="52"/>
      <c r="I50" s="24"/>
      <c r="J50" s="24"/>
      <c r="K50" s="24"/>
      <c r="L50" s="24"/>
      <c r="M50" s="52"/>
      <c r="N50" s="5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18"/>
    </row>
    <row r="51" spans="1:29" s="2" customFormat="1" ht="30" hidden="1" customHeight="1" x14ac:dyDescent="0.25">
      <c r="A51" s="12" t="s">
        <v>16</v>
      </c>
      <c r="B51" s="31"/>
      <c r="C51" s="25">
        <f t="shared" si="33"/>
        <v>0</v>
      </c>
      <c r="D51" s="8" t="e">
        <f t="shared" ref="D51:D81" si="35">C51/B51</f>
        <v>#DIV/0!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19"/>
    </row>
    <row r="52" spans="1:29" s="2" customFormat="1" ht="30" hidden="1" customHeight="1" x14ac:dyDescent="0.25">
      <c r="A52" s="16" t="s">
        <v>26</v>
      </c>
      <c r="B52" s="21"/>
      <c r="C52" s="25">
        <f t="shared" si="33"/>
        <v>255</v>
      </c>
      <c r="D52" s="13"/>
      <c r="E52" s="32"/>
      <c r="F52" s="32"/>
      <c r="G52" s="32">
        <v>170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>
        <v>85</v>
      </c>
      <c r="V52" s="32"/>
      <c r="W52" s="32"/>
      <c r="X52" s="32"/>
      <c r="Y52" s="32"/>
      <c r="Z52" s="32"/>
      <c r="AA52" s="32"/>
      <c r="AB52" s="32"/>
      <c r="AC52" s="18"/>
    </row>
    <row r="53" spans="1:29" s="2" customFormat="1" ht="30" hidden="1" customHeight="1" outlineLevel="1" x14ac:dyDescent="0.25">
      <c r="A53" s="15" t="s">
        <v>27</v>
      </c>
      <c r="B53" s="21"/>
      <c r="C53" s="21">
        <f t="shared" ref="C53:C66" si="36">SUM(E53:AB53)</f>
        <v>0</v>
      </c>
      <c r="D53" s="13" t="e">
        <f t="shared" si="35"/>
        <v>#DIV/0!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19"/>
    </row>
    <row r="54" spans="1:29" s="2" customFormat="1" ht="30" hidden="1" customHeight="1" outlineLevel="1" x14ac:dyDescent="0.25">
      <c r="A54" s="15" t="s">
        <v>28</v>
      </c>
      <c r="B54" s="21"/>
      <c r="C54" s="21">
        <f t="shared" si="36"/>
        <v>0</v>
      </c>
      <c r="D54" s="13" t="e">
        <f t="shared" si="35"/>
        <v>#DIV/0!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19"/>
    </row>
    <row r="55" spans="1:29" s="2" customFormat="1" ht="30" hidden="1" customHeight="1" x14ac:dyDescent="0.25">
      <c r="A55" s="16" t="s">
        <v>29</v>
      </c>
      <c r="B55" s="21"/>
      <c r="C55" s="21">
        <f t="shared" si="36"/>
        <v>4011</v>
      </c>
      <c r="D55" s="13"/>
      <c r="E55" s="35">
        <v>2010</v>
      </c>
      <c r="F55" s="35"/>
      <c r="G55" s="35"/>
      <c r="H55" s="35"/>
      <c r="I55" s="35"/>
      <c r="J55" s="35">
        <v>107</v>
      </c>
      <c r="K55" s="35"/>
      <c r="L55" s="35">
        <v>70</v>
      </c>
      <c r="M55" s="35">
        <v>50</v>
      </c>
      <c r="N55" s="35"/>
      <c r="O55" s="35"/>
      <c r="P55" s="35">
        <v>10</v>
      </c>
      <c r="Q55" s="35">
        <v>1135</v>
      </c>
      <c r="R55" s="35"/>
      <c r="S55" s="35"/>
      <c r="T55" s="35">
        <v>250</v>
      </c>
      <c r="U55" s="35"/>
      <c r="V55" s="35"/>
      <c r="W55" s="35"/>
      <c r="X55" s="35"/>
      <c r="Y55" s="35">
        <v>329</v>
      </c>
      <c r="Z55" s="35"/>
      <c r="AA55" s="35"/>
      <c r="AB55" s="35">
        <v>50</v>
      </c>
      <c r="AC55" s="19"/>
    </row>
    <row r="56" spans="1:29" s="2" customFormat="1" ht="30" hidden="1" customHeight="1" x14ac:dyDescent="0.25">
      <c r="A56" s="16" t="s">
        <v>30</v>
      </c>
      <c r="B56" s="21"/>
      <c r="C56" s="21">
        <f t="shared" si="36"/>
        <v>2084</v>
      </c>
      <c r="D56" s="13"/>
      <c r="E56" s="35"/>
      <c r="F56" s="35">
        <v>6</v>
      </c>
      <c r="G56" s="35"/>
      <c r="H56" s="35">
        <v>668</v>
      </c>
      <c r="I56" s="35"/>
      <c r="J56" s="35">
        <v>730</v>
      </c>
      <c r="K56" s="35">
        <v>80</v>
      </c>
      <c r="L56" s="35">
        <v>180</v>
      </c>
      <c r="M56" s="35"/>
      <c r="N56" s="35"/>
      <c r="O56" s="35"/>
      <c r="P56" s="35"/>
      <c r="Q56" s="35">
        <v>120</v>
      </c>
      <c r="R56" s="35"/>
      <c r="S56" s="35"/>
      <c r="T56" s="35"/>
      <c r="U56" s="35"/>
      <c r="V56" s="35"/>
      <c r="W56" s="35"/>
      <c r="X56" s="35"/>
      <c r="Y56" s="35">
        <v>300</v>
      </c>
      <c r="Z56" s="35"/>
      <c r="AA56" s="35"/>
      <c r="AB56" s="35"/>
      <c r="AC56" s="19"/>
    </row>
    <row r="57" spans="1:29" s="2" customFormat="1" ht="30" hidden="1" customHeight="1" x14ac:dyDescent="0.25">
      <c r="A57" s="16" t="s">
        <v>31</v>
      </c>
      <c r="B57" s="21"/>
      <c r="C57" s="21">
        <f t="shared" si="36"/>
        <v>0</v>
      </c>
      <c r="D57" s="13" t="e">
        <f t="shared" si="35"/>
        <v>#DIV/0!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19"/>
    </row>
    <row r="58" spans="1:29" s="2" customFormat="1" ht="30" hidden="1" customHeight="1" x14ac:dyDescent="0.25">
      <c r="A58" s="16" t="s">
        <v>32</v>
      </c>
      <c r="B58" s="21"/>
      <c r="C58" s="21">
        <f t="shared" si="36"/>
        <v>180</v>
      </c>
      <c r="D58" s="1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>
        <v>180</v>
      </c>
      <c r="V58" s="35"/>
      <c r="W58" s="35"/>
      <c r="X58" s="35"/>
      <c r="Y58" s="35"/>
      <c r="Z58" s="35"/>
      <c r="AA58" s="35"/>
      <c r="AB58" s="35"/>
      <c r="AC58" s="19"/>
    </row>
    <row r="59" spans="1:29" s="2" customFormat="1" ht="30" hidden="1" customHeight="1" x14ac:dyDescent="0.25">
      <c r="A59" s="16" t="s">
        <v>33</v>
      </c>
      <c r="B59" s="21"/>
      <c r="C59" s="21">
        <f t="shared" si="36"/>
        <v>3763</v>
      </c>
      <c r="D59" s="13"/>
      <c r="E59" s="35"/>
      <c r="F59" s="35"/>
      <c r="G59" s="35">
        <v>572</v>
      </c>
      <c r="H59" s="35">
        <v>79</v>
      </c>
      <c r="I59" s="35">
        <v>91</v>
      </c>
      <c r="J59" s="35">
        <v>100</v>
      </c>
      <c r="K59" s="35"/>
      <c r="L59" s="35">
        <v>437</v>
      </c>
      <c r="M59" s="35"/>
      <c r="N59" s="35">
        <v>26</v>
      </c>
      <c r="O59" s="35">
        <v>15</v>
      </c>
      <c r="P59" s="35">
        <v>10</v>
      </c>
      <c r="Q59" s="35">
        <v>80</v>
      </c>
      <c r="R59" s="35"/>
      <c r="S59" s="35">
        <v>15</v>
      </c>
      <c r="T59" s="35">
        <v>90</v>
      </c>
      <c r="U59" s="35">
        <v>153</v>
      </c>
      <c r="V59" s="35"/>
      <c r="W59" s="35">
        <v>296</v>
      </c>
      <c r="X59" s="35"/>
      <c r="Y59" s="35">
        <v>1699</v>
      </c>
      <c r="Z59" s="35"/>
      <c r="AA59" s="35"/>
      <c r="AB59" s="35">
        <v>100</v>
      </c>
      <c r="AC59" s="19"/>
    </row>
    <row r="60" spans="1:29" s="2" customFormat="1" ht="30" hidden="1" customHeight="1" x14ac:dyDescent="0.25">
      <c r="A60" s="16" t="s">
        <v>34</v>
      </c>
      <c r="B60" s="21"/>
      <c r="C60" s="21">
        <f t="shared" si="36"/>
        <v>0</v>
      </c>
      <c r="D60" s="1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19"/>
    </row>
    <row r="61" spans="1:29" s="2" customFormat="1" ht="30" hidden="1" customHeight="1" x14ac:dyDescent="0.25">
      <c r="A61" s="16" t="s">
        <v>35</v>
      </c>
      <c r="B61" s="21"/>
      <c r="C61" s="21">
        <f t="shared" si="36"/>
        <v>0</v>
      </c>
      <c r="D61" s="1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19"/>
    </row>
    <row r="62" spans="1:29" s="2" customFormat="1" ht="30" hidden="1" customHeight="1" x14ac:dyDescent="0.25">
      <c r="A62" s="16" t="s">
        <v>36</v>
      </c>
      <c r="B62" s="21"/>
      <c r="C62" s="21">
        <f t="shared" si="36"/>
        <v>70</v>
      </c>
      <c r="D62" s="13"/>
      <c r="E62" s="21"/>
      <c r="F62" s="21"/>
      <c r="G62" s="21"/>
      <c r="H62" s="37"/>
      <c r="I62" s="21"/>
      <c r="J62" s="35"/>
      <c r="K62" s="35"/>
      <c r="L62" s="35"/>
      <c r="M62" s="35"/>
      <c r="N62" s="35"/>
      <c r="O62" s="35"/>
      <c r="P62" s="35"/>
      <c r="Q62" s="35"/>
      <c r="R62" s="35"/>
      <c r="S62" s="35">
        <v>70</v>
      </c>
      <c r="T62" s="35"/>
      <c r="U62" s="35"/>
      <c r="V62" s="35"/>
      <c r="W62" s="35"/>
      <c r="X62" s="35"/>
      <c r="Y62" s="35"/>
      <c r="Z62" s="35"/>
      <c r="AA62" s="35"/>
      <c r="AB62" s="35"/>
      <c r="AC62" s="19"/>
    </row>
    <row r="63" spans="1:29" s="2" customFormat="1" ht="30" hidden="1" customHeight="1" x14ac:dyDescent="0.25">
      <c r="A63" s="16" t="s">
        <v>37</v>
      </c>
      <c r="B63" s="21"/>
      <c r="C63" s="21">
        <f t="shared" si="36"/>
        <v>292</v>
      </c>
      <c r="D63" s="13"/>
      <c r="E63" s="35"/>
      <c r="F63" s="35"/>
      <c r="G63" s="35"/>
      <c r="H63" s="35">
        <v>90</v>
      </c>
      <c r="I63" s="35">
        <v>202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19"/>
    </row>
    <row r="64" spans="1:29" s="2" customFormat="1" ht="30" hidden="1" customHeight="1" x14ac:dyDescent="0.25">
      <c r="A64" s="16" t="s">
        <v>38</v>
      </c>
      <c r="B64" s="21"/>
      <c r="C64" s="21">
        <f t="shared" si="36"/>
        <v>0</v>
      </c>
      <c r="D64" s="13" t="e">
        <f t="shared" si="35"/>
        <v>#DIV/0!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19"/>
    </row>
    <row r="65" spans="1:29" s="2" customFormat="1" ht="30" hidden="1" customHeight="1" x14ac:dyDescent="0.25">
      <c r="A65" s="16" t="s">
        <v>39</v>
      </c>
      <c r="B65" s="21"/>
      <c r="C65" s="17">
        <f t="shared" si="36"/>
        <v>20</v>
      </c>
      <c r="D65" s="1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>
        <v>10</v>
      </c>
      <c r="S65" s="35">
        <v>10</v>
      </c>
      <c r="T65" s="35"/>
      <c r="U65" s="35"/>
      <c r="V65" s="35"/>
      <c r="W65" s="35"/>
      <c r="X65" s="35"/>
      <c r="Y65" s="35"/>
      <c r="Z65" s="35"/>
      <c r="AA65" s="35"/>
      <c r="AB65" s="35"/>
      <c r="AC65" s="19"/>
    </row>
    <row r="66" spans="1:29" ht="30" hidden="1" customHeight="1" x14ac:dyDescent="0.25">
      <c r="A66" s="10" t="s">
        <v>40</v>
      </c>
      <c r="B66" s="21"/>
      <c r="C66" s="21">
        <f t="shared" si="36"/>
        <v>0</v>
      </c>
      <c r="D66" s="13" t="e">
        <f t="shared" si="35"/>
        <v>#DIV/0!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1:29" ht="30" hidden="1" customHeight="1" x14ac:dyDescent="0.25">
      <c r="A67" s="30" t="s">
        <v>41</v>
      </c>
      <c r="B67" s="21"/>
      <c r="C67" s="21">
        <f>SUM(E67:AB67)</f>
        <v>0</v>
      </c>
      <c r="D67" s="13" t="e">
        <f t="shared" si="35"/>
        <v>#DIV/0!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29" ht="30" hidden="1" customHeight="1" x14ac:dyDescent="0.25">
      <c r="A68" s="12" t="s">
        <v>16</v>
      </c>
      <c r="B68" s="31"/>
      <c r="C68" s="21">
        <f>SUM(E68:AB68)</f>
        <v>0</v>
      </c>
      <c r="D68" s="13" t="e">
        <f t="shared" si="35"/>
        <v>#DIV/0!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9" ht="30" hidden="1" customHeight="1" x14ac:dyDescent="0.25">
      <c r="A69" s="12" t="s">
        <v>42</v>
      </c>
      <c r="B69" s="31"/>
      <c r="C69" s="21">
        <f>SUM(E69:AB69)</f>
        <v>0</v>
      </c>
      <c r="D69" s="13" t="e">
        <f t="shared" si="35"/>
        <v>#DIV/0!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9" ht="30" hidden="1" customHeight="1" x14ac:dyDescent="0.25">
      <c r="A70" s="12"/>
      <c r="B70" s="31"/>
      <c r="C70" s="37"/>
      <c r="D70" s="13" t="e">
        <f t="shared" si="35"/>
        <v>#DIV/0!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9" s="4" customFormat="1" ht="30" hidden="1" customHeight="1" x14ac:dyDescent="0.25">
      <c r="A71" s="74" t="s">
        <v>43</v>
      </c>
      <c r="B71" s="38"/>
      <c r="C71" s="38">
        <f>SUM(E71:AB71)</f>
        <v>0</v>
      </c>
      <c r="D71" s="13" t="e">
        <f t="shared" si="35"/>
        <v>#DIV/0!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</row>
    <row r="72" spans="1:29" ht="30" hidden="1" customHeight="1" x14ac:dyDescent="0.25">
      <c r="A72" s="12"/>
      <c r="B72" s="31"/>
      <c r="C72" s="37"/>
      <c r="D72" s="13" t="e">
        <f t="shared" si="35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9" ht="7.9" hidden="1" customHeight="1" x14ac:dyDescent="0.25">
      <c r="A73" s="12"/>
      <c r="B73" s="31"/>
      <c r="C73" s="17"/>
      <c r="D73" s="13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</row>
    <row r="74" spans="1:29" s="41" customFormat="1" ht="30" hidden="1" customHeight="1" x14ac:dyDescent="0.25">
      <c r="A74" s="12" t="s">
        <v>44</v>
      </c>
      <c r="B74" s="40"/>
      <c r="C74" s="40">
        <f>SUM(E74:AB74)</f>
        <v>-61929</v>
      </c>
      <c r="D74" s="13"/>
      <c r="E74" s="95">
        <f>(E33-E75)</f>
        <v>-2925</v>
      </c>
      <c r="F74" s="95">
        <f t="shared" ref="F74:AB74" si="37">(F33-F75)</f>
        <v>-2253</v>
      </c>
      <c r="G74" s="95">
        <f t="shared" si="37"/>
        <v>-8550</v>
      </c>
      <c r="H74" s="95">
        <f t="shared" si="37"/>
        <v>-3688</v>
      </c>
      <c r="I74" s="95">
        <f t="shared" si="37"/>
        <v>-2300</v>
      </c>
      <c r="J74" s="95">
        <f t="shared" si="37"/>
        <v>-3800</v>
      </c>
      <c r="K74" s="95">
        <f t="shared" si="37"/>
        <v>-2592</v>
      </c>
      <c r="L74" s="95">
        <f t="shared" si="37"/>
        <v>-5121</v>
      </c>
      <c r="M74" s="95">
        <f t="shared" si="37"/>
        <v>-2780</v>
      </c>
      <c r="N74" s="95">
        <f t="shared" si="37"/>
        <v>-1095</v>
      </c>
      <c r="O74" s="95">
        <f t="shared" si="37"/>
        <v>-660</v>
      </c>
      <c r="P74" s="95">
        <f t="shared" si="37"/>
        <v>-708</v>
      </c>
      <c r="Q74" s="95">
        <f t="shared" si="37"/>
        <v>-3875</v>
      </c>
      <c r="R74" s="95">
        <f t="shared" si="37"/>
        <v>-2330</v>
      </c>
      <c r="S74" s="95">
        <f t="shared" si="37"/>
        <v>-3205</v>
      </c>
      <c r="T74" s="95">
        <f t="shared" si="37"/>
        <v>-1074</v>
      </c>
      <c r="U74" s="95">
        <f t="shared" si="37"/>
        <v>-2210</v>
      </c>
      <c r="V74" s="95">
        <f t="shared" si="37"/>
        <v>-798</v>
      </c>
      <c r="W74" s="95">
        <f t="shared" si="37"/>
        <v>-1755</v>
      </c>
      <c r="X74" s="95"/>
      <c r="Y74" s="95">
        <f t="shared" si="37"/>
        <v>-9000</v>
      </c>
      <c r="Z74" s="95"/>
      <c r="AA74" s="95"/>
      <c r="AB74" s="95">
        <f t="shared" si="37"/>
        <v>-1210</v>
      </c>
    </row>
    <row r="75" spans="1:29" ht="30.6" hidden="1" customHeight="1" x14ac:dyDescent="0.25">
      <c r="A75" s="12" t="s">
        <v>45</v>
      </c>
      <c r="B75" s="21"/>
      <c r="C75" s="21">
        <f>SUM(E75:AB75)</f>
        <v>61929</v>
      </c>
      <c r="D75" s="13"/>
      <c r="E75" s="9">
        <v>2925</v>
      </c>
      <c r="F75" s="9">
        <v>2253</v>
      </c>
      <c r="G75" s="9">
        <v>8550</v>
      </c>
      <c r="H75" s="9">
        <v>3688</v>
      </c>
      <c r="I75" s="9">
        <v>2300</v>
      </c>
      <c r="J75" s="9">
        <v>3800</v>
      </c>
      <c r="K75" s="9">
        <v>2592</v>
      </c>
      <c r="L75" s="9">
        <v>5121</v>
      </c>
      <c r="M75" s="9">
        <v>2780</v>
      </c>
      <c r="N75" s="9">
        <v>1095</v>
      </c>
      <c r="O75" s="9">
        <v>660</v>
      </c>
      <c r="P75" s="9">
        <v>708</v>
      </c>
      <c r="Q75" s="9">
        <v>3875</v>
      </c>
      <c r="R75" s="9">
        <v>2330</v>
      </c>
      <c r="S75" s="9">
        <v>3205</v>
      </c>
      <c r="T75" s="9">
        <v>1074</v>
      </c>
      <c r="U75" s="9">
        <v>2210</v>
      </c>
      <c r="V75" s="9">
        <v>798</v>
      </c>
      <c r="W75" s="9">
        <v>1755</v>
      </c>
      <c r="X75" s="9"/>
      <c r="Y75" s="9">
        <v>9000</v>
      </c>
      <c r="Z75" s="9"/>
      <c r="AA75" s="9"/>
      <c r="AB75" s="9">
        <v>1210</v>
      </c>
      <c r="AC75" s="18"/>
    </row>
    <row r="76" spans="1:29" ht="30" hidden="1" customHeight="1" x14ac:dyDescent="0.25">
      <c r="A76" s="12"/>
      <c r="B76" s="31"/>
      <c r="C76" s="21"/>
      <c r="D76" s="13" t="e">
        <f t="shared" si="35"/>
        <v>#DIV/0!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9" s="41" customFormat="1" ht="30" hidden="1" customHeight="1" x14ac:dyDescent="0.25">
      <c r="A77" s="12" t="s">
        <v>46</v>
      </c>
      <c r="B77" s="40"/>
      <c r="C77" s="40"/>
      <c r="D77" s="1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9" ht="30" hidden="1" customHeight="1" x14ac:dyDescent="0.25">
      <c r="A78" s="12" t="s">
        <v>47</v>
      </c>
      <c r="B78" s="32"/>
      <c r="C78" s="25">
        <f>SUM(E78:AB78)</f>
        <v>0</v>
      </c>
      <c r="D78" s="13" t="e">
        <f t="shared" si="35"/>
        <v>#DIV/0!</v>
      </c>
      <c r="E78" s="32"/>
      <c r="F78" s="32"/>
      <c r="G78" s="32"/>
      <c r="H78" s="32"/>
      <c r="I78" s="32"/>
      <c r="J78" s="32"/>
      <c r="K78" s="32"/>
      <c r="L78" s="32"/>
      <c r="M78" s="32"/>
      <c r="N78" s="34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9" ht="30" hidden="1" customHeight="1" x14ac:dyDescent="0.25">
      <c r="A79" s="42" t="s">
        <v>48</v>
      </c>
      <c r="B79" s="43"/>
      <c r="C79" s="43"/>
      <c r="D79" s="13" t="e">
        <f t="shared" si="35"/>
        <v>#DIV/0!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1:29" ht="30" hidden="1" customHeight="1" x14ac:dyDescent="0.25">
      <c r="A80" s="12" t="s">
        <v>49</v>
      </c>
      <c r="B80" s="39"/>
      <c r="C80" s="39"/>
      <c r="D80" s="13" t="e">
        <f t="shared" si="35"/>
        <v>#DIV/0!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:28" ht="30" hidden="1" customHeight="1" x14ac:dyDescent="0.25">
      <c r="A81" s="12" t="s">
        <v>50</v>
      </c>
      <c r="B81" s="27"/>
      <c r="C81" s="27" t="e">
        <f>C80/C79</f>
        <v>#DIV/0!</v>
      </c>
      <c r="D81" s="13" t="e">
        <f t="shared" si="35"/>
        <v>#DIV/0!</v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1:28" ht="30" hidden="1" customHeight="1" x14ac:dyDescent="0.25">
      <c r="A82" s="42" t="s">
        <v>142</v>
      </c>
      <c r="B82" s="78"/>
      <c r="C82" s="78"/>
      <c r="D82" s="45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</row>
    <row r="83" spans="1:28" s="11" customFormat="1" ht="30" hidden="1" customHeight="1" outlineLevel="1" x14ac:dyDescent="0.2">
      <c r="A83" s="46" t="s">
        <v>51</v>
      </c>
      <c r="B83" s="21"/>
      <c r="C83" s="25"/>
      <c r="D83" s="13" t="e">
        <f t="shared" ref="D83:D120" si="38">C83/B83</f>
        <v>#DIV/0!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11" customFormat="1" ht="30" hidden="1" customHeight="1" outlineLevel="1" x14ac:dyDescent="0.2">
      <c r="A84" s="46" t="s">
        <v>56</v>
      </c>
      <c r="B84" s="37"/>
      <c r="C84" s="24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s="11" customFormat="1" ht="30" hidden="1" customHeight="1" outlineLevel="1" x14ac:dyDescent="0.2">
      <c r="A85" s="46" t="s">
        <v>118</v>
      </c>
      <c r="B85" s="37"/>
      <c r="C85" s="24"/>
      <c r="D85" s="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11" customFormat="1" ht="30" hidden="1" customHeight="1" outlineLevel="1" x14ac:dyDescent="0.2">
      <c r="A86" s="46" t="s">
        <v>119</v>
      </c>
      <c r="B86" s="37"/>
      <c r="C86" s="24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48" customFormat="1" ht="34.9" hidden="1" customHeight="1" outlineLevel="1" x14ac:dyDescent="0.2">
      <c r="A87" s="12" t="s">
        <v>52</v>
      </c>
      <c r="B87" s="37"/>
      <c r="C87" s="24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48" customFormat="1" ht="33" hidden="1" customHeight="1" outlineLevel="1" x14ac:dyDescent="0.2">
      <c r="A88" s="12" t="s">
        <v>53</v>
      </c>
      <c r="B88" s="37"/>
      <c r="C88" s="24"/>
      <c r="D88" s="1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11" customFormat="1" ht="34.15" hidden="1" customHeight="1" outlineLevel="1" x14ac:dyDescent="0.2">
      <c r="A89" s="10" t="s">
        <v>54</v>
      </c>
      <c r="B89" s="25"/>
      <c r="C89" s="25"/>
      <c r="D89" s="1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11" customFormat="1" ht="30" hidden="1" customHeight="1" x14ac:dyDescent="0.2">
      <c r="A90" s="30" t="s">
        <v>55</v>
      </c>
      <c r="B90" s="21"/>
      <c r="C90" s="25"/>
      <c r="D90" s="13" t="e">
        <f t="shared" si="38"/>
        <v>#DIV/0!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97"/>
      <c r="Y90" s="37"/>
      <c r="Z90" s="97"/>
      <c r="AA90" s="97"/>
      <c r="AB90" s="37"/>
    </row>
    <row r="91" spans="1:28" s="11" customFormat="1" ht="30" hidden="1" customHeight="1" x14ac:dyDescent="0.2">
      <c r="A91" s="12" t="s">
        <v>148</v>
      </c>
      <c r="B91" s="27" t="e">
        <f>B90/B89</f>
        <v>#DIV/0!</v>
      </c>
      <c r="C91" s="27" t="e">
        <f>C90/C89</f>
        <v>#DIV/0!</v>
      </c>
      <c r="D91" s="13"/>
      <c r="E91" s="27" t="e">
        <f>E90/E89</f>
        <v>#DIV/0!</v>
      </c>
      <c r="F91" s="27" t="e">
        <f>F90/F89</f>
        <v>#DIV/0!</v>
      </c>
      <c r="G91" s="27" t="e">
        <f t="shared" ref="G91:AB91" si="39">G90/G89</f>
        <v>#DIV/0!</v>
      </c>
      <c r="H91" s="27" t="e">
        <f t="shared" si="39"/>
        <v>#DIV/0!</v>
      </c>
      <c r="I91" s="27" t="e">
        <f t="shared" si="39"/>
        <v>#DIV/0!</v>
      </c>
      <c r="J91" s="27" t="e">
        <f t="shared" si="39"/>
        <v>#DIV/0!</v>
      </c>
      <c r="K91" s="27" t="e">
        <f t="shared" si="39"/>
        <v>#DIV/0!</v>
      </c>
      <c r="L91" s="27" t="e">
        <f t="shared" si="39"/>
        <v>#DIV/0!</v>
      </c>
      <c r="M91" s="27" t="e">
        <f t="shared" si="39"/>
        <v>#DIV/0!</v>
      </c>
      <c r="N91" s="27" t="e">
        <f t="shared" si="39"/>
        <v>#DIV/0!</v>
      </c>
      <c r="O91" s="27" t="e">
        <f t="shared" si="39"/>
        <v>#DIV/0!</v>
      </c>
      <c r="P91" s="27" t="e">
        <f t="shared" si="39"/>
        <v>#DIV/0!</v>
      </c>
      <c r="Q91" s="27" t="e">
        <f t="shared" si="39"/>
        <v>#DIV/0!</v>
      </c>
      <c r="R91" s="27" t="e">
        <f t="shared" si="39"/>
        <v>#DIV/0!</v>
      </c>
      <c r="S91" s="27" t="e">
        <f t="shared" si="39"/>
        <v>#DIV/0!</v>
      </c>
      <c r="T91" s="27" t="e">
        <f t="shared" si="39"/>
        <v>#DIV/0!</v>
      </c>
      <c r="U91" s="27" t="e">
        <f t="shared" si="39"/>
        <v>#DIV/0!</v>
      </c>
      <c r="V91" s="27" t="e">
        <f t="shared" si="39"/>
        <v>#DIV/0!</v>
      </c>
      <c r="W91" s="27" t="e">
        <f t="shared" si="39"/>
        <v>#DIV/0!</v>
      </c>
      <c r="X91" s="27"/>
      <c r="Y91" s="27" t="e">
        <f t="shared" si="39"/>
        <v>#DIV/0!</v>
      </c>
      <c r="Z91" s="27"/>
      <c r="AA91" s="27"/>
      <c r="AB91" s="27" t="e">
        <f t="shared" si="39"/>
        <v>#DIV/0!</v>
      </c>
    </row>
    <row r="92" spans="1:28" s="91" customFormat="1" ht="31.9" hidden="1" customHeight="1" x14ac:dyDescent="0.2">
      <c r="A92" s="89" t="s">
        <v>60</v>
      </c>
      <c r="B92" s="92">
        <f>B89-B90</f>
        <v>0</v>
      </c>
      <c r="C92" s="92">
        <f>C89-C90</f>
        <v>0</v>
      </c>
      <c r="D92" s="92"/>
      <c r="E92" s="92">
        <f t="shared" ref="E92:AB92" si="40">E89-E90</f>
        <v>0</v>
      </c>
      <c r="F92" s="92">
        <f t="shared" si="40"/>
        <v>0</v>
      </c>
      <c r="G92" s="92">
        <f t="shared" si="40"/>
        <v>0</v>
      </c>
      <c r="H92" s="92">
        <f t="shared" si="40"/>
        <v>0</v>
      </c>
      <c r="I92" s="92">
        <f t="shared" si="40"/>
        <v>0</v>
      </c>
      <c r="J92" s="92">
        <f t="shared" si="40"/>
        <v>0</v>
      </c>
      <c r="K92" s="92">
        <f t="shared" si="40"/>
        <v>0</v>
      </c>
      <c r="L92" s="92">
        <f t="shared" si="40"/>
        <v>0</v>
      </c>
      <c r="M92" s="92">
        <f t="shared" si="40"/>
        <v>0</v>
      </c>
      <c r="N92" s="92">
        <f t="shared" si="40"/>
        <v>0</v>
      </c>
      <c r="O92" s="92">
        <f t="shared" si="40"/>
        <v>0</v>
      </c>
      <c r="P92" s="92">
        <f t="shared" si="40"/>
        <v>0</v>
      </c>
      <c r="Q92" s="92">
        <f t="shared" si="40"/>
        <v>0</v>
      </c>
      <c r="R92" s="92">
        <f t="shared" si="40"/>
        <v>0</v>
      </c>
      <c r="S92" s="92">
        <f t="shared" si="40"/>
        <v>0</v>
      </c>
      <c r="T92" s="92">
        <f t="shared" si="40"/>
        <v>0</v>
      </c>
      <c r="U92" s="92">
        <f t="shared" si="40"/>
        <v>0</v>
      </c>
      <c r="V92" s="92">
        <f t="shared" si="40"/>
        <v>0</v>
      </c>
      <c r="W92" s="92">
        <f t="shared" si="40"/>
        <v>0</v>
      </c>
      <c r="X92" s="92"/>
      <c r="Y92" s="92">
        <f t="shared" si="40"/>
        <v>0</v>
      </c>
      <c r="Z92" s="92"/>
      <c r="AA92" s="92"/>
      <c r="AB92" s="92">
        <f t="shared" si="40"/>
        <v>0</v>
      </c>
    </row>
    <row r="93" spans="1:28" s="11" customFormat="1" ht="30" hidden="1" customHeight="1" x14ac:dyDescent="0.2">
      <c r="A93" s="10" t="s">
        <v>56</v>
      </c>
      <c r="B93" s="37"/>
      <c r="C93" s="24">
        <f t="shared" ref="C93:C96" si="41">SUM(E93:AB93)</f>
        <v>0</v>
      </c>
      <c r="D93" s="13" t="e">
        <f t="shared" si="38"/>
        <v>#DIV/0!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11" customFormat="1" ht="30" hidden="1" customHeight="1" x14ac:dyDescent="0.2">
      <c r="A94" s="10" t="s">
        <v>57</v>
      </c>
      <c r="B94" s="37"/>
      <c r="C94" s="24">
        <f t="shared" si="41"/>
        <v>0</v>
      </c>
      <c r="D94" s="13" t="e">
        <f t="shared" si="38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11" customFormat="1" ht="30" hidden="1" customHeight="1" x14ac:dyDescent="0.2">
      <c r="A95" s="10" t="s">
        <v>58</v>
      </c>
      <c r="B95" s="37"/>
      <c r="C95" s="24">
        <f t="shared" si="41"/>
        <v>0</v>
      </c>
      <c r="D95" s="13" t="e">
        <f t="shared" si="38"/>
        <v>#DIV/0!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11" customFormat="1" ht="30" hidden="1" customHeight="1" x14ac:dyDescent="0.2">
      <c r="A96" s="10" t="s">
        <v>59</v>
      </c>
      <c r="B96" s="37"/>
      <c r="C96" s="24">
        <f t="shared" si="41"/>
        <v>0</v>
      </c>
      <c r="D96" s="13" t="e">
        <f t="shared" si="38"/>
        <v>#DIV/0!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s="11" customFormat="1" ht="30" hidden="1" customHeight="1" x14ac:dyDescent="0.2">
      <c r="A97" s="30" t="s">
        <v>61</v>
      </c>
      <c r="B97" s="25"/>
      <c r="C97" s="25">
        <f>SUM(E97:AB97)</f>
        <v>0</v>
      </c>
      <c r="D97" s="13" t="e">
        <f t="shared" si="38"/>
        <v>#DIV/0!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97"/>
      <c r="Y97" s="37"/>
      <c r="Z97" s="97"/>
      <c r="AA97" s="97"/>
      <c r="AB97" s="37"/>
    </row>
    <row r="98" spans="1:28" s="11" customFormat="1" ht="31.15" hidden="1" customHeight="1" x14ac:dyDescent="0.2">
      <c r="A98" s="12" t="s">
        <v>148</v>
      </c>
      <c r="B98" s="27" t="e">
        <f>B97/B89</f>
        <v>#DIV/0!</v>
      </c>
      <c r="C98" s="27" t="e">
        <f>C97/C89</f>
        <v>#DIV/0!</v>
      </c>
      <c r="D98" s="27"/>
      <c r="E98" s="27" t="e">
        <f t="shared" ref="E98:AB98" si="42">E97/E89</f>
        <v>#DIV/0!</v>
      </c>
      <c r="F98" s="27" t="e">
        <f t="shared" si="42"/>
        <v>#DIV/0!</v>
      </c>
      <c r="G98" s="27" t="e">
        <f t="shared" si="42"/>
        <v>#DIV/0!</v>
      </c>
      <c r="H98" s="27" t="e">
        <f t="shared" si="42"/>
        <v>#DIV/0!</v>
      </c>
      <c r="I98" s="27" t="e">
        <f t="shared" si="42"/>
        <v>#DIV/0!</v>
      </c>
      <c r="J98" s="27" t="e">
        <f t="shared" si="42"/>
        <v>#DIV/0!</v>
      </c>
      <c r="K98" s="27" t="e">
        <f t="shared" si="42"/>
        <v>#DIV/0!</v>
      </c>
      <c r="L98" s="27" t="e">
        <f t="shared" si="42"/>
        <v>#DIV/0!</v>
      </c>
      <c r="M98" s="27" t="e">
        <f t="shared" si="42"/>
        <v>#DIV/0!</v>
      </c>
      <c r="N98" s="27" t="e">
        <f t="shared" si="42"/>
        <v>#DIV/0!</v>
      </c>
      <c r="O98" s="27" t="e">
        <f t="shared" si="42"/>
        <v>#DIV/0!</v>
      </c>
      <c r="P98" s="27" t="e">
        <f t="shared" si="42"/>
        <v>#DIV/0!</v>
      </c>
      <c r="Q98" s="27" t="e">
        <f t="shared" si="42"/>
        <v>#DIV/0!</v>
      </c>
      <c r="R98" s="27" t="e">
        <f t="shared" si="42"/>
        <v>#DIV/0!</v>
      </c>
      <c r="S98" s="27" t="e">
        <f t="shared" si="42"/>
        <v>#DIV/0!</v>
      </c>
      <c r="T98" s="27" t="e">
        <f t="shared" si="42"/>
        <v>#DIV/0!</v>
      </c>
      <c r="U98" s="27" t="e">
        <f t="shared" si="42"/>
        <v>#DIV/0!</v>
      </c>
      <c r="V98" s="27" t="e">
        <f t="shared" si="42"/>
        <v>#DIV/0!</v>
      </c>
      <c r="W98" s="27" t="e">
        <f t="shared" si="42"/>
        <v>#DIV/0!</v>
      </c>
      <c r="X98" s="27"/>
      <c r="Y98" s="27" t="e">
        <f t="shared" si="42"/>
        <v>#DIV/0!</v>
      </c>
      <c r="Z98" s="27"/>
      <c r="AA98" s="27"/>
      <c r="AB98" s="27" t="e">
        <f t="shared" si="42"/>
        <v>#DIV/0!</v>
      </c>
    </row>
    <row r="99" spans="1:28" s="11" customFormat="1" ht="30" hidden="1" customHeight="1" x14ac:dyDescent="0.2">
      <c r="A99" s="10" t="s">
        <v>56</v>
      </c>
      <c r="B99" s="37"/>
      <c r="C99" s="24">
        <f t="shared" ref="C99:C109" si="43">SUM(E99:AB99)</f>
        <v>0</v>
      </c>
      <c r="D99" s="13" t="e">
        <f t="shared" si="38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s="11" customFormat="1" ht="30" hidden="1" customHeight="1" x14ac:dyDescent="0.2">
      <c r="A100" s="10" t="s">
        <v>57</v>
      </c>
      <c r="B100" s="37"/>
      <c r="C100" s="24">
        <f t="shared" si="43"/>
        <v>0</v>
      </c>
      <c r="D100" s="13" t="e">
        <f t="shared" si="38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s="11" customFormat="1" ht="30" hidden="1" customHeight="1" x14ac:dyDescent="0.2">
      <c r="A101" s="10" t="s">
        <v>58</v>
      </c>
      <c r="B101" s="37"/>
      <c r="C101" s="24">
        <f t="shared" si="43"/>
        <v>0</v>
      </c>
      <c r="D101" s="13" t="e">
        <f t="shared" si="38"/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11" customFormat="1" ht="30" hidden="1" customHeight="1" x14ac:dyDescent="0.2">
      <c r="A102" s="10" t="s">
        <v>59</v>
      </c>
      <c r="B102" s="37"/>
      <c r="C102" s="24">
        <f t="shared" si="43"/>
        <v>0</v>
      </c>
      <c r="D102" s="13" t="e">
        <f t="shared" si="38"/>
        <v>#DIV/0!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79"/>
      <c r="U102" s="22"/>
      <c r="V102" s="22"/>
      <c r="W102" s="22"/>
      <c r="X102" s="22"/>
      <c r="Y102" s="22"/>
      <c r="Z102" s="22"/>
      <c r="AA102" s="22"/>
      <c r="AB102" s="22"/>
    </row>
    <row r="103" spans="1:28" s="48" customFormat="1" ht="48" hidden="1" customHeight="1" x14ac:dyDescent="0.2">
      <c r="A103" s="12" t="s">
        <v>157</v>
      </c>
      <c r="B103" s="37"/>
      <c r="C103" s="24">
        <v>595200</v>
      </c>
      <c r="D103" s="14" t="e">
        <f t="shared" si="38"/>
        <v>#DIV/0!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97"/>
      <c r="Y103" s="37"/>
      <c r="Z103" s="97"/>
      <c r="AA103" s="97"/>
      <c r="AB103" s="37"/>
    </row>
    <row r="104" spans="1:28" s="11" customFormat="1" ht="30" hidden="1" customHeight="1" x14ac:dyDescent="0.2">
      <c r="A104" s="30" t="s">
        <v>158</v>
      </c>
      <c r="B104" s="25"/>
      <c r="C104" s="25">
        <f t="shared" si="43"/>
        <v>0</v>
      </c>
      <c r="D104" s="13" t="e">
        <f t="shared" si="38"/>
        <v>#DIV/0!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97"/>
      <c r="Y104" s="37"/>
      <c r="Z104" s="97"/>
      <c r="AA104" s="97"/>
      <c r="AB104" s="37"/>
    </row>
    <row r="105" spans="1:28" s="11" customFormat="1" ht="27" hidden="1" customHeight="1" x14ac:dyDescent="0.2">
      <c r="A105" s="12" t="s">
        <v>16</v>
      </c>
      <c r="B105" s="28" t="e">
        <f>B104/B103</f>
        <v>#DIV/0!</v>
      </c>
      <c r="C105" s="28">
        <f>C104/C103</f>
        <v>0</v>
      </c>
      <c r="D105" s="8"/>
      <c r="E105" s="28" t="e">
        <f t="shared" ref="E105:AB105" si="44">E104/E103</f>
        <v>#DIV/0!</v>
      </c>
      <c r="F105" s="28" t="e">
        <f t="shared" si="44"/>
        <v>#DIV/0!</v>
      </c>
      <c r="G105" s="28" t="e">
        <f t="shared" si="44"/>
        <v>#DIV/0!</v>
      </c>
      <c r="H105" s="28" t="e">
        <f t="shared" si="44"/>
        <v>#DIV/0!</v>
      </c>
      <c r="I105" s="28" t="e">
        <f t="shared" si="44"/>
        <v>#DIV/0!</v>
      </c>
      <c r="J105" s="28" t="e">
        <f t="shared" si="44"/>
        <v>#DIV/0!</v>
      </c>
      <c r="K105" s="28" t="e">
        <f t="shared" si="44"/>
        <v>#DIV/0!</v>
      </c>
      <c r="L105" s="28" t="e">
        <f t="shared" si="44"/>
        <v>#DIV/0!</v>
      </c>
      <c r="M105" s="28" t="e">
        <f t="shared" si="44"/>
        <v>#DIV/0!</v>
      </c>
      <c r="N105" s="28" t="e">
        <f t="shared" si="44"/>
        <v>#DIV/0!</v>
      </c>
      <c r="O105" s="28" t="e">
        <f t="shared" si="44"/>
        <v>#DIV/0!</v>
      </c>
      <c r="P105" s="28" t="e">
        <f t="shared" si="44"/>
        <v>#DIV/0!</v>
      </c>
      <c r="Q105" s="28" t="e">
        <f t="shared" si="44"/>
        <v>#DIV/0!</v>
      </c>
      <c r="R105" s="28" t="e">
        <f t="shared" si="44"/>
        <v>#DIV/0!</v>
      </c>
      <c r="S105" s="28" t="e">
        <f t="shared" si="44"/>
        <v>#DIV/0!</v>
      </c>
      <c r="T105" s="28" t="e">
        <f t="shared" si="44"/>
        <v>#DIV/0!</v>
      </c>
      <c r="U105" s="28" t="e">
        <f t="shared" si="44"/>
        <v>#DIV/0!</v>
      </c>
      <c r="V105" s="28" t="e">
        <f t="shared" si="44"/>
        <v>#DIV/0!</v>
      </c>
      <c r="W105" s="28" t="e">
        <f t="shared" si="44"/>
        <v>#DIV/0!</v>
      </c>
      <c r="X105" s="96"/>
      <c r="Y105" s="28" t="e">
        <f t="shared" si="44"/>
        <v>#DIV/0!</v>
      </c>
      <c r="Z105" s="96"/>
      <c r="AA105" s="96"/>
      <c r="AB105" s="28" t="e">
        <f t="shared" si="44"/>
        <v>#DIV/0!</v>
      </c>
    </row>
    <row r="106" spans="1:28" s="11" customFormat="1" ht="30" hidden="1" customHeight="1" x14ac:dyDescent="0.2">
      <c r="A106" s="10" t="s">
        <v>56</v>
      </c>
      <c r="B106" s="24"/>
      <c r="C106" s="24">
        <f t="shared" si="43"/>
        <v>0</v>
      </c>
      <c r="D106" s="13" t="e">
        <f t="shared" si="38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11" customFormat="1" ht="30" hidden="1" customHeight="1" x14ac:dyDescent="0.2">
      <c r="A107" s="10" t="s">
        <v>57</v>
      </c>
      <c r="B107" s="24"/>
      <c r="C107" s="24">
        <f t="shared" si="43"/>
        <v>0</v>
      </c>
      <c r="D107" s="13" t="e">
        <f t="shared" si="38"/>
        <v>#DIV/0!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11" customFormat="1" ht="31.15" hidden="1" customHeight="1" x14ac:dyDescent="0.2">
      <c r="A108" s="10" t="s">
        <v>58</v>
      </c>
      <c r="B108" s="24"/>
      <c r="C108" s="24">
        <f t="shared" si="43"/>
        <v>0</v>
      </c>
      <c r="D108" s="13" t="e">
        <f t="shared" si="38"/>
        <v>#DIV/0!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11" customFormat="1" ht="31.15" hidden="1" customHeight="1" x14ac:dyDescent="0.2">
      <c r="A109" s="10" t="s">
        <v>59</v>
      </c>
      <c r="B109" s="37"/>
      <c r="C109" s="24">
        <f t="shared" si="43"/>
        <v>0</v>
      </c>
      <c r="D109" s="13" t="e">
        <f t="shared" si="38"/>
        <v>#DIV/0!</v>
      </c>
      <c r="E109" s="22"/>
      <c r="F109" s="22"/>
      <c r="G109" s="49"/>
      <c r="H109" s="49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79"/>
      <c r="U109" s="22"/>
      <c r="V109" s="22"/>
      <c r="W109" s="22"/>
      <c r="X109" s="22"/>
      <c r="Y109" s="22"/>
      <c r="Z109" s="22"/>
      <c r="AA109" s="22"/>
      <c r="AB109" s="22"/>
    </row>
    <row r="110" spans="1:28" s="11" customFormat="1" ht="31.15" hidden="1" customHeight="1" x14ac:dyDescent="0.2">
      <c r="A110" s="30" t="s">
        <v>62</v>
      </c>
      <c r="B110" s="51" t="e">
        <f>B104/B97*10</f>
        <v>#DIV/0!</v>
      </c>
      <c r="C110" s="51" t="e">
        <f>C104/C97*10</f>
        <v>#DIV/0!</v>
      </c>
      <c r="D110" s="13" t="e">
        <f t="shared" si="38"/>
        <v>#DIV/0!</v>
      </c>
      <c r="E110" s="52" t="e">
        <f t="shared" ref="E110:AB110" si="45">E104/E97*10</f>
        <v>#DIV/0!</v>
      </c>
      <c r="F110" s="52" t="e">
        <f t="shared" si="45"/>
        <v>#DIV/0!</v>
      </c>
      <c r="G110" s="52" t="e">
        <f t="shared" si="45"/>
        <v>#DIV/0!</v>
      </c>
      <c r="H110" s="52" t="e">
        <f t="shared" si="45"/>
        <v>#DIV/0!</v>
      </c>
      <c r="I110" s="52" t="e">
        <f t="shared" si="45"/>
        <v>#DIV/0!</v>
      </c>
      <c r="J110" s="52" t="e">
        <f t="shared" si="45"/>
        <v>#DIV/0!</v>
      </c>
      <c r="K110" s="52" t="e">
        <f t="shared" si="45"/>
        <v>#DIV/0!</v>
      </c>
      <c r="L110" s="52" t="e">
        <f t="shared" si="45"/>
        <v>#DIV/0!</v>
      </c>
      <c r="M110" s="52" t="e">
        <f t="shared" si="45"/>
        <v>#DIV/0!</v>
      </c>
      <c r="N110" s="52" t="e">
        <f t="shared" si="45"/>
        <v>#DIV/0!</v>
      </c>
      <c r="O110" s="52" t="e">
        <f t="shared" si="45"/>
        <v>#DIV/0!</v>
      </c>
      <c r="P110" s="52" t="e">
        <f t="shared" si="45"/>
        <v>#DIV/0!</v>
      </c>
      <c r="Q110" s="52" t="e">
        <f t="shared" si="45"/>
        <v>#DIV/0!</v>
      </c>
      <c r="R110" s="52" t="e">
        <f t="shared" si="45"/>
        <v>#DIV/0!</v>
      </c>
      <c r="S110" s="52" t="e">
        <f t="shared" si="45"/>
        <v>#DIV/0!</v>
      </c>
      <c r="T110" s="52" t="e">
        <f t="shared" si="45"/>
        <v>#DIV/0!</v>
      </c>
      <c r="U110" s="52" t="e">
        <f t="shared" si="45"/>
        <v>#DIV/0!</v>
      </c>
      <c r="V110" s="52" t="e">
        <f t="shared" si="45"/>
        <v>#DIV/0!</v>
      </c>
      <c r="W110" s="52" t="e">
        <f t="shared" si="45"/>
        <v>#DIV/0!</v>
      </c>
      <c r="X110" s="52"/>
      <c r="Y110" s="52" t="e">
        <f t="shared" si="45"/>
        <v>#DIV/0!</v>
      </c>
      <c r="Z110" s="52"/>
      <c r="AA110" s="52"/>
      <c r="AB110" s="52" t="e">
        <f t="shared" si="45"/>
        <v>#DIV/0!</v>
      </c>
    </row>
    <row r="111" spans="1:28" s="11" customFormat="1" ht="30" hidden="1" customHeight="1" x14ac:dyDescent="0.2">
      <c r="A111" s="10" t="s">
        <v>56</v>
      </c>
      <c r="B111" s="52" t="e">
        <f t="shared" ref="B111:E114" si="46">B106/B99*10</f>
        <v>#DIV/0!</v>
      </c>
      <c r="C111" s="52" t="e">
        <f t="shared" si="46"/>
        <v>#DIV/0!</v>
      </c>
      <c r="D111" s="13" t="e">
        <f t="shared" si="38"/>
        <v>#DIV/0!</v>
      </c>
      <c r="E111" s="52" t="e">
        <f t="shared" ref="E111:AB111" si="47">E106/E99*10</f>
        <v>#DIV/0!</v>
      </c>
      <c r="F111" s="52" t="e">
        <f t="shared" si="47"/>
        <v>#DIV/0!</v>
      </c>
      <c r="G111" s="52" t="e">
        <f t="shared" si="47"/>
        <v>#DIV/0!</v>
      </c>
      <c r="H111" s="52" t="e">
        <f t="shared" si="47"/>
        <v>#DIV/0!</v>
      </c>
      <c r="I111" s="52" t="e">
        <f t="shared" si="47"/>
        <v>#DIV/0!</v>
      </c>
      <c r="J111" s="52" t="e">
        <f t="shared" si="47"/>
        <v>#DIV/0!</v>
      </c>
      <c r="K111" s="52" t="e">
        <f t="shared" si="47"/>
        <v>#DIV/0!</v>
      </c>
      <c r="L111" s="52" t="e">
        <f t="shared" si="47"/>
        <v>#DIV/0!</v>
      </c>
      <c r="M111" s="52" t="e">
        <f t="shared" si="47"/>
        <v>#DIV/0!</v>
      </c>
      <c r="N111" s="52" t="e">
        <f t="shared" si="47"/>
        <v>#DIV/0!</v>
      </c>
      <c r="O111" s="52" t="e">
        <f t="shared" si="47"/>
        <v>#DIV/0!</v>
      </c>
      <c r="P111" s="52" t="e">
        <f t="shared" si="47"/>
        <v>#DIV/0!</v>
      </c>
      <c r="Q111" s="52" t="e">
        <f t="shared" si="47"/>
        <v>#DIV/0!</v>
      </c>
      <c r="R111" s="52" t="e">
        <f t="shared" si="47"/>
        <v>#DIV/0!</v>
      </c>
      <c r="S111" s="52" t="e">
        <f t="shared" si="47"/>
        <v>#DIV/0!</v>
      </c>
      <c r="T111" s="52" t="e">
        <f t="shared" si="47"/>
        <v>#DIV/0!</v>
      </c>
      <c r="U111" s="52" t="e">
        <f t="shared" si="47"/>
        <v>#DIV/0!</v>
      </c>
      <c r="V111" s="52" t="e">
        <f t="shared" si="47"/>
        <v>#DIV/0!</v>
      </c>
      <c r="W111" s="52" t="e">
        <f t="shared" si="47"/>
        <v>#DIV/0!</v>
      </c>
      <c r="X111" s="52"/>
      <c r="Y111" s="52" t="e">
        <f t="shared" si="47"/>
        <v>#DIV/0!</v>
      </c>
      <c r="Z111" s="52"/>
      <c r="AA111" s="52"/>
      <c r="AB111" s="52" t="e">
        <f t="shared" si="47"/>
        <v>#DIV/0!</v>
      </c>
    </row>
    <row r="112" spans="1:28" s="11" customFormat="1" ht="30" hidden="1" customHeight="1" x14ac:dyDescent="0.2">
      <c r="A112" s="10" t="s">
        <v>57</v>
      </c>
      <c r="B112" s="52" t="e">
        <f t="shared" si="46"/>
        <v>#DIV/0!</v>
      </c>
      <c r="C112" s="52" t="e">
        <f t="shared" si="46"/>
        <v>#DIV/0!</v>
      </c>
      <c r="D112" s="13" t="e">
        <f t="shared" si="38"/>
        <v>#DIV/0!</v>
      </c>
      <c r="E112" s="52"/>
      <c r="F112" s="52" t="e">
        <f t="shared" ref="F112:M113" si="48">F107/F100*10</f>
        <v>#DIV/0!</v>
      </c>
      <c r="G112" s="52" t="e">
        <f t="shared" si="48"/>
        <v>#DIV/0!</v>
      </c>
      <c r="H112" s="52" t="e">
        <f t="shared" si="48"/>
        <v>#DIV/0!</v>
      </c>
      <c r="I112" s="52" t="e">
        <f t="shared" si="48"/>
        <v>#DIV/0!</v>
      </c>
      <c r="J112" s="52" t="e">
        <f t="shared" si="48"/>
        <v>#DIV/0!</v>
      </c>
      <c r="K112" s="52" t="e">
        <f t="shared" si="48"/>
        <v>#DIV/0!</v>
      </c>
      <c r="L112" s="52" t="e">
        <f t="shared" si="48"/>
        <v>#DIV/0!</v>
      </c>
      <c r="M112" s="52" t="e">
        <f t="shared" si="48"/>
        <v>#DIV/0!</v>
      </c>
      <c r="N112" s="52"/>
      <c r="O112" s="52" t="e">
        <f>O107/O100*10</f>
        <v>#DIV/0!</v>
      </c>
      <c r="P112" s="52" t="e">
        <f>P107/P100*10</f>
        <v>#DIV/0!</v>
      </c>
      <c r="Q112" s="52"/>
      <c r="R112" s="52" t="e">
        <f t="shared" ref="R112:U113" si="49">R107/R100*10</f>
        <v>#DIV/0!</v>
      </c>
      <c r="S112" s="52" t="e">
        <f t="shared" si="49"/>
        <v>#DIV/0!</v>
      </c>
      <c r="T112" s="52" t="e">
        <f t="shared" si="49"/>
        <v>#DIV/0!</v>
      </c>
      <c r="U112" s="52" t="e">
        <f t="shared" si="49"/>
        <v>#DIV/0!</v>
      </c>
      <c r="V112" s="52"/>
      <c r="W112" s="52"/>
      <c r="X112" s="52"/>
      <c r="Y112" s="52" t="e">
        <f>Y107/Y100*10</f>
        <v>#DIV/0!</v>
      </c>
      <c r="Z112" s="52"/>
      <c r="AA112" s="52"/>
      <c r="AB112" s="52" t="e">
        <f>AB107/AB100*10</f>
        <v>#DIV/0!</v>
      </c>
    </row>
    <row r="113" spans="1:29" s="11" customFormat="1" ht="30" hidden="1" customHeight="1" x14ac:dyDescent="0.2">
      <c r="A113" s="10" t="s">
        <v>58</v>
      </c>
      <c r="B113" s="52" t="e">
        <f t="shared" si="46"/>
        <v>#DIV/0!</v>
      </c>
      <c r="C113" s="52" t="e">
        <f t="shared" si="46"/>
        <v>#DIV/0!</v>
      </c>
      <c r="D113" s="13" t="e">
        <f t="shared" si="38"/>
        <v>#DIV/0!</v>
      </c>
      <c r="E113" s="52" t="e">
        <f>E108/E101*10</f>
        <v>#DIV/0!</v>
      </c>
      <c r="F113" s="52" t="e">
        <f t="shared" si="48"/>
        <v>#DIV/0!</v>
      </c>
      <c r="G113" s="52" t="e">
        <f t="shared" si="48"/>
        <v>#DIV/0!</v>
      </c>
      <c r="H113" s="52" t="e">
        <f t="shared" si="48"/>
        <v>#DIV/0!</v>
      </c>
      <c r="I113" s="52" t="e">
        <f t="shared" si="48"/>
        <v>#DIV/0!</v>
      </c>
      <c r="J113" s="52" t="e">
        <f t="shared" si="48"/>
        <v>#DIV/0!</v>
      </c>
      <c r="K113" s="52" t="e">
        <f t="shared" si="48"/>
        <v>#DIV/0!</v>
      </c>
      <c r="L113" s="52" t="e">
        <f t="shared" si="48"/>
        <v>#DIV/0!</v>
      </c>
      <c r="M113" s="52" t="e">
        <f t="shared" si="48"/>
        <v>#DIV/0!</v>
      </c>
      <c r="N113" s="52" t="e">
        <f>N108/N101*10</f>
        <v>#DIV/0!</v>
      </c>
      <c r="O113" s="52" t="e">
        <f>O108/O101*10</f>
        <v>#DIV/0!</v>
      </c>
      <c r="P113" s="52" t="e">
        <f>P108/P101*10</f>
        <v>#DIV/0!</v>
      </c>
      <c r="Q113" s="52" t="e">
        <f>Q108/Q101*10</f>
        <v>#DIV/0!</v>
      </c>
      <c r="R113" s="52" t="e">
        <f t="shared" si="49"/>
        <v>#DIV/0!</v>
      </c>
      <c r="S113" s="52" t="e">
        <f t="shared" si="49"/>
        <v>#DIV/0!</v>
      </c>
      <c r="T113" s="52" t="e">
        <f t="shared" si="49"/>
        <v>#DIV/0!</v>
      </c>
      <c r="U113" s="52" t="e">
        <f t="shared" si="49"/>
        <v>#DIV/0!</v>
      </c>
      <c r="V113" s="52" t="e">
        <f>V108/V101*10</f>
        <v>#DIV/0!</v>
      </c>
      <c r="W113" s="52" t="e">
        <f>W108/W101*10</f>
        <v>#DIV/0!</v>
      </c>
      <c r="X113" s="52"/>
      <c r="Y113" s="52" t="e">
        <f>Y108/Y101*10</f>
        <v>#DIV/0!</v>
      </c>
      <c r="Z113" s="52"/>
      <c r="AA113" s="52"/>
      <c r="AB113" s="52" t="e">
        <f>AB108/AB101*10</f>
        <v>#DIV/0!</v>
      </c>
    </row>
    <row r="114" spans="1:29" s="11" customFormat="1" ht="30" hidden="1" customHeight="1" x14ac:dyDescent="0.2">
      <c r="A114" s="10" t="s">
        <v>59</v>
      </c>
      <c r="B114" s="52" t="e">
        <f t="shared" si="46"/>
        <v>#DIV/0!</v>
      </c>
      <c r="C114" s="52" t="e">
        <f t="shared" si="46"/>
        <v>#DIV/0!</v>
      </c>
      <c r="D114" s="13" t="e">
        <f t="shared" si="38"/>
        <v>#DIV/0!</v>
      </c>
      <c r="E114" s="52" t="e">
        <f t="shared" si="46"/>
        <v>#DIV/0!</v>
      </c>
      <c r="F114" s="52"/>
      <c r="G114" s="52">
        <v>10</v>
      </c>
      <c r="H114" s="52"/>
      <c r="I114" s="52" t="e">
        <f>I109/I102*10</f>
        <v>#DIV/0!</v>
      </c>
      <c r="J114" s="52"/>
      <c r="K114" s="52"/>
      <c r="L114" s="52"/>
      <c r="M114" s="52"/>
      <c r="N114" s="52"/>
      <c r="O114" s="52"/>
      <c r="P114" s="52"/>
      <c r="Q114" s="52" t="e">
        <f>Q109/Q102*10</f>
        <v>#DIV/0!</v>
      </c>
      <c r="R114" s="52" t="e">
        <f>R109/R102*10</f>
        <v>#DIV/0!</v>
      </c>
      <c r="S114" s="52"/>
      <c r="T114" s="52"/>
      <c r="U114" s="52" t="e">
        <f>U109/U102*10</f>
        <v>#DIV/0!</v>
      </c>
      <c r="V114" s="52"/>
      <c r="W114" s="52" t="e">
        <f>W109/W102*10</f>
        <v>#DIV/0!</v>
      </c>
      <c r="X114" s="52"/>
      <c r="Y114" s="52"/>
      <c r="Z114" s="52"/>
      <c r="AA114" s="52"/>
      <c r="AB114" s="52"/>
    </row>
    <row r="115" spans="1:29" s="11" customFormat="1" ht="30" hidden="1" customHeight="1" outlineLevel="1" x14ac:dyDescent="0.2">
      <c r="A115" s="53" t="s">
        <v>122</v>
      </c>
      <c r="B115" s="21"/>
      <c r="C115" s="24">
        <f>SUM(E115:AB115)</f>
        <v>0</v>
      </c>
      <c r="D115" s="13"/>
      <c r="E115" s="36"/>
      <c r="F115" s="35"/>
      <c r="G115" s="56"/>
      <c r="H115" s="35"/>
      <c r="I115" s="35"/>
      <c r="J115" s="35"/>
      <c r="K115" s="35"/>
      <c r="L115" s="52"/>
      <c r="M115" s="35"/>
      <c r="N115" s="35"/>
      <c r="O115" s="35"/>
      <c r="P115" s="35"/>
      <c r="Q115" s="35"/>
      <c r="R115" s="35"/>
      <c r="S115" s="52"/>
      <c r="T115" s="24"/>
      <c r="U115" s="93"/>
      <c r="V115" s="93"/>
      <c r="W115" s="93"/>
      <c r="X115" s="93"/>
      <c r="Y115" s="24"/>
      <c r="Z115" s="24"/>
      <c r="AA115" s="24"/>
      <c r="AB115" s="35"/>
    </row>
    <row r="116" spans="1:29" s="11" customFormat="1" ht="30" hidden="1" customHeight="1" x14ac:dyDescent="0.2">
      <c r="A116" s="30" t="s">
        <v>123</v>
      </c>
      <c r="B116" s="21"/>
      <c r="C116" s="24">
        <f>SUM(E116:AB116)</f>
        <v>0</v>
      </c>
      <c r="D116" s="13"/>
      <c r="E116" s="36"/>
      <c r="F116" s="35"/>
      <c r="G116" s="35"/>
      <c r="H116" s="35"/>
      <c r="I116" s="35"/>
      <c r="J116" s="35"/>
      <c r="K116" s="35"/>
      <c r="L116" s="52"/>
      <c r="M116" s="35"/>
      <c r="N116" s="35"/>
      <c r="O116" s="35"/>
      <c r="P116" s="35"/>
      <c r="Q116" s="35"/>
      <c r="R116" s="35"/>
      <c r="S116" s="52"/>
      <c r="T116" s="24"/>
      <c r="U116" s="93"/>
      <c r="V116" s="93"/>
      <c r="W116" s="93"/>
      <c r="X116" s="93"/>
      <c r="Y116" s="24"/>
      <c r="Z116" s="24"/>
      <c r="AA116" s="24"/>
      <c r="AB116" s="35"/>
    </row>
    <row r="117" spans="1:29" s="11" customFormat="1" ht="30" hidden="1" customHeight="1" x14ac:dyDescent="0.2">
      <c r="A117" s="30" t="s">
        <v>62</v>
      </c>
      <c r="B117" s="58"/>
      <c r="C117" s="58" t="e">
        <f>C116/C115*10</f>
        <v>#DIV/0!</v>
      </c>
      <c r="D117" s="56"/>
      <c r="E117" s="56"/>
      <c r="F117" s="56"/>
      <c r="G117" s="56"/>
      <c r="H117" s="56" t="e">
        <f>H116/H115*10</f>
        <v>#DIV/0!</v>
      </c>
      <c r="I117" s="56"/>
      <c r="J117" s="56"/>
      <c r="K117" s="56"/>
      <c r="L117" s="56"/>
      <c r="M117" s="56" t="e">
        <f>M116/M115*10</f>
        <v>#DIV/0!</v>
      </c>
      <c r="N117" s="56"/>
      <c r="O117" s="56"/>
      <c r="P117" s="56" t="e">
        <f>P116/P115*10</f>
        <v>#DIV/0!</v>
      </c>
      <c r="Q117" s="56"/>
      <c r="R117" s="52" t="e">
        <f>R116/R115*10</f>
        <v>#DIV/0!</v>
      </c>
      <c r="S117" s="52"/>
      <c r="T117" s="52" t="e">
        <f>T116/T115*10</f>
        <v>#DIV/0!</v>
      </c>
      <c r="U117" s="56"/>
      <c r="V117" s="56"/>
      <c r="W117" s="56"/>
      <c r="X117" s="56"/>
      <c r="Y117" s="52" t="e">
        <f>Y116/Y115*10</f>
        <v>#DIV/0!</v>
      </c>
      <c r="Z117" s="52"/>
      <c r="AA117" s="52"/>
      <c r="AB117" s="36"/>
    </row>
    <row r="118" spans="1:29" s="11" customFormat="1" ht="30" hidden="1" customHeight="1" x14ac:dyDescent="0.2">
      <c r="A118" s="53" t="s">
        <v>63</v>
      </c>
      <c r="B118" s="54"/>
      <c r="C118" s="54">
        <f>SUM(E118:AB118)</f>
        <v>0</v>
      </c>
      <c r="D118" s="13" t="e">
        <f t="shared" si="38"/>
        <v>#DIV/0!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</row>
    <row r="119" spans="1:29" s="11" customFormat="1" ht="30" hidden="1" customHeight="1" x14ac:dyDescent="0.2">
      <c r="A119" s="30" t="s">
        <v>64</v>
      </c>
      <c r="B119" s="25"/>
      <c r="C119" s="25">
        <f>SUM(E119:AB119)</f>
        <v>0</v>
      </c>
      <c r="D119" s="13" t="e">
        <f t="shared" si="38"/>
        <v>#DIV/0!</v>
      </c>
      <c r="E119" s="22"/>
      <c r="F119" s="22"/>
      <c r="G119" s="22"/>
      <c r="H119" s="22"/>
      <c r="I119" s="22"/>
      <c r="J119" s="22"/>
      <c r="K119" s="24"/>
      <c r="L119" s="24"/>
      <c r="M119" s="24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9" s="11" customFormat="1" ht="30" hidden="1" customHeight="1" x14ac:dyDescent="0.2">
      <c r="A120" s="30" t="s">
        <v>65</v>
      </c>
      <c r="B120" s="52"/>
      <c r="C120" s="52" t="e">
        <f>C118/C119</f>
        <v>#DIV/0!</v>
      </c>
      <c r="D120" s="13" t="e">
        <f t="shared" si="38"/>
        <v>#DIV/0!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</row>
    <row r="121" spans="1:29" s="11" customFormat="1" ht="30" hidden="1" customHeight="1" x14ac:dyDescent="0.2">
      <c r="A121" s="10" t="s">
        <v>66</v>
      </c>
      <c r="B121" s="25"/>
      <c r="C121" s="25"/>
      <c r="D121" s="13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:29" s="11" customFormat="1" ht="27" hidden="1" customHeight="1" x14ac:dyDescent="0.2">
      <c r="A122" s="12" t="s">
        <v>67</v>
      </c>
      <c r="B122" s="21"/>
      <c r="C122" s="25">
        <f>SUM(E122:AB122)</f>
        <v>0</v>
      </c>
      <c r="D122" s="13"/>
      <c r="E122" s="49"/>
      <c r="F122" s="49"/>
      <c r="G122" s="49"/>
      <c r="H122" s="49"/>
      <c r="I122" s="49"/>
      <c r="J122" s="49"/>
      <c r="K122" s="49"/>
      <c r="L122" s="24"/>
      <c r="M122" s="49"/>
      <c r="N122" s="49"/>
      <c r="O122" s="49"/>
      <c r="P122" s="49"/>
      <c r="Q122" s="49"/>
      <c r="R122" s="49"/>
      <c r="S122" s="49"/>
      <c r="T122" s="52"/>
      <c r="U122" s="49"/>
      <c r="V122" s="49"/>
      <c r="W122" s="49"/>
      <c r="X122" s="49"/>
      <c r="Y122" s="49"/>
      <c r="Z122" s="49"/>
      <c r="AA122" s="49"/>
      <c r="AB122" s="49"/>
    </row>
    <row r="123" spans="1:29" s="11" customFormat="1" ht="31.9" hidden="1" customHeight="1" outlineLevel="1" x14ac:dyDescent="0.2">
      <c r="A123" s="12" t="s">
        <v>68</v>
      </c>
      <c r="B123" s="25"/>
      <c r="C123" s="25"/>
      <c r="D123" s="13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72"/>
    </row>
    <row r="124" spans="1:29" s="11" customFormat="1" ht="30" hidden="1" customHeight="1" outlineLevel="1" x14ac:dyDescent="0.2">
      <c r="A124" s="53" t="s">
        <v>69</v>
      </c>
      <c r="B124" s="21"/>
      <c r="C124" s="25">
        <f>SUM(E124:AB124)</f>
        <v>0</v>
      </c>
      <c r="D124" s="13" t="e">
        <f t="shared" ref="D124:D164" si="50">C124/B124</f>
        <v>#DIV/0!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97"/>
      <c r="Y124" s="37"/>
      <c r="Z124" s="97"/>
      <c r="AA124" s="97"/>
      <c r="AB124" s="37"/>
    </row>
    <row r="125" spans="1:29" s="11" customFormat="1" ht="19.149999999999999" hidden="1" customHeight="1" x14ac:dyDescent="0.2">
      <c r="A125" s="12" t="s">
        <v>152</v>
      </c>
      <c r="B125" s="31" t="e">
        <f>B124/B123</f>
        <v>#DIV/0!</v>
      </c>
      <c r="C125" s="31" t="e">
        <f>C124/C123</f>
        <v>#DIV/0!</v>
      </c>
      <c r="D125" s="13"/>
      <c r="E125" s="33" t="e">
        <f t="shared" ref="E125:AB125" si="51">E124/E123</f>
        <v>#DIV/0!</v>
      </c>
      <c r="F125" s="33" t="e">
        <f t="shared" si="51"/>
        <v>#DIV/0!</v>
      </c>
      <c r="G125" s="33" t="e">
        <f t="shared" si="51"/>
        <v>#DIV/0!</v>
      </c>
      <c r="H125" s="33" t="e">
        <f t="shared" si="51"/>
        <v>#DIV/0!</v>
      </c>
      <c r="I125" s="33" t="e">
        <f t="shared" si="51"/>
        <v>#DIV/0!</v>
      </c>
      <c r="J125" s="33" t="e">
        <f t="shared" si="51"/>
        <v>#DIV/0!</v>
      </c>
      <c r="K125" s="33" t="e">
        <f t="shared" si="51"/>
        <v>#DIV/0!</v>
      </c>
      <c r="L125" s="33" t="e">
        <f t="shared" si="51"/>
        <v>#DIV/0!</v>
      </c>
      <c r="M125" s="33" t="e">
        <f t="shared" si="51"/>
        <v>#DIV/0!</v>
      </c>
      <c r="N125" s="33" t="e">
        <f t="shared" si="51"/>
        <v>#DIV/0!</v>
      </c>
      <c r="O125" s="33" t="e">
        <f t="shared" si="51"/>
        <v>#DIV/0!</v>
      </c>
      <c r="P125" s="33" t="e">
        <f t="shared" si="51"/>
        <v>#DIV/0!</v>
      </c>
      <c r="Q125" s="33" t="e">
        <f t="shared" si="51"/>
        <v>#DIV/0!</v>
      </c>
      <c r="R125" s="33" t="e">
        <f t="shared" si="51"/>
        <v>#DIV/0!</v>
      </c>
      <c r="S125" s="33" t="e">
        <f t="shared" si="51"/>
        <v>#DIV/0!</v>
      </c>
      <c r="T125" s="33" t="e">
        <f t="shared" si="51"/>
        <v>#DIV/0!</v>
      </c>
      <c r="U125" s="33" t="e">
        <f t="shared" si="51"/>
        <v>#DIV/0!</v>
      </c>
      <c r="V125" s="33" t="e">
        <f t="shared" si="51"/>
        <v>#DIV/0!</v>
      </c>
      <c r="W125" s="33" t="e">
        <f t="shared" si="51"/>
        <v>#DIV/0!</v>
      </c>
      <c r="X125" s="33"/>
      <c r="Y125" s="33" t="e">
        <f t="shared" si="51"/>
        <v>#DIV/0!</v>
      </c>
      <c r="Z125" s="33"/>
      <c r="AA125" s="33"/>
      <c r="AB125" s="33" t="e">
        <f t="shared" si="51"/>
        <v>#DIV/0!</v>
      </c>
    </row>
    <row r="126" spans="1:29" s="91" customFormat="1" ht="21" hidden="1" customHeight="1" x14ac:dyDescent="0.2">
      <c r="A126" s="89" t="s">
        <v>60</v>
      </c>
      <c r="B126" s="90">
        <f>B123-B124</f>
        <v>0</v>
      </c>
      <c r="C126" s="90">
        <f>C123-C124</f>
        <v>0</v>
      </c>
      <c r="D126" s="90"/>
      <c r="E126" s="90">
        <f t="shared" ref="E126:AB126" si="52">E123-E124</f>
        <v>0</v>
      </c>
      <c r="F126" s="90">
        <f t="shared" si="52"/>
        <v>0</v>
      </c>
      <c r="G126" s="90">
        <f t="shared" si="52"/>
        <v>0</v>
      </c>
      <c r="H126" s="90">
        <f t="shared" si="52"/>
        <v>0</v>
      </c>
      <c r="I126" s="90">
        <f t="shared" si="52"/>
        <v>0</v>
      </c>
      <c r="J126" s="90">
        <f t="shared" si="52"/>
        <v>0</v>
      </c>
      <c r="K126" s="90">
        <f t="shared" si="52"/>
        <v>0</v>
      </c>
      <c r="L126" s="90">
        <f t="shared" si="52"/>
        <v>0</v>
      </c>
      <c r="M126" s="90">
        <f t="shared" si="52"/>
        <v>0</v>
      </c>
      <c r="N126" s="90">
        <f t="shared" si="52"/>
        <v>0</v>
      </c>
      <c r="O126" s="90">
        <f t="shared" si="52"/>
        <v>0</v>
      </c>
      <c r="P126" s="90">
        <f t="shared" si="52"/>
        <v>0</v>
      </c>
      <c r="Q126" s="90">
        <f t="shared" si="52"/>
        <v>0</v>
      </c>
      <c r="R126" s="90">
        <f t="shared" si="52"/>
        <v>0</v>
      </c>
      <c r="S126" s="90">
        <f t="shared" si="52"/>
        <v>0</v>
      </c>
      <c r="T126" s="90">
        <f t="shared" si="52"/>
        <v>0</v>
      </c>
      <c r="U126" s="90">
        <f t="shared" si="52"/>
        <v>0</v>
      </c>
      <c r="V126" s="90">
        <f t="shared" si="52"/>
        <v>0</v>
      </c>
      <c r="W126" s="90">
        <f t="shared" si="52"/>
        <v>0</v>
      </c>
      <c r="X126" s="90"/>
      <c r="Y126" s="90">
        <f t="shared" si="52"/>
        <v>0</v>
      </c>
      <c r="Z126" s="90"/>
      <c r="AA126" s="90"/>
      <c r="AB126" s="90">
        <f t="shared" si="52"/>
        <v>0</v>
      </c>
    </row>
    <row r="127" spans="1:29" s="11" customFormat="1" ht="22.9" hidden="1" customHeight="1" x14ac:dyDescent="0.2">
      <c r="A127" s="12" t="s">
        <v>155</v>
      </c>
      <c r="B127" s="37"/>
      <c r="C127" s="24"/>
      <c r="D127" s="14" t="e">
        <f t="shared" si="50"/>
        <v>#DIV/0!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97"/>
      <c r="Y127" s="37"/>
      <c r="Z127" s="97"/>
      <c r="AA127" s="97"/>
      <c r="AB127" s="37"/>
    </row>
    <row r="128" spans="1:29" s="11" customFormat="1" ht="30" hidden="1" customHeight="1" x14ac:dyDescent="0.2">
      <c r="A128" s="30" t="s">
        <v>70</v>
      </c>
      <c r="B128" s="21"/>
      <c r="C128" s="25">
        <f>SUM(E128:AB128)</f>
        <v>0</v>
      </c>
      <c r="D128" s="13" t="e">
        <f t="shared" si="50"/>
        <v>#DIV/0!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97"/>
      <c r="Y128" s="37"/>
      <c r="Z128" s="97"/>
      <c r="AA128" s="97"/>
      <c r="AB128" s="37"/>
    </row>
    <row r="129" spans="1:28" s="11" customFormat="1" ht="31.15" hidden="1" customHeight="1" x14ac:dyDescent="0.2">
      <c r="A129" s="12" t="s">
        <v>16</v>
      </c>
      <c r="B129" s="13" t="e">
        <f>B128/B127</f>
        <v>#DIV/0!</v>
      </c>
      <c r="C129" s="8" t="e">
        <f>C128/C127</f>
        <v>#DIV/0!</v>
      </c>
      <c r="D129" s="13"/>
      <c r="E129" s="27" t="e">
        <f t="shared" ref="E129:AB129" si="53">E128/E127</f>
        <v>#DIV/0!</v>
      </c>
      <c r="F129" s="27" t="e">
        <f t="shared" si="53"/>
        <v>#DIV/0!</v>
      </c>
      <c r="G129" s="27" t="e">
        <f t="shared" si="53"/>
        <v>#DIV/0!</v>
      </c>
      <c r="H129" s="27" t="e">
        <f t="shared" si="53"/>
        <v>#DIV/0!</v>
      </c>
      <c r="I129" s="27" t="e">
        <f t="shared" si="53"/>
        <v>#DIV/0!</v>
      </c>
      <c r="J129" s="27" t="e">
        <f t="shared" si="53"/>
        <v>#DIV/0!</v>
      </c>
      <c r="K129" s="27" t="e">
        <f t="shared" si="53"/>
        <v>#DIV/0!</v>
      </c>
      <c r="L129" s="27" t="e">
        <f t="shared" si="53"/>
        <v>#DIV/0!</v>
      </c>
      <c r="M129" s="27" t="e">
        <f t="shared" si="53"/>
        <v>#DIV/0!</v>
      </c>
      <c r="N129" s="27" t="e">
        <f t="shared" si="53"/>
        <v>#DIV/0!</v>
      </c>
      <c r="O129" s="27" t="e">
        <f t="shared" si="53"/>
        <v>#DIV/0!</v>
      </c>
      <c r="P129" s="27" t="e">
        <f t="shared" si="53"/>
        <v>#DIV/0!</v>
      </c>
      <c r="Q129" s="27" t="e">
        <f t="shared" si="53"/>
        <v>#DIV/0!</v>
      </c>
      <c r="R129" s="27" t="e">
        <f t="shared" si="53"/>
        <v>#DIV/0!</v>
      </c>
      <c r="S129" s="27" t="e">
        <f t="shared" si="53"/>
        <v>#DIV/0!</v>
      </c>
      <c r="T129" s="27" t="e">
        <f t="shared" si="53"/>
        <v>#DIV/0!</v>
      </c>
      <c r="U129" s="27" t="e">
        <f t="shared" si="53"/>
        <v>#DIV/0!</v>
      </c>
      <c r="V129" s="27" t="e">
        <f t="shared" si="53"/>
        <v>#DIV/0!</v>
      </c>
      <c r="W129" s="27" t="e">
        <f t="shared" si="53"/>
        <v>#DIV/0!</v>
      </c>
      <c r="X129" s="27"/>
      <c r="Y129" s="27" t="e">
        <f t="shared" si="53"/>
        <v>#DIV/0!</v>
      </c>
      <c r="Z129" s="27"/>
      <c r="AA129" s="27"/>
      <c r="AB129" s="27" t="e">
        <f t="shared" si="53"/>
        <v>#DIV/0!</v>
      </c>
    </row>
    <row r="130" spans="1:28" s="11" customFormat="1" ht="30" hidden="1" customHeight="1" x14ac:dyDescent="0.2">
      <c r="A130" s="30" t="s">
        <v>62</v>
      </c>
      <c r="B130" s="58" t="e">
        <f>B128/B124*10</f>
        <v>#DIV/0!</v>
      </c>
      <c r="C130" s="58" t="e">
        <f>C128/C124*10</f>
        <v>#DIV/0!</v>
      </c>
      <c r="D130" s="13" t="e">
        <f t="shared" si="50"/>
        <v>#DIV/0!</v>
      </c>
      <c r="E130" s="56" t="e">
        <f t="shared" ref="E130:P130" si="54">E128/E124*10</f>
        <v>#DIV/0!</v>
      </c>
      <c r="F130" s="56" t="e">
        <f t="shared" si="54"/>
        <v>#DIV/0!</v>
      </c>
      <c r="G130" s="56" t="e">
        <f t="shared" si="54"/>
        <v>#DIV/0!</v>
      </c>
      <c r="H130" s="56" t="e">
        <f t="shared" si="54"/>
        <v>#DIV/0!</v>
      </c>
      <c r="I130" s="56" t="e">
        <f t="shared" si="54"/>
        <v>#DIV/0!</v>
      </c>
      <c r="J130" s="56" t="e">
        <f t="shared" si="54"/>
        <v>#DIV/0!</v>
      </c>
      <c r="K130" s="56" t="e">
        <f t="shared" si="54"/>
        <v>#DIV/0!</v>
      </c>
      <c r="L130" s="56" t="e">
        <f t="shared" si="54"/>
        <v>#DIV/0!</v>
      </c>
      <c r="M130" s="56" t="e">
        <f t="shared" si="54"/>
        <v>#DIV/0!</v>
      </c>
      <c r="N130" s="56" t="e">
        <f t="shared" si="54"/>
        <v>#DIV/0!</v>
      </c>
      <c r="O130" s="56" t="e">
        <f t="shared" si="54"/>
        <v>#DIV/0!</v>
      </c>
      <c r="P130" s="56" t="e">
        <f t="shared" si="54"/>
        <v>#DIV/0!</v>
      </c>
      <c r="Q130" s="56" t="e">
        <f t="shared" ref="Q130:V130" si="55">Q128/Q124*10</f>
        <v>#DIV/0!</v>
      </c>
      <c r="R130" s="56" t="e">
        <f t="shared" si="55"/>
        <v>#DIV/0!</v>
      </c>
      <c r="S130" s="56" t="e">
        <f t="shared" si="55"/>
        <v>#DIV/0!</v>
      </c>
      <c r="T130" s="56" t="e">
        <f t="shared" si="55"/>
        <v>#DIV/0!</v>
      </c>
      <c r="U130" s="56" t="e">
        <f t="shared" si="55"/>
        <v>#DIV/0!</v>
      </c>
      <c r="V130" s="56" t="e">
        <f t="shared" si="55"/>
        <v>#DIV/0!</v>
      </c>
      <c r="W130" s="56" t="e">
        <f>W128/W124*10</f>
        <v>#DIV/0!</v>
      </c>
      <c r="X130" s="56"/>
      <c r="Y130" s="56" t="e">
        <f>Y128/Y124*10</f>
        <v>#DIV/0!</v>
      </c>
      <c r="Z130" s="56"/>
      <c r="AA130" s="56"/>
      <c r="AB130" s="56" t="e">
        <f>AB128/AB124*10</f>
        <v>#DIV/0!</v>
      </c>
    </row>
    <row r="131" spans="1:28" s="11" customFormat="1" ht="30" hidden="1" customHeight="1" outlineLevel="1" x14ac:dyDescent="0.2">
      <c r="A131" s="10" t="s">
        <v>71</v>
      </c>
      <c r="B131" s="7"/>
      <c r="C131" s="25">
        <f>E131+F131+G131+H131+I131+J131+K131+L131+M131+N131+O131+P131+Q131+R131+S131+T131+U131+V131+W131+Y131+AB131</f>
        <v>0</v>
      </c>
      <c r="D131" s="13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</row>
    <row r="132" spans="1:28" s="11" customFormat="1" ht="30" hidden="1" customHeight="1" x14ac:dyDescent="0.2">
      <c r="A132" s="10" t="s">
        <v>72</v>
      </c>
      <c r="B132" s="55"/>
      <c r="C132" s="25">
        <f>SUM(E132:AB132)</f>
        <v>0</v>
      </c>
      <c r="D132" s="13"/>
      <c r="E132" s="56"/>
      <c r="F132" s="56"/>
      <c r="G132" s="57"/>
      <c r="H132" s="56"/>
      <c r="I132" s="56"/>
      <c r="J132" s="56"/>
      <c r="K132" s="56"/>
      <c r="L132" s="24"/>
      <c r="M132" s="56"/>
      <c r="N132" s="56"/>
      <c r="O132" s="56"/>
      <c r="P132" s="56"/>
      <c r="Q132" s="56"/>
      <c r="R132" s="56"/>
      <c r="S132" s="56"/>
      <c r="T132" s="52"/>
      <c r="U132" s="56"/>
      <c r="V132" s="56"/>
      <c r="W132" s="56"/>
      <c r="X132" s="56"/>
      <c r="Y132" s="55"/>
      <c r="Z132" s="55"/>
      <c r="AA132" s="55"/>
      <c r="AB132" s="56"/>
    </row>
    <row r="133" spans="1:28" s="11" customFormat="1" ht="30" hidden="1" customHeight="1" outlineLevel="1" x14ac:dyDescent="0.2">
      <c r="A133" s="10" t="s">
        <v>73</v>
      </c>
      <c r="B133" s="54"/>
      <c r="C133" s="54">
        <f>C131-C132</f>
        <v>0</v>
      </c>
      <c r="D133" s="13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</row>
    <row r="134" spans="1:28" s="11" customFormat="1" ht="30" hidden="1" customHeight="1" outlineLevel="1" x14ac:dyDescent="0.2">
      <c r="A134" s="53" t="s">
        <v>143</v>
      </c>
      <c r="B134" s="21"/>
      <c r="C134" s="25">
        <f>SUM(E134:AB134)</f>
        <v>0</v>
      </c>
      <c r="D134" s="13" t="e">
        <f t="shared" si="50"/>
        <v>#DIV/0!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97"/>
      <c r="Y134" s="37"/>
      <c r="Z134" s="97"/>
      <c r="AA134" s="97"/>
      <c r="AB134" s="37"/>
    </row>
    <row r="135" spans="1:28" s="11" customFormat="1" ht="27" hidden="1" customHeight="1" x14ac:dyDescent="0.2">
      <c r="A135" s="12" t="s">
        <v>152</v>
      </c>
      <c r="B135" s="31" t="e">
        <f>B134/B133</f>
        <v>#DIV/0!</v>
      </c>
      <c r="C135" s="31" t="e">
        <f>C134/C133</f>
        <v>#DIV/0!</v>
      </c>
      <c r="D135" s="13"/>
      <c r="E135" s="27" t="e">
        <f>E134/E133</f>
        <v>#DIV/0!</v>
      </c>
      <c r="F135" s="27" t="e">
        <f t="shared" ref="F135:AB135" si="56">F134/F133</f>
        <v>#DIV/0!</v>
      </c>
      <c r="G135" s="27" t="e">
        <f t="shared" si="56"/>
        <v>#DIV/0!</v>
      </c>
      <c r="H135" s="27" t="e">
        <f t="shared" si="56"/>
        <v>#DIV/0!</v>
      </c>
      <c r="I135" s="27" t="e">
        <f t="shared" si="56"/>
        <v>#DIV/0!</v>
      </c>
      <c r="J135" s="27" t="e">
        <f t="shared" si="56"/>
        <v>#DIV/0!</v>
      </c>
      <c r="K135" s="27" t="e">
        <f t="shared" si="56"/>
        <v>#DIV/0!</v>
      </c>
      <c r="L135" s="27" t="e">
        <f t="shared" si="56"/>
        <v>#DIV/0!</v>
      </c>
      <c r="M135" s="27" t="e">
        <f t="shared" si="56"/>
        <v>#DIV/0!</v>
      </c>
      <c r="N135" s="27" t="e">
        <f t="shared" si="56"/>
        <v>#DIV/0!</v>
      </c>
      <c r="O135" s="27" t="e">
        <f t="shared" si="56"/>
        <v>#DIV/0!</v>
      </c>
      <c r="P135" s="27" t="e">
        <f t="shared" si="56"/>
        <v>#DIV/0!</v>
      </c>
      <c r="Q135" s="27"/>
      <c r="R135" s="27" t="e">
        <f t="shared" si="56"/>
        <v>#DIV/0!</v>
      </c>
      <c r="S135" s="27" t="e">
        <f t="shared" si="56"/>
        <v>#DIV/0!</v>
      </c>
      <c r="T135" s="27" t="e">
        <f t="shared" si="56"/>
        <v>#DIV/0!</v>
      </c>
      <c r="U135" s="27" t="e">
        <f t="shared" si="56"/>
        <v>#DIV/0!</v>
      </c>
      <c r="V135" s="27" t="e">
        <f t="shared" si="56"/>
        <v>#DIV/0!</v>
      </c>
      <c r="W135" s="27" t="e">
        <f t="shared" si="56"/>
        <v>#DIV/0!</v>
      </c>
      <c r="X135" s="27"/>
      <c r="Y135" s="27" t="e">
        <f t="shared" si="56"/>
        <v>#DIV/0!</v>
      </c>
      <c r="Z135" s="27"/>
      <c r="AA135" s="27"/>
      <c r="AB135" s="27" t="e">
        <f t="shared" si="56"/>
        <v>#DIV/0!</v>
      </c>
    </row>
    <row r="136" spans="1:28" s="11" customFormat="1" ht="31.15" hidden="1" customHeight="1" x14ac:dyDescent="0.2">
      <c r="A136" s="12" t="s">
        <v>156</v>
      </c>
      <c r="B136" s="37"/>
      <c r="C136" s="37"/>
      <c r="D136" s="14" t="e">
        <f t="shared" si="50"/>
        <v>#DIV/0!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97"/>
      <c r="Y136" s="37"/>
      <c r="Z136" s="97"/>
      <c r="AA136" s="97"/>
      <c r="AB136" s="37"/>
    </row>
    <row r="137" spans="1:28" s="11" customFormat="1" ht="30" hidden="1" customHeight="1" x14ac:dyDescent="0.2">
      <c r="A137" s="30" t="s">
        <v>74</v>
      </c>
      <c r="B137" s="21"/>
      <c r="C137" s="25">
        <f>SUM(E137:AB137)</f>
        <v>0</v>
      </c>
      <c r="D137" s="13" t="e">
        <f t="shared" si="50"/>
        <v>#DIV/0!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97"/>
      <c r="Y137" s="37"/>
      <c r="Z137" s="97"/>
      <c r="AA137" s="97"/>
      <c r="AB137" s="37"/>
    </row>
    <row r="138" spans="1:28" s="11" customFormat="1" ht="30" hidden="1" customHeight="1" x14ac:dyDescent="0.2">
      <c r="A138" s="12" t="s">
        <v>16</v>
      </c>
      <c r="B138" s="28" t="e">
        <f>B137/B136</f>
        <v>#DIV/0!</v>
      </c>
      <c r="C138" s="28" t="e">
        <f>C137/C136</f>
        <v>#DIV/0!</v>
      </c>
      <c r="D138" s="8"/>
      <c r="E138" s="28" t="e">
        <f t="shared" ref="E138:M138" si="57">E137/E136</f>
        <v>#DIV/0!</v>
      </c>
      <c r="F138" s="28" t="e">
        <f t="shared" si="57"/>
        <v>#DIV/0!</v>
      </c>
      <c r="G138" s="28" t="e">
        <f t="shared" si="57"/>
        <v>#DIV/0!</v>
      </c>
      <c r="H138" s="28" t="e">
        <f t="shared" si="57"/>
        <v>#DIV/0!</v>
      </c>
      <c r="I138" s="28" t="e">
        <f t="shared" si="57"/>
        <v>#DIV/0!</v>
      </c>
      <c r="J138" s="28" t="e">
        <f t="shared" si="57"/>
        <v>#DIV/0!</v>
      </c>
      <c r="K138" s="28" t="e">
        <f t="shared" si="57"/>
        <v>#DIV/0!</v>
      </c>
      <c r="L138" s="28" t="e">
        <f t="shared" si="57"/>
        <v>#DIV/0!</v>
      </c>
      <c r="M138" s="28" t="e">
        <f t="shared" si="57"/>
        <v>#DIV/0!</v>
      </c>
      <c r="N138" s="28"/>
      <c r="O138" s="28" t="e">
        <f>O137/O136</f>
        <v>#DIV/0!</v>
      </c>
      <c r="P138" s="28" t="e">
        <f>P137/P136</f>
        <v>#DIV/0!</v>
      </c>
      <c r="Q138" s="28"/>
      <c r="R138" s="28" t="e">
        <f>R137/R136</f>
        <v>#DIV/0!</v>
      </c>
      <c r="S138" s="28" t="e">
        <f>S137/S136</f>
        <v>#DIV/0!</v>
      </c>
      <c r="T138" s="28" t="e">
        <f>T137/T136</f>
        <v>#DIV/0!</v>
      </c>
      <c r="U138" s="28" t="e">
        <f>U137/U136</f>
        <v>#DIV/0!</v>
      </c>
      <c r="V138" s="28"/>
      <c r="W138" s="28" t="e">
        <f>W137/W136</f>
        <v>#DIV/0!</v>
      </c>
      <c r="X138" s="96"/>
      <c r="Y138" s="28" t="e">
        <f>Y137/Y136</f>
        <v>#DIV/0!</v>
      </c>
      <c r="Z138" s="96"/>
      <c r="AA138" s="96"/>
      <c r="AB138" s="28" t="e">
        <f>AB137/AB136</f>
        <v>#DIV/0!</v>
      </c>
    </row>
    <row r="139" spans="1:28" s="11" customFormat="1" ht="30" hidden="1" customHeight="1" x14ac:dyDescent="0.2">
      <c r="A139" s="30" t="s">
        <v>62</v>
      </c>
      <c r="B139" s="58" t="e">
        <f>B137/B134*10</f>
        <v>#DIV/0!</v>
      </c>
      <c r="C139" s="58" t="e">
        <f>C137/C134*10</f>
        <v>#DIV/0!</v>
      </c>
      <c r="D139" s="13" t="e">
        <f t="shared" si="50"/>
        <v>#DIV/0!</v>
      </c>
      <c r="E139" s="56" t="e">
        <f>E137/E134*10</f>
        <v>#DIV/0!</v>
      </c>
      <c r="F139" s="56" t="e">
        <f>F137/F134*10</f>
        <v>#DIV/0!</v>
      </c>
      <c r="G139" s="56" t="e">
        <f>G137/G134*10</f>
        <v>#DIV/0!</v>
      </c>
      <c r="H139" s="56" t="e">
        <f t="shared" ref="H139:N139" si="58">H137/H134*10</f>
        <v>#DIV/0!</v>
      </c>
      <c r="I139" s="56" t="e">
        <f t="shared" si="58"/>
        <v>#DIV/0!</v>
      </c>
      <c r="J139" s="56" t="e">
        <f t="shared" si="58"/>
        <v>#DIV/0!</v>
      </c>
      <c r="K139" s="56" t="e">
        <f t="shared" si="58"/>
        <v>#DIV/0!</v>
      </c>
      <c r="L139" s="56" t="e">
        <f t="shared" si="58"/>
        <v>#DIV/0!</v>
      </c>
      <c r="M139" s="56" t="e">
        <f t="shared" si="58"/>
        <v>#DIV/0!</v>
      </c>
      <c r="N139" s="56" t="e">
        <f t="shared" si="58"/>
        <v>#DIV/0!</v>
      </c>
      <c r="O139" s="56" t="e">
        <f>O137/O134*10</f>
        <v>#DIV/0!</v>
      </c>
      <c r="P139" s="56" t="e">
        <f>P137/P134*10</f>
        <v>#DIV/0!</v>
      </c>
      <c r="Q139" s="56"/>
      <c r="R139" s="56" t="e">
        <f t="shared" ref="R139:AB139" si="59">R137/R134*10</f>
        <v>#DIV/0!</v>
      </c>
      <c r="S139" s="56" t="e">
        <f t="shared" si="59"/>
        <v>#DIV/0!</v>
      </c>
      <c r="T139" s="56" t="e">
        <f t="shared" si="59"/>
        <v>#DIV/0!</v>
      </c>
      <c r="U139" s="56" t="e">
        <f t="shared" si="59"/>
        <v>#DIV/0!</v>
      </c>
      <c r="V139" s="56" t="e">
        <f t="shared" si="59"/>
        <v>#DIV/0!</v>
      </c>
      <c r="W139" s="56" t="e">
        <f t="shared" si="59"/>
        <v>#DIV/0!</v>
      </c>
      <c r="X139" s="56"/>
      <c r="Y139" s="56" t="e">
        <f t="shared" si="59"/>
        <v>#DIV/0!</v>
      </c>
      <c r="Z139" s="56"/>
      <c r="AA139" s="56"/>
      <c r="AB139" s="56" t="e">
        <f t="shared" si="59"/>
        <v>#DIV/0!</v>
      </c>
    </row>
    <row r="140" spans="1:28" s="11" customFormat="1" ht="30" hidden="1" customHeight="1" outlineLevel="1" x14ac:dyDescent="0.2">
      <c r="A140" s="53" t="s">
        <v>144</v>
      </c>
      <c r="B140" s="21"/>
      <c r="C140" s="25">
        <f>SUM(E140:AB140)</f>
        <v>0</v>
      </c>
      <c r="D140" s="13" t="e">
        <f t="shared" si="50"/>
        <v>#DIV/0!</v>
      </c>
      <c r="E140" s="36"/>
      <c r="F140" s="35"/>
      <c r="G140" s="5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59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:28" s="11" customFormat="1" ht="30" hidden="1" customHeight="1" x14ac:dyDescent="0.2">
      <c r="A141" s="30" t="s">
        <v>145</v>
      </c>
      <c r="B141" s="21"/>
      <c r="C141" s="25">
        <f>SUM(E141:AB141)</f>
        <v>0</v>
      </c>
      <c r="D141" s="13" t="e">
        <f t="shared" si="50"/>
        <v>#DIV/0!</v>
      </c>
      <c r="E141" s="36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59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1:28" s="11" customFormat="1" ht="30" hidden="1" customHeight="1" x14ac:dyDescent="0.2">
      <c r="A142" s="30" t="s">
        <v>62</v>
      </c>
      <c r="B142" s="58" t="e">
        <f>B141/B140*10</f>
        <v>#DIV/0!</v>
      </c>
      <c r="C142" s="58" t="e">
        <f>C141/C140*10</f>
        <v>#DIV/0!</v>
      </c>
      <c r="D142" s="13" t="e">
        <f t="shared" si="50"/>
        <v>#DIV/0!</v>
      </c>
      <c r="E142" s="36"/>
      <c r="F142" s="56"/>
      <c r="G142" s="56" t="e">
        <f>G141/G140*10</f>
        <v>#DIV/0!</v>
      </c>
      <c r="H142" s="56"/>
      <c r="I142" s="56"/>
      <c r="J142" s="56"/>
      <c r="K142" s="56"/>
      <c r="L142" s="56" t="e">
        <f>L141/L140*10</f>
        <v>#DIV/0!</v>
      </c>
      <c r="M142" s="56"/>
      <c r="N142" s="56"/>
      <c r="O142" s="56"/>
      <c r="P142" s="56"/>
      <c r="Q142" s="56"/>
      <c r="R142" s="56"/>
      <c r="S142" s="56"/>
      <c r="T142" s="56"/>
      <c r="U142" s="56"/>
      <c r="V142" s="36"/>
      <c r="W142" s="56"/>
      <c r="X142" s="56"/>
      <c r="Y142" s="36"/>
      <c r="Z142" s="36"/>
      <c r="AA142" s="36"/>
      <c r="AB142" s="56" t="e">
        <f>AB141/AB140*10</f>
        <v>#DIV/0!</v>
      </c>
    </row>
    <row r="143" spans="1:28" s="11" customFormat="1" ht="30" hidden="1" customHeight="1" outlineLevel="1" x14ac:dyDescent="0.2">
      <c r="A143" s="53" t="s">
        <v>75</v>
      </c>
      <c r="B143" s="17"/>
      <c r="C143" s="51">
        <f>SUM(E143:AB143)</f>
        <v>0</v>
      </c>
      <c r="D143" s="13" t="e">
        <f t="shared" si="50"/>
        <v>#DIV/0!</v>
      </c>
      <c r="E143" s="36"/>
      <c r="F143" s="35"/>
      <c r="G143" s="5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59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:28" s="11" customFormat="1" ht="30" hidden="1" customHeight="1" x14ac:dyDescent="0.2">
      <c r="A144" s="30" t="s">
        <v>76</v>
      </c>
      <c r="B144" s="17"/>
      <c r="C144" s="51">
        <f>SUM(E144:AB144)</f>
        <v>0</v>
      </c>
      <c r="D144" s="13" t="e">
        <f t="shared" si="50"/>
        <v>#DIV/0!</v>
      </c>
      <c r="E144" s="36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59"/>
      <c r="T144" s="35"/>
      <c r="U144" s="35"/>
      <c r="V144" s="35"/>
      <c r="W144" s="59"/>
      <c r="X144" s="59"/>
      <c r="Y144" s="35"/>
      <c r="Z144" s="35"/>
      <c r="AA144" s="35"/>
      <c r="AB144" s="35"/>
    </row>
    <row r="145" spans="1:28" s="11" customFormat="1" ht="30" hidden="1" customHeight="1" x14ac:dyDescent="0.2">
      <c r="A145" s="30" t="s">
        <v>62</v>
      </c>
      <c r="B145" s="58" t="e">
        <f>B144/B143*10</f>
        <v>#DIV/0!</v>
      </c>
      <c r="C145" s="58" t="e">
        <f>C144/C143*10</f>
        <v>#DIV/0!</v>
      </c>
      <c r="D145" s="13" t="e">
        <f t="shared" si="50"/>
        <v>#DIV/0!</v>
      </c>
      <c r="E145" s="36"/>
      <c r="F145" s="56"/>
      <c r="G145" s="56"/>
      <c r="H145" s="56" t="e">
        <f>H144/H143*10</f>
        <v>#DIV/0!</v>
      </c>
      <c r="I145" s="56"/>
      <c r="J145" s="56"/>
      <c r="K145" s="56"/>
      <c r="L145" s="56"/>
      <c r="M145" s="56"/>
      <c r="N145" s="56" t="e">
        <f>N144/N143*10</f>
        <v>#DIV/0!</v>
      </c>
      <c r="O145" s="56"/>
      <c r="P145" s="56"/>
      <c r="Q145" s="56"/>
      <c r="R145" s="56" t="e">
        <f>R144/R143*10</f>
        <v>#DIV/0!</v>
      </c>
      <c r="S145" s="56" t="e">
        <f>S144/S143*10</f>
        <v>#DIV/0!</v>
      </c>
      <c r="T145" s="56"/>
      <c r="U145" s="56"/>
      <c r="V145" s="56"/>
      <c r="W145" s="56" t="e">
        <f>W144/W143*10</f>
        <v>#DIV/0!</v>
      </c>
      <c r="X145" s="56"/>
      <c r="Y145" s="36"/>
      <c r="Z145" s="36"/>
      <c r="AA145" s="36"/>
      <c r="AB145" s="36"/>
    </row>
    <row r="146" spans="1:28" s="11" customFormat="1" ht="30" hidden="1" customHeight="1" x14ac:dyDescent="0.2">
      <c r="A146" s="53" t="s">
        <v>120</v>
      </c>
      <c r="B146" s="58"/>
      <c r="C146" s="51">
        <f>SUM(E146:AB146)</f>
        <v>0</v>
      </c>
      <c r="D146" s="13" t="e">
        <f t="shared" si="50"/>
        <v>#DIV/0!</v>
      </c>
      <c r="E146" s="3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5"/>
      <c r="V146" s="36"/>
      <c r="W146" s="56"/>
      <c r="X146" s="56"/>
      <c r="Y146" s="36"/>
      <c r="Z146" s="36"/>
      <c r="AA146" s="36"/>
      <c r="AB146" s="36"/>
    </row>
    <row r="147" spans="1:28" s="11" customFormat="1" ht="30" hidden="1" customHeight="1" x14ac:dyDescent="0.2">
      <c r="A147" s="30" t="s">
        <v>121</v>
      </c>
      <c r="B147" s="58"/>
      <c r="C147" s="51">
        <f>SUM(E147:AB147)</f>
        <v>0</v>
      </c>
      <c r="D147" s="13" t="e">
        <f t="shared" si="50"/>
        <v>#DIV/0!</v>
      </c>
      <c r="E147" s="3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5"/>
      <c r="V147" s="36"/>
      <c r="W147" s="56"/>
      <c r="X147" s="56"/>
      <c r="Y147" s="36"/>
      <c r="Z147" s="36"/>
      <c r="AA147" s="36"/>
      <c r="AB147" s="36"/>
    </row>
    <row r="148" spans="1:28" s="11" customFormat="1" ht="30" hidden="1" customHeight="1" x14ac:dyDescent="0.2">
      <c r="A148" s="30" t="s">
        <v>62</v>
      </c>
      <c r="B148" s="58" t="e">
        <f>B147/B146*10</f>
        <v>#DIV/0!</v>
      </c>
      <c r="C148" s="58" t="e">
        <f>C147/C146*10</f>
        <v>#DIV/0!</v>
      </c>
      <c r="D148" s="13" t="e">
        <f t="shared" si="50"/>
        <v>#DIV/0!</v>
      </c>
      <c r="E148" s="36"/>
      <c r="F148" s="56"/>
      <c r="G148" s="56"/>
      <c r="H148" s="56"/>
      <c r="I148" s="56"/>
      <c r="J148" s="56"/>
      <c r="K148" s="56"/>
      <c r="L148" s="56"/>
      <c r="M148" s="56" t="e">
        <f>M147/M146*10</f>
        <v>#DIV/0!</v>
      </c>
      <c r="N148" s="56"/>
      <c r="O148" s="56"/>
      <c r="P148" s="56"/>
      <c r="Q148" s="56"/>
      <c r="R148" s="56"/>
      <c r="S148" s="56"/>
      <c r="T148" s="56" t="e">
        <f>T147/T146*10</f>
        <v>#DIV/0!</v>
      </c>
      <c r="U148" s="56" t="e">
        <f>U147/U146*10</f>
        <v>#DIV/0!</v>
      </c>
      <c r="V148" s="36"/>
      <c r="W148" s="56"/>
      <c r="X148" s="56"/>
      <c r="Y148" s="36"/>
      <c r="Z148" s="36"/>
      <c r="AA148" s="36"/>
      <c r="AB148" s="36"/>
    </row>
    <row r="149" spans="1:28" s="11" customFormat="1" ht="30" hidden="1" customHeight="1" x14ac:dyDescent="0.2">
      <c r="A149" s="53" t="s">
        <v>77</v>
      </c>
      <c r="B149" s="25"/>
      <c r="C149" s="25">
        <f>SUM(E149:AB149)</f>
        <v>0</v>
      </c>
      <c r="D149" s="13" t="e">
        <f t="shared" si="50"/>
        <v>#DIV/0!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8" s="11" customFormat="1" ht="30" hidden="1" customHeight="1" x14ac:dyDescent="0.2">
      <c r="A150" s="30" t="s">
        <v>78</v>
      </c>
      <c r="B150" s="25"/>
      <c r="C150" s="25">
        <f>SUM(E150:AB150)</f>
        <v>0</v>
      </c>
      <c r="D150" s="13" t="e">
        <f t="shared" si="50"/>
        <v>#DIV/0!</v>
      </c>
      <c r="E150" s="35"/>
      <c r="F150" s="33"/>
      <c r="G150" s="56"/>
      <c r="H150" s="24"/>
      <c r="I150" s="24"/>
      <c r="J150" s="24"/>
      <c r="K150" s="24"/>
      <c r="L150" s="36"/>
      <c r="M150" s="36"/>
      <c r="N150" s="33"/>
      <c r="O150" s="33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3"/>
    </row>
    <row r="151" spans="1:28" s="11" customFormat="1" ht="30" hidden="1" customHeight="1" x14ac:dyDescent="0.2">
      <c r="A151" s="30" t="s">
        <v>62</v>
      </c>
      <c r="B151" s="51" t="e">
        <f>B150/B149*10</f>
        <v>#DIV/0!</v>
      </c>
      <c r="C151" s="51" t="e">
        <f>C150/C149*10</f>
        <v>#DIV/0!</v>
      </c>
      <c r="D151" s="13" t="e">
        <f t="shared" si="50"/>
        <v>#DIV/0!</v>
      </c>
      <c r="E151" s="52" t="e">
        <f>E150/E149*10</f>
        <v>#DIV/0!</v>
      </c>
      <c r="F151" s="52"/>
      <c r="G151" s="52"/>
      <c r="H151" s="52" t="e">
        <f t="shared" ref="H151:M151" si="60">H150/H149*10</f>
        <v>#DIV/0!</v>
      </c>
      <c r="I151" s="52" t="e">
        <f t="shared" si="60"/>
        <v>#DIV/0!</v>
      </c>
      <c r="J151" s="52" t="e">
        <f t="shared" si="60"/>
        <v>#DIV/0!</v>
      </c>
      <c r="K151" s="52" t="e">
        <f t="shared" si="60"/>
        <v>#DIV/0!</v>
      </c>
      <c r="L151" s="52" t="e">
        <f t="shared" si="60"/>
        <v>#DIV/0!</v>
      </c>
      <c r="M151" s="52" t="e">
        <f t="shared" si="60"/>
        <v>#DIV/0!</v>
      </c>
      <c r="N151" s="24"/>
      <c r="O151" s="24"/>
      <c r="P151" s="52" t="e">
        <f>P150/P149*10</f>
        <v>#DIV/0!</v>
      </c>
      <c r="Q151" s="52" t="e">
        <f>Q150/Q149*10</f>
        <v>#DIV/0!</v>
      </c>
      <c r="R151" s="52"/>
      <c r="S151" s="52" t="e">
        <f t="shared" ref="S151:Y151" si="61">S150/S149*10</f>
        <v>#DIV/0!</v>
      </c>
      <c r="T151" s="52" t="e">
        <f t="shared" si="61"/>
        <v>#DIV/0!</v>
      </c>
      <c r="U151" s="52" t="e">
        <f t="shared" si="61"/>
        <v>#DIV/0!</v>
      </c>
      <c r="V151" s="52" t="e">
        <f t="shared" si="61"/>
        <v>#DIV/0!</v>
      </c>
      <c r="W151" s="52" t="e">
        <f t="shared" si="61"/>
        <v>#DIV/0!</v>
      </c>
      <c r="X151" s="52"/>
      <c r="Y151" s="52" t="e">
        <f t="shared" si="61"/>
        <v>#DIV/0!</v>
      </c>
      <c r="Z151" s="52"/>
      <c r="AA151" s="52"/>
      <c r="AB151" s="24"/>
    </row>
    <row r="152" spans="1:28" s="11" customFormat="1" ht="30" hidden="1" customHeight="1" x14ac:dyDescent="0.2">
      <c r="A152" s="53" t="s">
        <v>150</v>
      </c>
      <c r="B152" s="25"/>
      <c r="C152" s="25">
        <f>SUM(E152:AB152)</f>
        <v>0</v>
      </c>
      <c r="D152" s="13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8" s="11" customFormat="1" ht="30" hidden="1" customHeight="1" x14ac:dyDescent="0.2">
      <c r="A153" s="30" t="s">
        <v>151</v>
      </c>
      <c r="B153" s="25"/>
      <c r="C153" s="25">
        <f>SUM(E153:AB153)</f>
        <v>0</v>
      </c>
      <c r="D153" s="13"/>
      <c r="E153" s="35"/>
      <c r="F153" s="33"/>
      <c r="G153" s="56"/>
      <c r="H153" s="24"/>
      <c r="I153" s="24"/>
      <c r="J153" s="24"/>
      <c r="K153" s="24"/>
      <c r="L153" s="36"/>
      <c r="M153" s="36"/>
      <c r="N153" s="24"/>
      <c r="O153" s="33"/>
      <c r="P153" s="33"/>
      <c r="Q153" s="36"/>
      <c r="R153" s="36"/>
      <c r="S153" s="36"/>
      <c r="T153" s="33"/>
      <c r="U153" s="33"/>
      <c r="V153" s="36"/>
      <c r="W153" s="33"/>
      <c r="X153" s="33"/>
      <c r="Y153" s="36"/>
      <c r="Z153" s="36"/>
      <c r="AA153" s="36"/>
      <c r="AB153" s="33"/>
    </row>
    <row r="154" spans="1:28" s="11" customFormat="1" ht="30" hidden="1" customHeight="1" x14ac:dyDescent="0.2">
      <c r="A154" s="30" t="s">
        <v>62</v>
      </c>
      <c r="B154" s="51"/>
      <c r="C154" s="51" t="e">
        <f>C153/C152*10</f>
        <v>#DIV/0!</v>
      </c>
      <c r="D154" s="13"/>
      <c r="E154" s="52"/>
      <c r="F154" s="52"/>
      <c r="G154" s="52"/>
      <c r="H154" s="52" t="e">
        <f>H153/H152*10</f>
        <v>#DIV/0!</v>
      </c>
      <c r="I154" s="52" t="e">
        <f>I153/I152*10</f>
        <v>#DIV/0!</v>
      </c>
      <c r="J154" s="52" t="e">
        <f>J153/J152*10</f>
        <v>#DIV/0!</v>
      </c>
      <c r="K154" s="52" t="e">
        <f>K153/K152*10</f>
        <v>#DIV/0!</v>
      </c>
      <c r="L154" s="52"/>
      <c r="M154" s="52" t="e">
        <f>M153/M152*10</f>
        <v>#DIV/0!</v>
      </c>
      <c r="N154" s="52"/>
      <c r="O154" s="24"/>
      <c r="P154" s="24"/>
      <c r="Q154" s="52" t="e">
        <f>Q153/Q152*10</f>
        <v>#DIV/0!</v>
      </c>
      <c r="R154" s="52" t="e">
        <f>R153/R152*10</f>
        <v>#DIV/0!</v>
      </c>
      <c r="S154" s="52"/>
      <c r="T154" s="24"/>
      <c r="U154" s="24"/>
      <c r="V154" s="52" t="e">
        <f>V153/V152*10</f>
        <v>#DIV/0!</v>
      </c>
      <c r="W154" s="52"/>
      <c r="X154" s="52"/>
      <c r="Y154" s="52" t="e">
        <f>Y153/Y152*10</f>
        <v>#DIV/0!</v>
      </c>
      <c r="Z154" s="52"/>
      <c r="AA154" s="52"/>
      <c r="AB154" s="24"/>
    </row>
    <row r="155" spans="1:28" s="11" customFormat="1" ht="30" hidden="1" customHeight="1" x14ac:dyDescent="0.2">
      <c r="A155" s="53" t="s">
        <v>146</v>
      </c>
      <c r="B155" s="25">
        <v>75</v>
      </c>
      <c r="C155" s="25">
        <f>SUM(E155:AB155)</f>
        <v>165</v>
      </c>
      <c r="D155" s="13">
        <f>C155/B155</f>
        <v>2.2000000000000002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>
        <v>50</v>
      </c>
      <c r="R155" s="35"/>
      <c r="S155" s="35"/>
      <c r="T155" s="35">
        <v>115</v>
      </c>
      <c r="U155" s="35"/>
      <c r="V155" s="35"/>
      <c r="W155" s="35"/>
      <c r="X155" s="35"/>
      <c r="Y155" s="35"/>
      <c r="Z155" s="35"/>
      <c r="AA155" s="35"/>
      <c r="AB155" s="35"/>
    </row>
    <row r="156" spans="1:28" s="11" customFormat="1" ht="30" hidden="1" customHeight="1" x14ac:dyDescent="0.2">
      <c r="A156" s="30" t="s">
        <v>147</v>
      </c>
      <c r="B156" s="25">
        <v>83</v>
      </c>
      <c r="C156" s="25">
        <f>SUM(E156:AB156)</f>
        <v>104</v>
      </c>
      <c r="D156" s="13">
        <f t="shared" si="50"/>
        <v>1.2530120481927711</v>
      </c>
      <c r="E156" s="35"/>
      <c r="F156" s="33"/>
      <c r="G156" s="56"/>
      <c r="H156" s="33"/>
      <c r="I156" s="33"/>
      <c r="J156" s="33"/>
      <c r="K156" s="36"/>
      <c r="L156" s="36"/>
      <c r="M156" s="36"/>
      <c r="N156" s="33"/>
      <c r="O156" s="33"/>
      <c r="P156" s="33"/>
      <c r="Q156" s="36">
        <v>20</v>
      </c>
      <c r="R156" s="36"/>
      <c r="S156" s="36"/>
      <c r="T156" s="36">
        <v>84</v>
      </c>
      <c r="U156" s="33"/>
      <c r="V156" s="36"/>
      <c r="W156" s="33"/>
      <c r="X156" s="33"/>
      <c r="Y156" s="36"/>
      <c r="Z156" s="36"/>
      <c r="AA156" s="36"/>
      <c r="AB156" s="33"/>
    </row>
    <row r="157" spans="1:28" s="11" customFormat="1" ht="30" hidden="1" customHeight="1" x14ac:dyDescent="0.2">
      <c r="A157" s="30" t="s">
        <v>62</v>
      </c>
      <c r="B157" s="51">
        <f>B156/B155*10</f>
        <v>11.066666666666666</v>
      </c>
      <c r="C157" s="51">
        <f>C156/C155*10</f>
        <v>6.3030303030303028</v>
      </c>
      <c r="D157" s="13">
        <f t="shared" si="50"/>
        <v>0.56955093099671417</v>
      </c>
      <c r="E157" s="52"/>
      <c r="F157" s="52"/>
      <c r="G157" s="52"/>
      <c r="H157" s="24"/>
      <c r="I157" s="24"/>
      <c r="J157" s="24"/>
      <c r="K157" s="52"/>
      <c r="L157" s="52"/>
      <c r="M157" s="52"/>
      <c r="N157" s="24"/>
      <c r="O157" s="24"/>
      <c r="P157" s="24"/>
      <c r="Q157" s="52">
        <f>Q156/Q155*10</f>
        <v>4</v>
      </c>
      <c r="R157" s="52"/>
      <c r="S157" s="52"/>
      <c r="T157" s="52">
        <f>T156/T155*10</f>
        <v>7.304347826086957</v>
      </c>
      <c r="U157" s="24"/>
      <c r="V157" s="52"/>
      <c r="W157" s="52"/>
      <c r="X157" s="52"/>
      <c r="Y157" s="52"/>
      <c r="Z157" s="52"/>
      <c r="AA157" s="52"/>
      <c r="AB157" s="24"/>
    </row>
    <row r="158" spans="1:28" s="11" customFormat="1" ht="30" hidden="1" customHeight="1" outlineLevel="1" x14ac:dyDescent="0.2">
      <c r="A158" s="53" t="s">
        <v>79</v>
      </c>
      <c r="B158" s="25"/>
      <c r="C158" s="25">
        <f>SUM(E158:AB158)</f>
        <v>0</v>
      </c>
      <c r="D158" s="13" t="e">
        <f t="shared" si="50"/>
        <v>#DIV/0!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8" s="11" customFormat="1" ht="30" hidden="1" customHeight="1" outlineLevel="1" x14ac:dyDescent="0.2">
      <c r="A159" s="30" t="s">
        <v>80</v>
      </c>
      <c r="B159" s="25"/>
      <c r="C159" s="25">
        <f>SUM(E159:AB159)</f>
        <v>0</v>
      </c>
      <c r="D159" s="13" t="e">
        <f t="shared" si="50"/>
        <v>#DIV/0!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8" s="11" customFormat="1" ht="30" hidden="1" customHeight="1" x14ac:dyDescent="0.2">
      <c r="A160" s="30" t="s">
        <v>62</v>
      </c>
      <c r="B160" s="58" t="e">
        <f>B159/B158*10</f>
        <v>#DIV/0!</v>
      </c>
      <c r="C160" s="58" t="e">
        <f>C159/C158*10</f>
        <v>#DIV/0!</v>
      </c>
      <c r="D160" s="13" t="e">
        <f t="shared" si="50"/>
        <v>#DIV/0!</v>
      </c>
      <c r="E160" s="56"/>
      <c r="F160" s="56"/>
      <c r="G160" s="56" t="e">
        <f>G159/G158*10</f>
        <v>#DIV/0!</v>
      </c>
      <c r="H160" s="56"/>
      <c r="I160" s="56"/>
      <c r="J160" s="56"/>
      <c r="K160" s="56"/>
      <c r="L160" s="56" t="e">
        <f>L159/L158*10</f>
        <v>#DIV/0!</v>
      </c>
      <c r="M160" s="56"/>
      <c r="N160" s="56"/>
      <c r="O160" s="56"/>
      <c r="P160" s="56"/>
      <c r="Q160" s="56"/>
      <c r="R160" s="56"/>
      <c r="S160" s="56"/>
      <c r="T160" s="56"/>
      <c r="U160" s="56" t="e">
        <f>U159/U158*10</f>
        <v>#DIV/0!</v>
      </c>
      <c r="V160" s="56"/>
      <c r="W160" s="56"/>
      <c r="X160" s="56"/>
      <c r="Y160" s="56"/>
      <c r="Z160" s="56"/>
      <c r="AA160" s="56"/>
      <c r="AB160" s="56"/>
    </row>
    <row r="161" spans="1:28" s="11" customFormat="1" ht="30" hidden="1" customHeight="1" outlineLevel="1" x14ac:dyDescent="0.2">
      <c r="A161" s="53" t="s">
        <v>81</v>
      </c>
      <c r="B161" s="25"/>
      <c r="C161" s="25">
        <f>SUM(E161:AB161)</f>
        <v>0</v>
      </c>
      <c r="D161" s="13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 s="11" customFormat="1" ht="30" hidden="1" customHeight="1" outlineLevel="1" x14ac:dyDescent="0.2">
      <c r="A162" s="30" t="s">
        <v>82</v>
      </c>
      <c r="B162" s="25"/>
      <c r="C162" s="25">
        <f>SUM(E162:AB162)</f>
        <v>0</v>
      </c>
      <c r="D162" s="13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 s="11" customFormat="1" ht="30" hidden="1" customHeight="1" x14ac:dyDescent="0.2">
      <c r="A163" s="30" t="s">
        <v>62</v>
      </c>
      <c r="B163" s="58" t="e">
        <f>B162/B161*10</f>
        <v>#DIV/0!</v>
      </c>
      <c r="C163" s="58" t="e">
        <f>C162/C161*10</f>
        <v>#DIV/0!</v>
      </c>
      <c r="D163" s="13" t="e">
        <f t="shared" si="50"/>
        <v>#DIV/0!</v>
      </c>
      <c r="E163" s="58"/>
      <c r="F163" s="58"/>
      <c r="G163" s="56" t="e">
        <f>G162/G161*10</f>
        <v>#DIV/0!</v>
      </c>
      <c r="H163" s="58"/>
      <c r="I163" s="58"/>
      <c r="J163" s="56" t="e">
        <f>J162/J161*10</f>
        <v>#DIV/0!</v>
      </c>
      <c r="K163" s="56" t="e">
        <f>K162/K161*10</f>
        <v>#DIV/0!</v>
      </c>
      <c r="L163" s="56" t="e">
        <f>L162/L161*10</f>
        <v>#DIV/0!</v>
      </c>
      <c r="M163" s="56"/>
      <c r="N163" s="56"/>
      <c r="O163" s="56"/>
      <c r="P163" s="56"/>
      <c r="Q163" s="56"/>
      <c r="R163" s="56" t="e">
        <f>R162/R161*10</f>
        <v>#DIV/0!</v>
      </c>
      <c r="S163" s="56"/>
      <c r="T163" s="56"/>
      <c r="U163" s="56" t="e">
        <f>U162/U161*10</f>
        <v>#DIV/0!</v>
      </c>
      <c r="V163" s="56"/>
      <c r="W163" s="56"/>
      <c r="X163" s="56"/>
      <c r="Y163" s="56" t="e">
        <f>Y162/Y161*10</f>
        <v>#DIV/0!</v>
      </c>
      <c r="Z163" s="56"/>
      <c r="AA163" s="56"/>
      <c r="AB163" s="56"/>
    </row>
    <row r="164" spans="1:28" s="11" customFormat="1" ht="30" hidden="1" customHeight="1" x14ac:dyDescent="0.2">
      <c r="A164" s="53" t="s">
        <v>83</v>
      </c>
      <c r="B164" s="21"/>
      <c r="C164" s="25">
        <f>SUM(E164:AB164)</f>
        <v>0</v>
      </c>
      <c r="D164" s="13" t="e">
        <f t="shared" si="50"/>
        <v>#DIV/0!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5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 s="11" customFormat="1" ht="30" hidden="1" customHeight="1" x14ac:dyDescent="0.2">
      <c r="A165" s="53" t="s">
        <v>84</v>
      </c>
      <c r="B165" s="21"/>
      <c r="C165" s="25"/>
      <c r="D165" s="13" t="e">
        <f>C165/B165</f>
        <v>#DIV/0!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 s="11" customFormat="1" ht="30" hidden="1" customHeight="1" x14ac:dyDescent="0.2">
      <c r="A166" s="53" t="s">
        <v>85</v>
      </c>
      <c r="B166" s="21"/>
      <c r="C166" s="25"/>
      <c r="D166" s="13" t="e">
        <f>C166/B166</f>
        <v>#DIV/0!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 s="48" customFormat="1" ht="30" hidden="1" customHeight="1" x14ac:dyDescent="0.2">
      <c r="A167" s="30" t="s">
        <v>86</v>
      </c>
      <c r="B167" s="21"/>
      <c r="C167" s="25">
        <f>SUM(E167:AB167)</f>
        <v>0</v>
      </c>
      <c r="D167" s="13" t="e">
        <f>C167/B167</f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97"/>
      <c r="Y167" s="37"/>
      <c r="Z167" s="97"/>
      <c r="AA167" s="97"/>
      <c r="AB167" s="37"/>
    </row>
    <row r="168" spans="1:28" s="48" customFormat="1" ht="30" hidden="1" customHeight="1" x14ac:dyDescent="0.2">
      <c r="A168" s="12" t="s">
        <v>87</v>
      </c>
      <c r="B168" s="86"/>
      <c r="C168" s="86" t="e">
        <f>C167/C170</f>
        <v>#DIV/0!</v>
      </c>
      <c r="D168" s="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96"/>
      <c r="Y168" s="28"/>
      <c r="Z168" s="96"/>
      <c r="AA168" s="96"/>
      <c r="AB168" s="28"/>
    </row>
    <row r="169" spans="1:28" s="11" customFormat="1" ht="30" hidden="1" customHeight="1" x14ac:dyDescent="0.2">
      <c r="A169" s="30" t="s">
        <v>88</v>
      </c>
      <c r="B169" s="21"/>
      <c r="C169" s="25">
        <f>SUM(E169:AB169)</f>
        <v>0</v>
      </c>
      <c r="D169" s="13" t="e">
        <f t="shared" ref="D169:D181" si="62">C169/B169</f>
        <v>#DIV/0!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s="11" customFormat="1" ht="30" hidden="1" customHeight="1" outlineLevel="1" x14ac:dyDescent="0.2">
      <c r="A170" s="30" t="s">
        <v>89</v>
      </c>
      <c r="B170" s="21"/>
      <c r="C170" s="21"/>
      <c r="D170" s="13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s="11" customFormat="1" ht="30" hidden="1" customHeight="1" outlineLevel="1" x14ac:dyDescent="0.2">
      <c r="A171" s="30" t="s">
        <v>90</v>
      </c>
      <c r="B171" s="21"/>
      <c r="C171" s="25">
        <f>SUM(E171:AB171)</f>
        <v>0</v>
      </c>
      <c r="D171" s="13" t="e">
        <f t="shared" si="62"/>
        <v>#DIV/0!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97"/>
      <c r="Y171" s="37"/>
      <c r="Z171" s="97"/>
      <c r="AA171" s="97"/>
      <c r="AB171" s="37"/>
    </row>
    <row r="172" spans="1:28" s="11" customFormat="1" ht="30" hidden="1" customHeight="1" x14ac:dyDescent="0.2">
      <c r="A172" s="12" t="s">
        <v>16</v>
      </c>
      <c r="B172" s="87" t="e">
        <f>B171/B170</f>
        <v>#DIV/0!</v>
      </c>
      <c r="C172" s="87" t="e">
        <f>C171/C170</f>
        <v>#DIV/0!</v>
      </c>
      <c r="D172" s="13"/>
      <c r="E172" s="14" t="e">
        <f>E171/E170</f>
        <v>#DIV/0!</v>
      </c>
      <c r="F172" s="14" t="e">
        <f t="shared" ref="F172:AB172" si="63">F171/F170</f>
        <v>#DIV/0!</v>
      </c>
      <c r="G172" s="14" t="e">
        <f t="shared" si="63"/>
        <v>#DIV/0!</v>
      </c>
      <c r="H172" s="14" t="e">
        <f t="shared" si="63"/>
        <v>#DIV/0!</v>
      </c>
      <c r="I172" s="14" t="e">
        <f t="shared" si="63"/>
        <v>#DIV/0!</v>
      </c>
      <c r="J172" s="14" t="e">
        <f t="shared" si="63"/>
        <v>#DIV/0!</v>
      </c>
      <c r="K172" s="14" t="e">
        <f t="shared" si="63"/>
        <v>#DIV/0!</v>
      </c>
      <c r="L172" s="14" t="e">
        <f t="shared" si="63"/>
        <v>#DIV/0!</v>
      </c>
      <c r="M172" s="14" t="e">
        <f t="shared" si="63"/>
        <v>#DIV/0!</v>
      </c>
      <c r="N172" s="14" t="e">
        <f t="shared" si="63"/>
        <v>#DIV/0!</v>
      </c>
      <c r="O172" s="14" t="e">
        <f t="shared" si="63"/>
        <v>#DIV/0!</v>
      </c>
      <c r="P172" s="14" t="e">
        <f t="shared" si="63"/>
        <v>#DIV/0!</v>
      </c>
      <c r="Q172" s="14" t="e">
        <f t="shared" si="63"/>
        <v>#DIV/0!</v>
      </c>
      <c r="R172" s="14" t="e">
        <f t="shared" si="63"/>
        <v>#DIV/0!</v>
      </c>
      <c r="S172" s="14" t="e">
        <f t="shared" si="63"/>
        <v>#DIV/0!</v>
      </c>
      <c r="T172" s="14" t="e">
        <f t="shared" si="63"/>
        <v>#DIV/0!</v>
      </c>
      <c r="U172" s="14" t="e">
        <f t="shared" si="63"/>
        <v>#DIV/0!</v>
      </c>
      <c r="V172" s="14" t="e">
        <f t="shared" si="63"/>
        <v>#DIV/0!</v>
      </c>
      <c r="W172" s="14" t="e">
        <f t="shared" si="63"/>
        <v>#DIV/0!</v>
      </c>
      <c r="X172" s="14"/>
      <c r="Y172" s="14" t="e">
        <f t="shared" si="63"/>
        <v>#DIV/0!</v>
      </c>
      <c r="Z172" s="14"/>
      <c r="AA172" s="14"/>
      <c r="AB172" s="14" t="e">
        <f t="shared" si="63"/>
        <v>#DIV/0!</v>
      </c>
    </row>
    <row r="173" spans="1:28" s="11" customFormat="1" ht="30" hidden="1" customHeight="1" x14ac:dyDescent="0.2">
      <c r="A173" s="10" t="s">
        <v>91</v>
      </c>
      <c r="B173" s="24"/>
      <c r="C173" s="24">
        <f>SUM(E173:AB173)</f>
        <v>0</v>
      </c>
      <c r="D173" s="13" t="e">
        <f t="shared" si="62"/>
        <v>#DIV/0!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s="11" customFormat="1" ht="30" hidden="1" customHeight="1" x14ac:dyDescent="0.2">
      <c r="A174" s="10" t="s">
        <v>92</v>
      </c>
      <c r="B174" s="24"/>
      <c r="C174" s="24">
        <f>SUM(E174:AB174)</f>
        <v>0</v>
      </c>
      <c r="D174" s="13" t="e">
        <f t="shared" si="62"/>
        <v>#DIV/0!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s="11" customFormat="1" ht="30" hidden="1" customHeight="1" x14ac:dyDescent="0.2">
      <c r="A175" s="30" t="s">
        <v>115</v>
      </c>
      <c r="B175" s="21"/>
      <c r="C175" s="25">
        <f>SUM(E175:AB175)</f>
        <v>0</v>
      </c>
      <c r="D175" s="13" t="e">
        <f t="shared" si="62"/>
        <v>#DIV/0!</v>
      </c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</row>
    <row r="176" spans="1:28" s="48" customFormat="1" ht="30" hidden="1" customHeight="1" outlineLevel="1" x14ac:dyDescent="0.2">
      <c r="A176" s="10" t="s">
        <v>136</v>
      </c>
      <c r="B176" s="25"/>
      <c r="C176" s="25">
        <f>SUM(E176:AB176)</f>
        <v>101088</v>
      </c>
      <c r="D176" s="13" t="e">
        <f t="shared" si="62"/>
        <v>#DIV/0!</v>
      </c>
      <c r="E176" s="29">
        <v>1366</v>
      </c>
      <c r="F176" s="29">
        <v>2847</v>
      </c>
      <c r="G176" s="29">
        <v>5196</v>
      </c>
      <c r="H176" s="29">
        <v>6543</v>
      </c>
      <c r="I176" s="29">
        <v>7357</v>
      </c>
      <c r="J176" s="29">
        <v>5788</v>
      </c>
      <c r="K176" s="29">
        <v>3545</v>
      </c>
      <c r="L176" s="29">
        <v>5170</v>
      </c>
      <c r="M176" s="29">
        <v>3029</v>
      </c>
      <c r="N176" s="29">
        <v>3517</v>
      </c>
      <c r="O176" s="29">
        <v>3888</v>
      </c>
      <c r="P176" s="29">
        <v>6744</v>
      </c>
      <c r="Q176" s="29">
        <v>6037</v>
      </c>
      <c r="R176" s="29">
        <v>3845</v>
      </c>
      <c r="S176" s="29">
        <v>3946</v>
      </c>
      <c r="T176" s="29">
        <v>5043</v>
      </c>
      <c r="U176" s="29">
        <v>2005</v>
      </c>
      <c r="V176" s="29">
        <v>1351</v>
      </c>
      <c r="W176" s="29">
        <v>8708</v>
      </c>
      <c r="X176" s="29"/>
      <c r="Y176" s="29">
        <v>9901</v>
      </c>
      <c r="Z176" s="29"/>
      <c r="AA176" s="29"/>
      <c r="AB176" s="29">
        <v>5262</v>
      </c>
    </row>
    <row r="177" spans="1:38" s="61" customFormat="1" ht="30" hidden="1" customHeight="1" outlineLevel="1" x14ac:dyDescent="0.2">
      <c r="A177" s="30" t="s">
        <v>93</v>
      </c>
      <c r="B177" s="25"/>
      <c r="C177" s="25">
        <f>SUM(E177:AB177)</f>
        <v>99561</v>
      </c>
      <c r="D177" s="13" t="e">
        <f t="shared" si="62"/>
        <v>#DIV/0!</v>
      </c>
      <c r="E177" s="35">
        <v>1366</v>
      </c>
      <c r="F177" s="35">
        <v>2847</v>
      </c>
      <c r="G177" s="35">
        <v>5196</v>
      </c>
      <c r="H177" s="35">
        <v>6543</v>
      </c>
      <c r="I177" s="35">
        <v>7250</v>
      </c>
      <c r="J177" s="35">
        <v>5539</v>
      </c>
      <c r="K177" s="35">
        <v>3467</v>
      </c>
      <c r="L177" s="35">
        <v>5170</v>
      </c>
      <c r="M177" s="35">
        <v>3029</v>
      </c>
      <c r="N177" s="35">
        <v>3517</v>
      </c>
      <c r="O177" s="35">
        <v>3752</v>
      </c>
      <c r="P177" s="35">
        <v>6565</v>
      </c>
      <c r="Q177" s="35">
        <v>6037</v>
      </c>
      <c r="R177" s="35">
        <v>3845</v>
      </c>
      <c r="S177" s="35">
        <v>3946</v>
      </c>
      <c r="T177" s="35">
        <v>5043</v>
      </c>
      <c r="U177" s="35">
        <v>1980</v>
      </c>
      <c r="V177" s="35">
        <v>1351</v>
      </c>
      <c r="W177" s="35">
        <v>8708</v>
      </c>
      <c r="X177" s="35"/>
      <c r="Y177" s="35">
        <v>9350</v>
      </c>
      <c r="Z177" s="35"/>
      <c r="AA177" s="35"/>
      <c r="AB177" s="35">
        <v>5060</v>
      </c>
    </row>
    <row r="178" spans="1:38" s="48" customFormat="1" ht="30" hidden="1" customHeight="1" x14ac:dyDescent="0.2">
      <c r="A178" s="10" t="s">
        <v>94</v>
      </c>
      <c r="B178" s="50"/>
      <c r="C178" s="50">
        <f>C177/C176</f>
        <v>0.98489434947768284</v>
      </c>
      <c r="D178" s="13" t="e">
        <f t="shared" si="62"/>
        <v>#DIV/0!</v>
      </c>
      <c r="E178" s="71">
        <f t="shared" ref="E178:AB178" si="64">E177/E176</f>
        <v>1</v>
      </c>
      <c r="F178" s="71">
        <f t="shared" si="64"/>
        <v>1</v>
      </c>
      <c r="G178" s="71">
        <f t="shared" si="64"/>
        <v>1</v>
      </c>
      <c r="H178" s="71">
        <f t="shared" si="64"/>
        <v>1</v>
      </c>
      <c r="I178" s="71">
        <f t="shared" si="64"/>
        <v>0.98545602827239365</v>
      </c>
      <c r="J178" s="71">
        <f t="shared" si="64"/>
        <v>0.95697995853489981</v>
      </c>
      <c r="K178" s="71">
        <f t="shared" si="64"/>
        <v>0.97799717912552886</v>
      </c>
      <c r="L178" s="71">
        <f t="shared" si="64"/>
        <v>1</v>
      </c>
      <c r="M178" s="71">
        <f t="shared" si="64"/>
        <v>1</v>
      </c>
      <c r="N178" s="71">
        <f t="shared" si="64"/>
        <v>1</v>
      </c>
      <c r="O178" s="71">
        <f t="shared" si="64"/>
        <v>0.96502057613168724</v>
      </c>
      <c r="P178" s="71">
        <f t="shared" si="64"/>
        <v>0.9734578884934757</v>
      </c>
      <c r="Q178" s="71">
        <f t="shared" si="64"/>
        <v>1</v>
      </c>
      <c r="R178" s="71">
        <f t="shared" si="64"/>
        <v>1</v>
      </c>
      <c r="S178" s="71">
        <f t="shared" si="64"/>
        <v>1</v>
      </c>
      <c r="T178" s="71">
        <f t="shared" si="64"/>
        <v>1</v>
      </c>
      <c r="U178" s="71">
        <f t="shared" si="64"/>
        <v>0.98753117206982544</v>
      </c>
      <c r="V178" s="71">
        <f t="shared" si="64"/>
        <v>1</v>
      </c>
      <c r="W178" s="71">
        <f t="shared" si="64"/>
        <v>1</v>
      </c>
      <c r="X178" s="71"/>
      <c r="Y178" s="71">
        <f t="shared" si="64"/>
        <v>0.9443490556509444</v>
      </c>
      <c r="Z178" s="71"/>
      <c r="AA178" s="71"/>
      <c r="AB178" s="71">
        <f t="shared" si="64"/>
        <v>0.9616115545419992</v>
      </c>
    </row>
    <row r="179" spans="1:38" s="48" customFormat="1" ht="30" hidden="1" customHeight="1" outlineLevel="1" x14ac:dyDescent="0.2">
      <c r="A179" s="10" t="s">
        <v>95</v>
      </c>
      <c r="B179" s="25"/>
      <c r="C179" s="25">
        <f>SUM(E179:AB179)</f>
        <v>0</v>
      </c>
      <c r="D179" s="13" t="e">
        <f t="shared" si="62"/>
        <v>#DIV/0!</v>
      </c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38" s="61" customFormat="1" ht="30" hidden="1" customHeight="1" outlineLevel="1" x14ac:dyDescent="0.2">
      <c r="A180" s="30" t="s">
        <v>96</v>
      </c>
      <c r="B180" s="21"/>
      <c r="C180" s="25">
        <f>SUM(E180:AB180)</f>
        <v>15599</v>
      </c>
      <c r="D180" s="13" t="e">
        <f t="shared" si="62"/>
        <v>#DIV/0!</v>
      </c>
      <c r="E180" s="47">
        <v>17</v>
      </c>
      <c r="F180" s="35">
        <v>360</v>
      </c>
      <c r="G180" s="35">
        <v>2381</v>
      </c>
      <c r="H180" s="35">
        <v>435</v>
      </c>
      <c r="I180" s="35">
        <v>387</v>
      </c>
      <c r="J180" s="35">
        <v>1130</v>
      </c>
      <c r="K180" s="35"/>
      <c r="L180" s="35">
        <v>1360</v>
      </c>
      <c r="M180" s="35">
        <v>202</v>
      </c>
      <c r="N180" s="35">
        <v>581</v>
      </c>
      <c r="O180" s="47">
        <v>217</v>
      </c>
      <c r="P180" s="35">
        <v>663</v>
      </c>
      <c r="Q180" s="35">
        <v>1813</v>
      </c>
      <c r="R180" s="35">
        <v>170</v>
      </c>
      <c r="S180" s="35">
        <v>630</v>
      </c>
      <c r="T180" s="35"/>
      <c r="U180" s="35">
        <v>110</v>
      </c>
      <c r="V180" s="35"/>
      <c r="W180" s="35">
        <v>1225</v>
      </c>
      <c r="X180" s="35"/>
      <c r="Y180" s="35">
        <v>3778</v>
      </c>
      <c r="Z180" s="35"/>
      <c r="AA180" s="35"/>
      <c r="AB180" s="35">
        <v>140</v>
      </c>
    </row>
    <row r="181" spans="1:38" s="48" customFormat="1" ht="30" hidden="1" customHeight="1" x14ac:dyDescent="0.2">
      <c r="A181" s="10" t="s">
        <v>97</v>
      </c>
      <c r="B181" s="13"/>
      <c r="C181" s="13" t="e">
        <f>C180/C179</f>
        <v>#DIV/0!</v>
      </c>
      <c r="D181" s="13" t="e">
        <f t="shared" si="62"/>
        <v>#DIV/0!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38" s="48" customFormat="1" ht="30" hidden="1" customHeight="1" x14ac:dyDescent="0.2">
      <c r="A182" s="12" t="s">
        <v>98</v>
      </c>
      <c r="B182" s="21"/>
      <c r="C182" s="25"/>
      <c r="D182" s="2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</row>
    <row r="183" spans="1:38" s="61" customFormat="1" ht="30" hidden="1" customHeight="1" outlineLevel="1" x14ac:dyDescent="0.2">
      <c r="A183" s="53" t="s">
        <v>99</v>
      </c>
      <c r="B183" s="21"/>
      <c r="C183" s="25">
        <f>SUM(E183:AB183)</f>
        <v>0</v>
      </c>
      <c r="D183" s="8" t="e">
        <f t="shared" ref="D183:D202" si="65">C183/B183</f>
        <v>#DIV/0!</v>
      </c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38" s="48" customFormat="1" ht="30" hidden="1" customHeight="1" outlineLevel="1" x14ac:dyDescent="0.2">
      <c r="A184" s="12" t="s">
        <v>100</v>
      </c>
      <c r="B184" s="21"/>
      <c r="C184" s="25">
        <f>SUM(E184:AB184)</f>
        <v>0</v>
      </c>
      <c r="D184" s="8" t="e">
        <f t="shared" si="65"/>
        <v>#DIV/0!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L184" s="48" t="s">
        <v>0</v>
      </c>
    </row>
    <row r="185" spans="1:38" s="48" customFormat="1" ht="30" hidden="1" customHeight="1" outlineLevel="1" x14ac:dyDescent="0.2">
      <c r="A185" s="12" t="s">
        <v>101</v>
      </c>
      <c r="B185" s="25">
        <f>B183*0.45</f>
        <v>0</v>
      </c>
      <c r="C185" s="25">
        <f>C183*0.45</f>
        <v>0</v>
      </c>
      <c r="D185" s="8" t="e">
        <f t="shared" si="65"/>
        <v>#DIV/0!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62"/>
    </row>
    <row r="186" spans="1:38" s="48" customFormat="1" ht="30" hidden="1" customHeight="1" x14ac:dyDescent="0.2">
      <c r="A186" s="12" t="s">
        <v>102</v>
      </c>
      <c r="B186" s="50" t="e">
        <f>B183/B184</f>
        <v>#DIV/0!</v>
      </c>
      <c r="C186" s="50" t="e">
        <f>C183/C184</f>
        <v>#DIV/0!</v>
      </c>
      <c r="D186" s="8"/>
      <c r="E186" s="71" t="e">
        <f t="shared" ref="E186:AB186" si="66">E183/E184</f>
        <v>#DIV/0!</v>
      </c>
      <c r="F186" s="71" t="e">
        <f t="shared" si="66"/>
        <v>#DIV/0!</v>
      </c>
      <c r="G186" s="71" t="e">
        <f t="shared" si="66"/>
        <v>#DIV/0!</v>
      </c>
      <c r="H186" s="71" t="e">
        <f t="shared" si="66"/>
        <v>#DIV/0!</v>
      </c>
      <c r="I186" s="71" t="e">
        <f t="shared" si="66"/>
        <v>#DIV/0!</v>
      </c>
      <c r="J186" s="71" t="e">
        <f t="shared" si="66"/>
        <v>#DIV/0!</v>
      </c>
      <c r="K186" s="71" t="e">
        <f t="shared" si="66"/>
        <v>#DIV/0!</v>
      </c>
      <c r="L186" s="71" t="e">
        <f t="shared" si="66"/>
        <v>#DIV/0!</v>
      </c>
      <c r="M186" s="71" t="e">
        <f t="shared" si="66"/>
        <v>#DIV/0!</v>
      </c>
      <c r="N186" s="71" t="e">
        <f t="shared" si="66"/>
        <v>#DIV/0!</v>
      </c>
      <c r="O186" s="71" t="e">
        <f t="shared" si="66"/>
        <v>#DIV/0!</v>
      </c>
      <c r="P186" s="71" t="e">
        <f t="shared" si="66"/>
        <v>#DIV/0!</v>
      </c>
      <c r="Q186" s="71" t="e">
        <f t="shared" si="66"/>
        <v>#DIV/0!</v>
      </c>
      <c r="R186" s="71" t="e">
        <f t="shared" si="66"/>
        <v>#DIV/0!</v>
      </c>
      <c r="S186" s="71" t="e">
        <f t="shared" si="66"/>
        <v>#DIV/0!</v>
      </c>
      <c r="T186" s="71" t="e">
        <f t="shared" si="66"/>
        <v>#DIV/0!</v>
      </c>
      <c r="U186" s="71" t="e">
        <f t="shared" si="66"/>
        <v>#DIV/0!</v>
      </c>
      <c r="V186" s="71" t="e">
        <f t="shared" si="66"/>
        <v>#DIV/0!</v>
      </c>
      <c r="W186" s="71" t="e">
        <f t="shared" si="66"/>
        <v>#DIV/0!</v>
      </c>
      <c r="X186" s="71"/>
      <c r="Y186" s="71" t="e">
        <f t="shared" si="66"/>
        <v>#DIV/0!</v>
      </c>
      <c r="Z186" s="71"/>
      <c r="AA186" s="71"/>
      <c r="AB186" s="71" t="e">
        <f t="shared" si="66"/>
        <v>#DIV/0!</v>
      </c>
    </row>
    <row r="187" spans="1:38" s="61" customFormat="1" ht="30" hidden="1" customHeight="1" outlineLevel="1" x14ac:dyDescent="0.2">
      <c r="A187" s="53" t="s">
        <v>103</v>
      </c>
      <c r="B187" s="21"/>
      <c r="C187" s="25">
        <f>SUM(E187:AB187)</f>
        <v>0</v>
      </c>
      <c r="D187" s="8" t="e">
        <f t="shared" si="65"/>
        <v>#DIV/0!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38" s="48" customFormat="1" ht="28.15" hidden="1" customHeight="1" outlineLevel="1" x14ac:dyDescent="0.2">
      <c r="A188" s="12" t="s">
        <v>100</v>
      </c>
      <c r="B188" s="21"/>
      <c r="C188" s="25">
        <f>SUM(E188:AB188)</f>
        <v>0</v>
      </c>
      <c r="D188" s="8" t="e">
        <f t="shared" si="65"/>
        <v>#DIV/0!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38" s="48" customFormat="1" ht="27" hidden="1" customHeight="1" outlineLevel="1" x14ac:dyDescent="0.2">
      <c r="A189" s="12" t="s">
        <v>101</v>
      </c>
      <c r="B189" s="25">
        <f>B187*0.3</f>
        <v>0</v>
      </c>
      <c r="C189" s="25">
        <f>C187*0.3</f>
        <v>0</v>
      </c>
      <c r="D189" s="8" t="e">
        <f t="shared" si="65"/>
        <v>#DIV/0!</v>
      </c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38" s="61" customFormat="1" ht="30" hidden="1" customHeight="1" x14ac:dyDescent="0.2">
      <c r="A190" s="12" t="s">
        <v>102</v>
      </c>
      <c r="B190" s="8" t="e">
        <f>B187/B188</f>
        <v>#DIV/0!</v>
      </c>
      <c r="C190" s="8" t="e">
        <f>C187/C188</f>
        <v>#DIV/0!</v>
      </c>
      <c r="D190" s="8"/>
      <c r="E190" s="28" t="e">
        <f t="shared" ref="E190:AB190" si="67">E187/E188</f>
        <v>#DIV/0!</v>
      </c>
      <c r="F190" s="28" t="e">
        <f t="shared" si="67"/>
        <v>#DIV/0!</v>
      </c>
      <c r="G190" s="28" t="e">
        <f t="shared" si="67"/>
        <v>#DIV/0!</v>
      </c>
      <c r="H190" s="28" t="e">
        <f t="shared" si="67"/>
        <v>#DIV/0!</v>
      </c>
      <c r="I190" s="28" t="e">
        <f t="shared" si="67"/>
        <v>#DIV/0!</v>
      </c>
      <c r="J190" s="28" t="e">
        <f t="shared" si="67"/>
        <v>#DIV/0!</v>
      </c>
      <c r="K190" s="28" t="e">
        <f t="shared" si="67"/>
        <v>#DIV/0!</v>
      </c>
      <c r="L190" s="28" t="e">
        <f t="shared" si="67"/>
        <v>#DIV/0!</v>
      </c>
      <c r="M190" s="28" t="e">
        <f t="shared" si="67"/>
        <v>#DIV/0!</v>
      </c>
      <c r="N190" s="28" t="e">
        <f t="shared" si="67"/>
        <v>#DIV/0!</v>
      </c>
      <c r="O190" s="28" t="e">
        <f t="shared" si="67"/>
        <v>#DIV/0!</v>
      </c>
      <c r="P190" s="28" t="e">
        <f t="shared" si="67"/>
        <v>#DIV/0!</v>
      </c>
      <c r="Q190" s="28" t="e">
        <f t="shared" si="67"/>
        <v>#DIV/0!</v>
      </c>
      <c r="R190" s="28" t="e">
        <f t="shared" si="67"/>
        <v>#DIV/0!</v>
      </c>
      <c r="S190" s="28" t="e">
        <f t="shared" si="67"/>
        <v>#DIV/0!</v>
      </c>
      <c r="T190" s="28" t="e">
        <f t="shared" si="67"/>
        <v>#DIV/0!</v>
      </c>
      <c r="U190" s="28" t="e">
        <f t="shared" si="67"/>
        <v>#DIV/0!</v>
      </c>
      <c r="V190" s="28" t="e">
        <f t="shared" si="67"/>
        <v>#DIV/0!</v>
      </c>
      <c r="W190" s="28" t="e">
        <f t="shared" si="67"/>
        <v>#DIV/0!</v>
      </c>
      <c r="X190" s="96"/>
      <c r="Y190" s="28" t="e">
        <f t="shared" si="67"/>
        <v>#DIV/0!</v>
      </c>
      <c r="Z190" s="96"/>
      <c r="AA190" s="96"/>
      <c r="AB190" s="28" t="e">
        <f t="shared" si="67"/>
        <v>#DIV/0!</v>
      </c>
    </row>
    <row r="191" spans="1:38" s="61" customFormat="1" ht="30" hidden="1" customHeight="1" outlineLevel="1" x14ac:dyDescent="0.2">
      <c r="A191" s="53" t="s">
        <v>104</v>
      </c>
      <c r="B191" s="21"/>
      <c r="C191" s="25">
        <f>SUM(E191:AB191)</f>
        <v>0</v>
      </c>
      <c r="D191" s="8" t="e">
        <f t="shared" si="65"/>
        <v>#DIV/0!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38" s="48" customFormat="1" ht="30" hidden="1" customHeight="1" outlineLevel="1" x14ac:dyDescent="0.2">
      <c r="A192" s="12" t="s">
        <v>100</v>
      </c>
      <c r="B192" s="21"/>
      <c r="C192" s="25">
        <f>SUM(E192:AB192)</f>
        <v>0</v>
      </c>
      <c r="D192" s="8" t="e">
        <f t="shared" si="65"/>
        <v>#DIV/0!</v>
      </c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 s="48" customFormat="1" ht="30" hidden="1" customHeight="1" outlineLevel="1" x14ac:dyDescent="0.2">
      <c r="A193" s="12" t="s">
        <v>105</v>
      </c>
      <c r="B193" s="25">
        <f>B191*0.19</f>
        <v>0</v>
      </c>
      <c r="C193" s="25">
        <f>C191*0.19</f>
        <v>0</v>
      </c>
      <c r="D193" s="8" t="e">
        <f t="shared" si="65"/>
        <v>#DIV/0!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s="61" customFormat="1" ht="30" hidden="1" customHeight="1" x14ac:dyDescent="0.2">
      <c r="A194" s="12" t="s">
        <v>106</v>
      </c>
      <c r="B194" s="8" t="e">
        <f>B191/B192</f>
        <v>#DIV/0!</v>
      </c>
      <c r="C194" s="8" t="e">
        <f>C191/C192</f>
        <v>#DIV/0!</v>
      </c>
      <c r="D194" s="8"/>
      <c r="E194" s="28" t="e">
        <f>E191/E192</f>
        <v>#DIV/0!</v>
      </c>
      <c r="F194" s="28" t="e">
        <f>F191/F192</f>
        <v>#DIV/0!</v>
      </c>
      <c r="G194" s="28" t="e">
        <f t="shared" ref="G194:AB194" si="68">G191/G192</f>
        <v>#DIV/0!</v>
      </c>
      <c r="H194" s="28" t="e">
        <f t="shared" si="68"/>
        <v>#DIV/0!</v>
      </c>
      <c r="I194" s="28" t="e">
        <f t="shared" si="68"/>
        <v>#DIV/0!</v>
      </c>
      <c r="J194" s="28" t="e">
        <f t="shared" si="68"/>
        <v>#DIV/0!</v>
      </c>
      <c r="K194" s="28" t="e">
        <f t="shared" si="68"/>
        <v>#DIV/0!</v>
      </c>
      <c r="L194" s="28" t="e">
        <f t="shared" si="68"/>
        <v>#DIV/0!</v>
      </c>
      <c r="M194" s="28" t="e">
        <f t="shared" si="68"/>
        <v>#DIV/0!</v>
      </c>
      <c r="N194" s="28" t="e">
        <f t="shared" si="68"/>
        <v>#DIV/0!</v>
      </c>
      <c r="O194" s="28" t="e">
        <f t="shared" si="68"/>
        <v>#DIV/0!</v>
      </c>
      <c r="P194" s="28" t="e">
        <f t="shared" si="68"/>
        <v>#DIV/0!</v>
      </c>
      <c r="Q194" s="28" t="e">
        <f t="shared" si="68"/>
        <v>#DIV/0!</v>
      </c>
      <c r="R194" s="28" t="e">
        <f t="shared" si="68"/>
        <v>#DIV/0!</v>
      </c>
      <c r="S194" s="28" t="e">
        <f t="shared" si="68"/>
        <v>#DIV/0!</v>
      </c>
      <c r="T194" s="28" t="e">
        <f t="shared" si="68"/>
        <v>#DIV/0!</v>
      </c>
      <c r="U194" s="28" t="e">
        <f t="shared" si="68"/>
        <v>#DIV/0!</v>
      </c>
      <c r="V194" s="28" t="e">
        <f t="shared" si="68"/>
        <v>#DIV/0!</v>
      </c>
      <c r="W194" s="28" t="e">
        <f t="shared" si="68"/>
        <v>#DIV/0!</v>
      </c>
      <c r="X194" s="96"/>
      <c r="Y194" s="28" t="e">
        <f t="shared" si="68"/>
        <v>#DIV/0!</v>
      </c>
      <c r="Z194" s="96"/>
      <c r="AA194" s="96"/>
      <c r="AB194" s="28" t="e">
        <f t="shared" si="68"/>
        <v>#DIV/0!</v>
      </c>
    </row>
    <row r="195" spans="1:28" s="48" customFormat="1" ht="30" hidden="1" customHeight="1" x14ac:dyDescent="0.2">
      <c r="A195" s="53" t="s">
        <v>107</v>
      </c>
      <c r="B195" s="25"/>
      <c r="C195" s="25">
        <f>SUM(E195:AB195)</f>
        <v>0</v>
      </c>
      <c r="D195" s="8" t="e">
        <f t="shared" si="65"/>
        <v>#DIV/0!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</row>
    <row r="196" spans="1:28" s="48" customFormat="1" ht="30" hidden="1" customHeight="1" x14ac:dyDescent="0.2">
      <c r="A196" s="12" t="s">
        <v>105</v>
      </c>
      <c r="B196" s="25"/>
      <c r="C196" s="25">
        <f>C195*0.7</f>
        <v>0</v>
      </c>
      <c r="D196" s="8" t="e">
        <f t="shared" si="65"/>
        <v>#DIV/0!</v>
      </c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s="48" customFormat="1" ht="30" hidden="1" customHeight="1" x14ac:dyDescent="0.2">
      <c r="A197" s="30" t="s">
        <v>108</v>
      </c>
      <c r="B197" s="25"/>
      <c r="C197" s="25">
        <f>SUM(E197:AB197)</f>
        <v>0</v>
      </c>
      <c r="D197" s="8" t="e">
        <f t="shared" si="65"/>
        <v>#DIV/0!</v>
      </c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 s="48" customFormat="1" ht="30" hidden="1" customHeight="1" x14ac:dyDescent="0.2">
      <c r="A198" s="12" t="s">
        <v>105</v>
      </c>
      <c r="B198" s="25">
        <f>B197*0.2</f>
        <v>0</v>
      </c>
      <c r="C198" s="25">
        <f>C197*0.2</f>
        <v>0</v>
      </c>
      <c r="D198" s="8" t="e">
        <f t="shared" si="65"/>
        <v>#DIV/0!</v>
      </c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s="48" customFormat="1" ht="30" hidden="1" customHeight="1" x14ac:dyDescent="0.2">
      <c r="A199" s="30" t="s">
        <v>129</v>
      </c>
      <c r="B199" s="25"/>
      <c r="C199" s="25">
        <f>SUM(E199:AB199)</f>
        <v>0</v>
      </c>
      <c r="D199" s="8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 s="48" customFormat="1" ht="30" hidden="1" customHeight="1" x14ac:dyDescent="0.2">
      <c r="A200" s="30" t="s">
        <v>109</v>
      </c>
      <c r="B200" s="25">
        <f>B198+B196+B193+B189+B185</f>
        <v>0</v>
      </c>
      <c r="C200" s="25">
        <f>C198+C196+C193+C189+C185</f>
        <v>0</v>
      </c>
      <c r="D200" s="8" t="e">
        <f t="shared" si="65"/>
        <v>#DIV/0!</v>
      </c>
      <c r="E200" s="24">
        <f>E198+E196+E193+E189+E185</f>
        <v>0</v>
      </c>
      <c r="F200" s="24">
        <f t="shared" ref="F200:AB200" si="69">F198+F196+F193+F189+F185</f>
        <v>0</v>
      </c>
      <c r="G200" s="24">
        <f t="shared" si="69"/>
        <v>0</v>
      </c>
      <c r="H200" s="24">
        <f t="shared" si="69"/>
        <v>0</v>
      </c>
      <c r="I200" s="24">
        <f t="shared" si="69"/>
        <v>0</v>
      </c>
      <c r="J200" s="24">
        <f t="shared" si="69"/>
        <v>0</v>
      </c>
      <c r="K200" s="24">
        <f t="shared" si="69"/>
        <v>0</v>
      </c>
      <c r="L200" s="24">
        <f t="shared" si="69"/>
        <v>0</v>
      </c>
      <c r="M200" s="24">
        <f t="shared" si="69"/>
        <v>0</v>
      </c>
      <c r="N200" s="24">
        <f t="shared" si="69"/>
        <v>0</v>
      </c>
      <c r="O200" s="24">
        <f t="shared" si="69"/>
        <v>0</v>
      </c>
      <c r="P200" s="24">
        <f t="shared" si="69"/>
        <v>0</v>
      </c>
      <c r="Q200" s="24">
        <f t="shared" si="69"/>
        <v>0</v>
      </c>
      <c r="R200" s="24">
        <f t="shared" si="69"/>
        <v>0</v>
      </c>
      <c r="S200" s="24">
        <f t="shared" si="69"/>
        <v>0</v>
      </c>
      <c r="T200" s="24">
        <f t="shared" si="69"/>
        <v>0</v>
      </c>
      <c r="U200" s="24">
        <f t="shared" si="69"/>
        <v>0</v>
      </c>
      <c r="V200" s="24">
        <f t="shared" si="69"/>
        <v>0</v>
      </c>
      <c r="W200" s="24">
        <f t="shared" si="69"/>
        <v>0</v>
      </c>
      <c r="X200" s="24"/>
      <c r="Y200" s="24">
        <f t="shared" si="69"/>
        <v>0</v>
      </c>
      <c r="Z200" s="24"/>
      <c r="AA200" s="24"/>
      <c r="AB200" s="24">
        <f t="shared" si="69"/>
        <v>0</v>
      </c>
    </row>
    <row r="201" spans="1:28" s="48" customFormat="1" ht="6" hidden="1" customHeight="1" x14ac:dyDescent="0.2">
      <c r="A201" s="12" t="s">
        <v>135</v>
      </c>
      <c r="B201" s="24"/>
      <c r="C201" s="24">
        <f>SUM(E201:AB201)</f>
        <v>0</v>
      </c>
      <c r="D201" s="8" t="e">
        <f t="shared" si="65"/>
        <v>#DIV/0!</v>
      </c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s="48" customFormat="1" ht="0.6" hidden="1" customHeight="1" x14ac:dyDescent="0.2">
      <c r="A202" s="53" t="s">
        <v>128</v>
      </c>
      <c r="B202" s="51" t="e">
        <f>B200/B201*10</f>
        <v>#DIV/0!</v>
      </c>
      <c r="C202" s="51" t="e">
        <f>C200/C201*10</f>
        <v>#DIV/0!</v>
      </c>
      <c r="D202" s="8" t="e">
        <f t="shared" si="65"/>
        <v>#DIV/0!</v>
      </c>
      <c r="E202" s="52" t="e">
        <f>E200/E201*10</f>
        <v>#DIV/0!</v>
      </c>
      <c r="F202" s="52" t="e">
        <f t="shared" ref="F202:AB202" si="70">F200/F201*10</f>
        <v>#DIV/0!</v>
      </c>
      <c r="G202" s="52" t="e">
        <f t="shared" si="70"/>
        <v>#DIV/0!</v>
      </c>
      <c r="H202" s="52" t="e">
        <f t="shared" si="70"/>
        <v>#DIV/0!</v>
      </c>
      <c r="I202" s="52" t="e">
        <f t="shared" si="70"/>
        <v>#DIV/0!</v>
      </c>
      <c r="J202" s="52" t="e">
        <f t="shared" si="70"/>
        <v>#DIV/0!</v>
      </c>
      <c r="K202" s="52" t="e">
        <f t="shared" si="70"/>
        <v>#DIV/0!</v>
      </c>
      <c r="L202" s="52" t="e">
        <f t="shared" si="70"/>
        <v>#DIV/0!</v>
      </c>
      <c r="M202" s="52" t="e">
        <f t="shared" si="70"/>
        <v>#DIV/0!</v>
      </c>
      <c r="N202" s="52" t="e">
        <f t="shared" si="70"/>
        <v>#DIV/0!</v>
      </c>
      <c r="O202" s="52" t="e">
        <f t="shared" si="70"/>
        <v>#DIV/0!</v>
      </c>
      <c r="P202" s="52" t="e">
        <f t="shared" si="70"/>
        <v>#DIV/0!</v>
      </c>
      <c r="Q202" s="52" t="e">
        <f t="shared" si="70"/>
        <v>#DIV/0!</v>
      </c>
      <c r="R202" s="52" t="e">
        <f t="shared" si="70"/>
        <v>#DIV/0!</v>
      </c>
      <c r="S202" s="52" t="e">
        <f t="shared" si="70"/>
        <v>#DIV/0!</v>
      </c>
      <c r="T202" s="52" t="e">
        <f t="shared" si="70"/>
        <v>#DIV/0!</v>
      </c>
      <c r="U202" s="52" t="e">
        <f t="shared" si="70"/>
        <v>#DIV/0!</v>
      </c>
      <c r="V202" s="52" t="e">
        <f t="shared" si="70"/>
        <v>#DIV/0!</v>
      </c>
      <c r="W202" s="52" t="e">
        <f t="shared" si="70"/>
        <v>#DIV/0!</v>
      </c>
      <c r="X202" s="52"/>
      <c r="Y202" s="52" t="e">
        <f t="shared" si="70"/>
        <v>#DIV/0!</v>
      </c>
      <c r="Z202" s="52"/>
      <c r="AA202" s="52"/>
      <c r="AB202" s="52" t="e">
        <f t="shared" si="70"/>
        <v>#DIV/0!</v>
      </c>
    </row>
    <row r="203" spans="1:28" ht="18" hidden="1" customHeight="1" x14ac:dyDescent="0.2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</row>
    <row r="204" spans="1:28" ht="27" hidden="1" customHeight="1" x14ac:dyDescent="0.25">
      <c r="A204" s="12" t="s">
        <v>149</v>
      </c>
      <c r="B204" s="80"/>
      <c r="C204" s="80">
        <f>SUM(E204:AB204)</f>
        <v>273</v>
      </c>
      <c r="D204" s="80"/>
      <c r="E204" s="80">
        <v>11</v>
      </c>
      <c r="F204" s="80">
        <v>12</v>
      </c>
      <c r="G204" s="80">
        <v>15</v>
      </c>
      <c r="H204" s="80">
        <v>20</v>
      </c>
      <c r="I204" s="80">
        <v>12</v>
      </c>
      <c r="J204" s="80">
        <v>36</v>
      </c>
      <c r="K204" s="80">
        <v>18</v>
      </c>
      <c r="L204" s="80">
        <v>20</v>
      </c>
      <c r="M204" s="80">
        <v>5</v>
      </c>
      <c r="N204" s="80">
        <v>4</v>
      </c>
      <c r="O204" s="80">
        <v>5</v>
      </c>
      <c r="P204" s="80">
        <v>16</v>
      </c>
      <c r="Q204" s="80">
        <v>16</v>
      </c>
      <c r="R204" s="80">
        <v>13</v>
      </c>
      <c r="S204" s="80">
        <v>18</v>
      </c>
      <c r="T204" s="80">
        <v>10</v>
      </c>
      <c r="U204" s="80">
        <v>3</v>
      </c>
      <c r="V204" s="80">
        <v>4</v>
      </c>
      <c r="W204" s="80">
        <v>3</v>
      </c>
      <c r="X204" s="80"/>
      <c r="Y204" s="80">
        <v>23</v>
      </c>
      <c r="Z204" s="80"/>
      <c r="AA204" s="80"/>
      <c r="AB204" s="80">
        <v>9</v>
      </c>
    </row>
    <row r="205" spans="1:28" ht="18" hidden="1" customHeight="1" x14ac:dyDescent="0.25">
      <c r="A205" s="12" t="s">
        <v>153</v>
      </c>
      <c r="B205" s="80">
        <v>108</v>
      </c>
      <c r="C205" s="80">
        <f>SUM(E205:AB205)</f>
        <v>450</v>
      </c>
      <c r="D205" s="80"/>
      <c r="E205" s="80">
        <v>20</v>
      </c>
      <c r="F205" s="80">
        <v>5</v>
      </c>
      <c r="G205" s="80">
        <v>59</v>
      </c>
      <c r="H205" s="80">
        <v>16</v>
      </c>
      <c r="I205" s="80">
        <v>21</v>
      </c>
      <c r="J205" s="80">
        <v>28</v>
      </c>
      <c r="K205" s="80">
        <v>9</v>
      </c>
      <c r="L205" s="80">
        <v>20</v>
      </c>
      <c r="M205" s="80">
        <v>22</v>
      </c>
      <c r="N205" s="80">
        <v>5</v>
      </c>
      <c r="O205" s="80">
        <v>5</v>
      </c>
      <c r="P205" s="80">
        <v>28</v>
      </c>
      <c r="Q205" s="80">
        <v>25</v>
      </c>
      <c r="R205" s="80">
        <v>57</v>
      </c>
      <c r="S205" s="80">
        <v>7</v>
      </c>
      <c r="T205" s="80">
        <v>17</v>
      </c>
      <c r="U205" s="80">
        <v>25</v>
      </c>
      <c r="V205" s="80">
        <v>11</v>
      </c>
      <c r="W205" s="80">
        <v>5</v>
      </c>
      <c r="X205" s="80"/>
      <c r="Y205" s="80">
        <v>50</v>
      </c>
      <c r="Z205" s="80"/>
      <c r="AA205" s="80"/>
      <c r="AB205" s="80">
        <v>15</v>
      </c>
    </row>
    <row r="206" spans="1:28" ht="24.6" hidden="1" customHeight="1" x14ac:dyDescent="0.35">
      <c r="A206" s="81" t="s">
        <v>110</v>
      </c>
      <c r="B206" s="64"/>
      <c r="C206" s="64">
        <f>SUM(E206:AB206)</f>
        <v>0</v>
      </c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1:28" s="66" customFormat="1" ht="21.6" hidden="1" customHeight="1" x14ac:dyDescent="0.35">
      <c r="A207" s="65" t="s">
        <v>111</v>
      </c>
      <c r="B207" s="65"/>
      <c r="C207" s="65">
        <f>SUM(E207:AB207)</f>
        <v>0</v>
      </c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</row>
    <row r="208" spans="1:28" s="66" customFormat="1" ht="21.6" hidden="1" customHeight="1" x14ac:dyDescent="0.35">
      <c r="A208" s="65" t="s">
        <v>112</v>
      </c>
      <c r="B208" s="65"/>
      <c r="C208" s="65">
        <f>SUM(E208:AB208)</f>
        <v>0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</row>
    <row r="209" spans="1:28" s="66" customFormat="1" ht="21.6" hidden="1" customHeight="1" x14ac:dyDescent="0.3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</row>
    <row r="210" spans="1:28" s="66" customFormat="1" ht="21.6" hidden="1" customHeight="1" x14ac:dyDescent="0.35">
      <c r="A210" s="67" t="s">
        <v>113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</row>
    <row r="211" spans="1:28" ht="16.899999999999999" hidden="1" customHeight="1" x14ac:dyDescent="0.25">
      <c r="A211" s="82"/>
      <c r="B211" s="83"/>
      <c r="C211" s="83"/>
      <c r="D211" s="8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41.45" hidden="1" customHeight="1" x14ac:dyDescent="0.3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</row>
    <row r="213" spans="1:28" ht="20.45" hidden="1" customHeight="1" x14ac:dyDescent="0.25">
      <c r="A213" s="109"/>
      <c r="B213" s="110"/>
      <c r="C213" s="110"/>
      <c r="D213" s="110"/>
      <c r="E213" s="110"/>
      <c r="F213" s="110"/>
      <c r="G213" s="110"/>
      <c r="H213" s="110"/>
      <c r="I213" s="110"/>
      <c r="J213" s="110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6.899999999999999" hidden="1" customHeight="1" x14ac:dyDescent="0.25">
      <c r="A214" s="84"/>
      <c r="B214" s="6"/>
      <c r="C214" s="6"/>
      <c r="D214" s="6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9" hidden="1" customHeight="1" x14ac:dyDescent="0.25">
      <c r="A215" s="68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</row>
    <row r="216" spans="1:28" s="11" customFormat="1" ht="49.15" hidden="1" customHeight="1" x14ac:dyDescent="0.2">
      <c r="A216" s="30" t="s">
        <v>114</v>
      </c>
      <c r="B216" s="25"/>
      <c r="C216" s="25">
        <f>SUM(E216:AB216)</f>
        <v>259083</v>
      </c>
      <c r="D216" s="25"/>
      <c r="E216" s="37">
        <v>9345</v>
      </c>
      <c r="F216" s="37">
        <v>9100</v>
      </c>
      <c r="G216" s="37">
        <v>16579</v>
      </c>
      <c r="H216" s="37">
        <v>16195</v>
      </c>
      <c r="I216" s="37">
        <v>7250</v>
      </c>
      <c r="J216" s="37">
        <v>17539</v>
      </c>
      <c r="K216" s="37">
        <v>12001</v>
      </c>
      <c r="L216" s="37">
        <v>14609</v>
      </c>
      <c r="M216" s="37">
        <v>13004</v>
      </c>
      <c r="N216" s="37">
        <v>3780</v>
      </c>
      <c r="O216" s="37">
        <v>8536</v>
      </c>
      <c r="P216" s="37">
        <v>11438</v>
      </c>
      <c r="Q216" s="37">
        <v>16561</v>
      </c>
      <c r="R216" s="37">
        <v>15418</v>
      </c>
      <c r="S216" s="37">
        <v>18986</v>
      </c>
      <c r="T216" s="37">
        <v>13238</v>
      </c>
      <c r="U216" s="37">
        <v>7143</v>
      </c>
      <c r="V216" s="37">
        <v>4504</v>
      </c>
      <c r="W216" s="37">
        <v>11688</v>
      </c>
      <c r="X216" s="97"/>
      <c r="Y216" s="37">
        <v>21385</v>
      </c>
      <c r="Z216" s="97"/>
      <c r="AA216" s="97"/>
      <c r="AB216" s="37">
        <v>10784</v>
      </c>
    </row>
    <row r="217" spans="1:28" ht="21" hidden="1" customHeight="1" x14ac:dyDescent="0.25">
      <c r="A217" s="63" t="s">
        <v>116</v>
      </c>
      <c r="B217" s="70"/>
      <c r="C217" s="25">
        <f>SUM(E217:AB217)</f>
        <v>380</v>
      </c>
      <c r="D217" s="25"/>
      <c r="E217" s="63">
        <v>16</v>
      </c>
      <c r="F217" s="63">
        <v>21</v>
      </c>
      <c r="G217" s="63">
        <v>32</v>
      </c>
      <c r="H217" s="63">
        <v>25</v>
      </c>
      <c r="I217" s="63">
        <v>16</v>
      </c>
      <c r="J217" s="63">
        <v>31</v>
      </c>
      <c r="K217" s="63">
        <v>14</v>
      </c>
      <c r="L217" s="63">
        <v>29</v>
      </c>
      <c r="M217" s="63">
        <v>18</v>
      </c>
      <c r="N217" s="63">
        <v>8</v>
      </c>
      <c r="O217" s="63">
        <v>7</v>
      </c>
      <c r="P217" s="63">
        <v>15</v>
      </c>
      <c r="Q217" s="63">
        <v>25</v>
      </c>
      <c r="R217" s="63">
        <v>31</v>
      </c>
      <c r="S217" s="63">
        <v>10</v>
      </c>
      <c r="T217" s="63">
        <v>8</v>
      </c>
      <c r="U217" s="63">
        <v>8</v>
      </c>
      <c r="V217" s="63">
        <v>6</v>
      </c>
      <c r="W217" s="63">
        <v>12</v>
      </c>
      <c r="X217" s="63"/>
      <c r="Y217" s="63">
        <v>35</v>
      </c>
      <c r="Z217" s="63"/>
      <c r="AA217" s="63"/>
      <c r="AB217" s="63">
        <v>13</v>
      </c>
    </row>
    <row r="218" spans="1:28" ht="0.6" hidden="1" customHeight="1" x14ac:dyDescent="0.25">
      <c r="A218" s="63" t="s">
        <v>117</v>
      </c>
      <c r="B218" s="70"/>
      <c r="C218" s="25">
        <f>SUM(E218:AB218)</f>
        <v>208</v>
      </c>
      <c r="D218" s="25"/>
      <c r="E218" s="63">
        <v>10</v>
      </c>
      <c r="F218" s="63">
        <v>2</v>
      </c>
      <c r="G218" s="63">
        <v>42</v>
      </c>
      <c r="H218" s="63">
        <v>11</v>
      </c>
      <c r="I218" s="63">
        <v>9</v>
      </c>
      <c r="J218" s="63">
        <v>30</v>
      </c>
      <c r="K218" s="63">
        <v>9</v>
      </c>
      <c r="L218" s="63">
        <v>15</v>
      </c>
      <c r="M218" s="63">
        <v>1</v>
      </c>
      <c r="N218" s="63">
        <v>2</v>
      </c>
      <c r="O218" s="63">
        <v>5</v>
      </c>
      <c r="P218" s="63">
        <v>1</v>
      </c>
      <c r="Q218" s="63">
        <v>4</v>
      </c>
      <c r="R218" s="63">
        <v>8</v>
      </c>
      <c r="S218" s="63">
        <v>14</v>
      </c>
      <c r="T218" s="63">
        <v>2</v>
      </c>
      <c r="U218" s="63">
        <v>1</v>
      </c>
      <c r="V218" s="63">
        <v>2</v>
      </c>
      <c r="W218" s="63">
        <v>16</v>
      </c>
      <c r="X218" s="63"/>
      <c r="Y218" s="63">
        <v>16</v>
      </c>
      <c r="Z218" s="63"/>
      <c r="AA218" s="63"/>
      <c r="AB218" s="63">
        <v>8</v>
      </c>
    </row>
    <row r="219" spans="1:28" ht="2.4500000000000002" hidden="1" customHeight="1" x14ac:dyDescent="0.25">
      <c r="A219" s="63" t="s">
        <v>117</v>
      </c>
      <c r="B219" s="70"/>
      <c r="C219" s="25">
        <f>SUM(E219:AB219)</f>
        <v>194</v>
      </c>
      <c r="D219" s="25"/>
      <c r="E219" s="63">
        <v>10</v>
      </c>
      <c r="F219" s="63">
        <v>2</v>
      </c>
      <c r="G219" s="63">
        <v>42</v>
      </c>
      <c r="H219" s="63">
        <v>11</v>
      </c>
      <c r="I219" s="63">
        <v>2</v>
      </c>
      <c r="J219" s="63">
        <v>30</v>
      </c>
      <c r="K219" s="63">
        <v>9</v>
      </c>
      <c r="L219" s="63">
        <v>15</v>
      </c>
      <c r="M219" s="63">
        <v>1</v>
      </c>
      <c r="N219" s="63">
        <v>2</v>
      </c>
      <c r="O219" s="63">
        <v>5</v>
      </c>
      <c r="P219" s="63">
        <v>1</v>
      </c>
      <c r="Q219" s="63">
        <v>4</v>
      </c>
      <c r="R219" s="63">
        <v>1</v>
      </c>
      <c r="S219" s="63">
        <v>14</v>
      </c>
      <c r="T219" s="63">
        <v>2</v>
      </c>
      <c r="U219" s="63">
        <v>1</v>
      </c>
      <c r="V219" s="63">
        <v>2</v>
      </c>
      <c r="W219" s="63">
        <v>16</v>
      </c>
      <c r="X219" s="63"/>
      <c r="Y219" s="63">
        <v>16</v>
      </c>
      <c r="Z219" s="63"/>
      <c r="AA219" s="63"/>
      <c r="AB219" s="63">
        <v>8</v>
      </c>
    </row>
    <row r="220" spans="1:28" ht="24" hidden="1" customHeight="1" x14ac:dyDescent="0.25">
      <c r="A220" s="63" t="s">
        <v>42</v>
      </c>
      <c r="B220" s="25">
        <v>554</v>
      </c>
      <c r="C220" s="25">
        <f>SUM(E220:AB220)</f>
        <v>574</v>
      </c>
      <c r="D220" s="25"/>
      <c r="E220" s="77">
        <v>11</v>
      </c>
      <c r="F220" s="77">
        <v>15</v>
      </c>
      <c r="G220" s="77">
        <v>93</v>
      </c>
      <c r="H220" s="77">
        <v>30</v>
      </c>
      <c r="I220" s="77">
        <v>15</v>
      </c>
      <c r="J220" s="77">
        <v>55</v>
      </c>
      <c r="K220" s="77">
        <v>16</v>
      </c>
      <c r="L220" s="77">
        <v>18</v>
      </c>
      <c r="M220" s="77">
        <v>16</v>
      </c>
      <c r="N220" s="77">
        <v>10</v>
      </c>
      <c r="O220" s="77">
        <v>11</v>
      </c>
      <c r="P220" s="77">
        <v>40</v>
      </c>
      <c r="Q220" s="77">
        <v>22</v>
      </c>
      <c r="R220" s="77">
        <v>55</v>
      </c>
      <c r="S220" s="77">
        <v>14</v>
      </c>
      <c r="T220" s="77">
        <v>29</v>
      </c>
      <c r="U220" s="77">
        <v>22</v>
      </c>
      <c r="V220" s="77">
        <v>9</v>
      </c>
      <c r="W220" s="77">
        <v>7</v>
      </c>
      <c r="X220" s="77"/>
      <c r="Y220" s="77">
        <v>60</v>
      </c>
      <c r="Z220" s="77"/>
      <c r="AA220" s="77"/>
      <c r="AB220" s="77">
        <v>26</v>
      </c>
    </row>
    <row r="221" spans="1:28" hidden="1" x14ac:dyDescent="0.25"/>
    <row r="222" spans="1:28" s="63" customFormat="1" hidden="1" x14ac:dyDescent="0.25">
      <c r="A222" s="63" t="s">
        <v>124</v>
      </c>
      <c r="B222" s="70"/>
      <c r="C222" s="63">
        <f>SUM(E222:AB222)</f>
        <v>40</v>
      </c>
      <c r="E222" s="63">
        <v>3</v>
      </c>
      <c r="G222" s="63">
        <v>1</v>
      </c>
      <c r="H222" s="63">
        <v>6</v>
      </c>
      <c r="J222" s="63">
        <v>1</v>
      </c>
      <c r="M222" s="63">
        <v>1</v>
      </c>
      <c r="O222" s="63">
        <v>2</v>
      </c>
      <c r="P222" s="63">
        <v>1</v>
      </c>
      <c r="Q222" s="63">
        <v>3</v>
      </c>
      <c r="R222" s="63">
        <v>1</v>
      </c>
      <c r="S222" s="63">
        <v>3</v>
      </c>
      <c r="T222" s="63">
        <v>7</v>
      </c>
      <c r="U222" s="63">
        <v>1</v>
      </c>
      <c r="V222" s="63">
        <v>1</v>
      </c>
      <c r="W222" s="63">
        <v>1</v>
      </c>
      <c r="Y222" s="63">
        <v>4</v>
      </c>
      <c r="AB222" s="63">
        <v>4</v>
      </c>
    </row>
    <row r="223" spans="1:28" hidden="1" x14ac:dyDescent="0.25"/>
    <row r="224" spans="1:28" ht="21.6" hidden="1" customHeight="1" x14ac:dyDescent="0.25">
      <c r="A224" s="63" t="s">
        <v>127</v>
      </c>
      <c r="B224" s="25">
        <v>45</v>
      </c>
      <c r="C224" s="25">
        <f>SUM(E224:AB224)</f>
        <v>58</v>
      </c>
      <c r="D224" s="25"/>
      <c r="E224" s="77">
        <v>5</v>
      </c>
      <c r="F224" s="77">
        <v>3</v>
      </c>
      <c r="G224" s="77"/>
      <c r="H224" s="77">
        <v>5</v>
      </c>
      <c r="I224" s="77">
        <v>2</v>
      </c>
      <c r="J224" s="77"/>
      <c r="K224" s="77">
        <v>2</v>
      </c>
      <c r="L224" s="77">
        <v>0</v>
      </c>
      <c r="M224" s="77">
        <v>3</v>
      </c>
      <c r="N224" s="77">
        <v>3</v>
      </c>
      <c r="O224" s="77">
        <v>3</v>
      </c>
      <c r="P224" s="77">
        <v>2</v>
      </c>
      <c r="Q224" s="77">
        <v>2</v>
      </c>
      <c r="R224" s="77">
        <v>10</v>
      </c>
      <c r="S224" s="77">
        <v>6</v>
      </c>
      <c r="T224" s="77">
        <v>6</v>
      </c>
      <c r="U224" s="77">
        <v>1</v>
      </c>
      <c r="V224" s="77">
        <v>1</v>
      </c>
      <c r="W224" s="77">
        <v>4</v>
      </c>
      <c r="X224" s="77"/>
      <c r="Y224" s="77"/>
      <c r="Z224" s="77"/>
      <c r="AA224" s="77"/>
      <c r="AB224" s="77"/>
    </row>
    <row r="225" spans="1:28" hidden="1" x14ac:dyDescent="0.25"/>
    <row r="226" spans="1:28" hidden="1" x14ac:dyDescent="0.25"/>
    <row r="227" spans="1:28" ht="13.9" hidden="1" customHeight="1" x14ac:dyDescent="0.25"/>
    <row r="228" spans="1:28" hidden="1" x14ac:dyDescent="0.25">
      <c r="J228" s="1" t="s">
        <v>138</v>
      </c>
      <c r="S228" s="1" t="s">
        <v>141</v>
      </c>
      <c r="U228" s="1" t="s">
        <v>139</v>
      </c>
      <c r="Y228" s="1" t="s">
        <v>140</v>
      </c>
      <c r="AB228" s="1" t="s">
        <v>137</v>
      </c>
    </row>
    <row r="229" spans="1:28" hidden="1" x14ac:dyDescent="0.25"/>
    <row r="230" spans="1:28" ht="22.5" hidden="1" x14ac:dyDescent="0.25">
      <c r="A230" s="12" t="s">
        <v>154</v>
      </c>
      <c r="B230" s="70"/>
      <c r="C230" s="80">
        <f>SUM(E230:AB230)</f>
        <v>49</v>
      </c>
      <c r="D230" s="70"/>
      <c r="E230" s="63">
        <v>1</v>
      </c>
      <c r="F230" s="63">
        <v>2</v>
      </c>
      <c r="G230" s="63"/>
      <c r="H230" s="63">
        <v>2</v>
      </c>
      <c r="I230" s="63"/>
      <c r="J230" s="63">
        <v>3</v>
      </c>
      <c r="K230" s="63">
        <v>1</v>
      </c>
      <c r="L230" s="63">
        <v>1</v>
      </c>
      <c r="M230" s="63">
        <v>8</v>
      </c>
      <c r="N230" s="63">
        <v>6</v>
      </c>
      <c r="O230" s="63">
        <v>1</v>
      </c>
      <c r="P230" s="63">
        <v>0</v>
      </c>
      <c r="Q230" s="63">
        <v>1</v>
      </c>
      <c r="R230" s="63">
        <v>4</v>
      </c>
      <c r="S230" s="63">
        <v>3</v>
      </c>
      <c r="T230" s="63">
        <v>2</v>
      </c>
      <c r="U230" s="63">
        <v>1</v>
      </c>
      <c r="V230" s="63">
        <v>1</v>
      </c>
      <c r="W230" s="63">
        <v>7</v>
      </c>
      <c r="X230" s="63"/>
      <c r="Y230" s="63"/>
      <c r="Z230" s="63"/>
      <c r="AA230" s="63"/>
      <c r="AB230" s="63">
        <v>5</v>
      </c>
    </row>
  </sheetData>
  <dataConsolidate/>
  <mergeCells count="32">
    <mergeCell ref="A2:AB2"/>
    <mergeCell ref="A4:A6"/>
    <mergeCell ref="B4:B6"/>
    <mergeCell ref="C4:C6"/>
    <mergeCell ref="E4:AB4"/>
    <mergeCell ref="E5:E6"/>
    <mergeCell ref="F5:F6"/>
    <mergeCell ref="G5:G6"/>
    <mergeCell ref="V5:V6"/>
    <mergeCell ref="W5:W6"/>
    <mergeCell ref="Y5:Y6"/>
    <mergeCell ref="AB5:AB6"/>
    <mergeCell ref="O5:O6"/>
    <mergeCell ref="P5:P6"/>
    <mergeCell ref="Q5:Q6"/>
    <mergeCell ref="R5:R6"/>
    <mergeCell ref="A213:J213"/>
    <mergeCell ref="A212:AB212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X5:X6"/>
    <mergeCell ref="Z5:Z6"/>
    <mergeCell ref="AA5:AA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2021-05-11T06:28:43Z</cp:lastPrinted>
  <dcterms:created xsi:type="dcterms:W3CDTF">2017-06-08T05:54:08Z</dcterms:created>
  <dcterms:modified xsi:type="dcterms:W3CDTF">2021-05-11T06:29:33Z</dcterms:modified>
</cp:coreProperties>
</file>