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оперативка!$A$2:$AD$153</definedName>
  </definedNames>
  <calcPr calcId="152511"/>
</workbook>
</file>

<file path=xl/calcChain.xml><?xml version="1.0" encoding="utf-8"?>
<calcChain xmlns="http://schemas.openxmlformats.org/spreadsheetml/2006/main">
  <c r="C21" i="1" l="1"/>
  <c r="D21" i="1" s="1"/>
  <c r="C16" i="1" l="1"/>
  <c r="E8" i="1" l="1"/>
  <c r="C14" i="1"/>
  <c r="R8" i="1" l="1"/>
  <c r="R10" i="1" s="1"/>
  <c r="Q8" i="1"/>
  <c r="Q10" i="1" s="1"/>
  <c r="C20" i="1" l="1"/>
  <c r="C19" i="1"/>
  <c r="D19" i="1" s="1"/>
  <c r="C18" i="1" l="1"/>
  <c r="D18" i="1" s="1"/>
  <c r="C9" i="1"/>
  <c r="B10" i="1" l="1"/>
  <c r="C7" i="1"/>
  <c r="AD8" i="1" l="1"/>
  <c r="AC8" i="1"/>
  <c r="AB8" i="1"/>
  <c r="AA8" i="1"/>
  <c r="Z8" i="1"/>
  <c r="Z10" i="1" s="1"/>
  <c r="Y8" i="1"/>
  <c r="X8" i="1"/>
  <c r="W8" i="1"/>
  <c r="V8" i="1"/>
  <c r="U8" i="1"/>
  <c r="T8" i="1"/>
  <c r="S8" i="1"/>
  <c r="P8" i="1"/>
  <c r="P10" i="1" s="1"/>
  <c r="O8" i="1"/>
  <c r="O10" i="1" s="1"/>
  <c r="N8" i="1"/>
  <c r="N10" i="1" s="1"/>
  <c r="M8" i="1"/>
  <c r="M10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10" i="1"/>
  <c r="C17" i="1"/>
  <c r="D17" i="1" s="1"/>
  <c r="C22" i="1"/>
  <c r="D22" i="1" s="1"/>
  <c r="C15" i="1"/>
  <c r="D15" i="1" s="1"/>
  <c r="C13" i="1" l="1"/>
  <c r="D13" i="1" s="1"/>
  <c r="C12" i="1"/>
  <c r="D12" i="1" s="1"/>
  <c r="C11" i="1"/>
  <c r="D11" i="1" s="1"/>
  <c r="C8" i="1" l="1"/>
  <c r="D8" i="1" l="1"/>
  <c r="D10" i="1" s="1"/>
  <c r="C10" i="1"/>
  <c r="B26" i="1"/>
  <c r="B37" i="1"/>
  <c r="F65" i="1" l="1"/>
  <c r="G65" i="1"/>
  <c r="H65" i="1"/>
  <c r="I65" i="1"/>
  <c r="J65" i="1"/>
  <c r="K65" i="1"/>
  <c r="L65" i="1"/>
  <c r="M65" i="1"/>
  <c r="N65" i="1"/>
  <c r="O65" i="1"/>
  <c r="P65" i="1"/>
  <c r="S65" i="1"/>
  <c r="T65" i="1"/>
  <c r="U65" i="1"/>
  <c r="V65" i="1"/>
  <c r="W65" i="1"/>
  <c r="X65" i="1"/>
  <c r="Y65" i="1"/>
  <c r="AA65" i="1"/>
  <c r="AD65" i="1"/>
  <c r="E65" i="1"/>
  <c r="C66" i="1" l="1"/>
  <c r="D67" i="1"/>
  <c r="C69" i="1"/>
  <c r="D69" i="1" s="1"/>
  <c r="D70" i="1"/>
  <c r="D71" i="1"/>
  <c r="C72" i="1"/>
  <c r="D72" i="1" s="1"/>
  <c r="D74" i="1"/>
  <c r="D81" i="1"/>
  <c r="B82" i="1"/>
  <c r="C82" i="1"/>
  <c r="E82" i="1"/>
  <c r="F82" i="1"/>
  <c r="G82" i="1"/>
  <c r="H82" i="1"/>
  <c r="I82" i="1"/>
  <c r="J82" i="1"/>
  <c r="K82" i="1"/>
  <c r="L82" i="1"/>
  <c r="M82" i="1"/>
  <c r="N82" i="1"/>
  <c r="O82" i="1"/>
  <c r="P82" i="1"/>
  <c r="S82" i="1"/>
  <c r="T82" i="1"/>
  <c r="U82" i="1"/>
  <c r="V82" i="1"/>
  <c r="W82" i="1"/>
  <c r="X82" i="1"/>
  <c r="Y82" i="1"/>
  <c r="AA82" i="1"/>
  <c r="AD82" i="1"/>
  <c r="B83" i="1"/>
  <c r="C83" i="1"/>
  <c r="E83" i="1"/>
  <c r="F83" i="1"/>
  <c r="G83" i="1"/>
  <c r="H83" i="1"/>
  <c r="I83" i="1"/>
  <c r="J83" i="1"/>
  <c r="K83" i="1"/>
  <c r="L83" i="1"/>
  <c r="M83" i="1"/>
  <c r="N83" i="1"/>
  <c r="O83" i="1"/>
  <c r="P83" i="1"/>
  <c r="S83" i="1"/>
  <c r="T83" i="1"/>
  <c r="U83" i="1"/>
  <c r="V83" i="1"/>
  <c r="W83" i="1"/>
  <c r="X83" i="1"/>
  <c r="Y83" i="1"/>
  <c r="AA83" i="1"/>
  <c r="AD83" i="1"/>
  <c r="C84" i="1"/>
  <c r="D84" i="1" s="1"/>
  <c r="C85" i="1"/>
  <c r="D85" i="1" s="1"/>
  <c r="C86" i="1"/>
  <c r="D86" i="1" s="1"/>
  <c r="C87" i="1"/>
  <c r="D87" i="1" s="1"/>
  <c r="C88" i="1"/>
  <c r="C89" i="1" s="1"/>
  <c r="B89" i="1"/>
  <c r="E89" i="1"/>
  <c r="F89" i="1"/>
  <c r="G89" i="1"/>
  <c r="H89" i="1"/>
  <c r="I89" i="1"/>
  <c r="J89" i="1"/>
  <c r="K89" i="1"/>
  <c r="L89" i="1"/>
  <c r="M89" i="1"/>
  <c r="N89" i="1"/>
  <c r="O89" i="1"/>
  <c r="P89" i="1"/>
  <c r="S89" i="1"/>
  <c r="T89" i="1"/>
  <c r="U89" i="1"/>
  <c r="V89" i="1"/>
  <c r="W89" i="1"/>
  <c r="X89" i="1"/>
  <c r="Y89" i="1"/>
  <c r="AA89" i="1"/>
  <c r="AD89" i="1"/>
  <c r="C90" i="1"/>
  <c r="D90" i="1" s="1"/>
  <c r="C91" i="1"/>
  <c r="D91" i="1" s="1"/>
  <c r="C92" i="1"/>
  <c r="D92" i="1" s="1"/>
  <c r="C93" i="1"/>
  <c r="D93" i="1" s="1"/>
  <c r="D94" i="1"/>
  <c r="C95" i="1"/>
  <c r="D95" i="1" s="1"/>
  <c r="B96" i="1"/>
  <c r="E96" i="1"/>
  <c r="F96" i="1"/>
  <c r="G96" i="1"/>
  <c r="H96" i="1"/>
  <c r="I96" i="1"/>
  <c r="J96" i="1"/>
  <c r="K96" i="1"/>
  <c r="L96" i="1"/>
  <c r="M96" i="1"/>
  <c r="N96" i="1"/>
  <c r="O96" i="1"/>
  <c r="P96" i="1"/>
  <c r="S96" i="1"/>
  <c r="T96" i="1"/>
  <c r="U96" i="1"/>
  <c r="V96" i="1"/>
  <c r="W96" i="1"/>
  <c r="X96" i="1"/>
  <c r="Y96" i="1"/>
  <c r="AA96" i="1"/>
  <c r="AD96" i="1"/>
  <c r="C97" i="1"/>
  <c r="D97" i="1" s="1"/>
  <c r="C98" i="1"/>
  <c r="D98" i="1" s="1"/>
  <c r="C99" i="1"/>
  <c r="D99" i="1" s="1"/>
  <c r="C100" i="1"/>
  <c r="D100" i="1" s="1"/>
  <c r="B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S101" i="1"/>
  <c r="T101" i="1"/>
  <c r="U101" i="1"/>
  <c r="V101" i="1"/>
  <c r="W101" i="1"/>
  <c r="X101" i="1"/>
  <c r="Y101" i="1"/>
  <c r="AA101" i="1"/>
  <c r="AD101" i="1"/>
  <c r="B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S102" i="1"/>
  <c r="T102" i="1"/>
  <c r="U102" i="1"/>
  <c r="V102" i="1"/>
  <c r="W102" i="1"/>
  <c r="X102" i="1"/>
  <c r="Y102" i="1"/>
  <c r="AA102" i="1"/>
  <c r="AD102" i="1"/>
  <c r="B103" i="1"/>
  <c r="F103" i="1"/>
  <c r="G103" i="1"/>
  <c r="H103" i="1"/>
  <c r="I103" i="1"/>
  <c r="J103" i="1"/>
  <c r="K103" i="1"/>
  <c r="L103" i="1"/>
  <c r="M103" i="1"/>
  <c r="O103" i="1"/>
  <c r="P103" i="1"/>
  <c r="T103" i="1"/>
  <c r="U103" i="1"/>
  <c r="V103" i="1"/>
  <c r="W103" i="1"/>
  <c r="AA103" i="1"/>
  <c r="AD103" i="1"/>
  <c r="B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S104" i="1"/>
  <c r="T104" i="1"/>
  <c r="U104" i="1"/>
  <c r="V104" i="1"/>
  <c r="W104" i="1"/>
  <c r="X104" i="1"/>
  <c r="Y104" i="1"/>
  <c r="AA104" i="1"/>
  <c r="AD104" i="1"/>
  <c r="B105" i="1"/>
  <c r="E105" i="1"/>
  <c r="I105" i="1"/>
  <c r="S105" i="1"/>
  <c r="T105" i="1"/>
  <c r="W105" i="1"/>
  <c r="Y105" i="1"/>
  <c r="C106" i="1"/>
  <c r="C107" i="1"/>
  <c r="H108" i="1"/>
  <c r="M108" i="1"/>
  <c r="P108" i="1"/>
  <c r="T108" i="1"/>
  <c r="V108" i="1"/>
  <c r="AA108" i="1"/>
  <c r="C109" i="1"/>
  <c r="D109" i="1" s="1"/>
  <c r="C110" i="1"/>
  <c r="D110" i="1" s="1"/>
  <c r="C113" i="1"/>
  <c r="C115" i="1"/>
  <c r="C116" i="1" s="1"/>
  <c r="B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S116" i="1"/>
  <c r="T116" i="1"/>
  <c r="U116" i="1"/>
  <c r="V116" i="1"/>
  <c r="W116" i="1"/>
  <c r="X116" i="1"/>
  <c r="Y116" i="1"/>
  <c r="AA116" i="1"/>
  <c r="AD116" i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S117" i="1"/>
  <c r="T117" i="1"/>
  <c r="U117" i="1"/>
  <c r="V117" i="1"/>
  <c r="W117" i="1"/>
  <c r="X117" i="1"/>
  <c r="Y117" i="1"/>
  <c r="AA117" i="1"/>
  <c r="AD117" i="1"/>
  <c r="D118" i="1"/>
  <c r="C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S120" i="1"/>
  <c r="T120" i="1"/>
  <c r="U120" i="1"/>
  <c r="V120" i="1"/>
  <c r="W120" i="1"/>
  <c r="X120" i="1"/>
  <c r="Y120" i="1"/>
  <c r="AA120" i="1"/>
  <c r="AD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S121" i="1"/>
  <c r="T121" i="1"/>
  <c r="U121" i="1"/>
  <c r="V121" i="1"/>
  <c r="W121" i="1"/>
  <c r="X121" i="1"/>
  <c r="Y121" i="1"/>
  <c r="AA121" i="1"/>
  <c r="AD121" i="1"/>
  <c r="C122" i="1"/>
  <c r="C123" i="1"/>
  <c r="C125" i="1"/>
  <c r="B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T126" i="1"/>
  <c r="U126" i="1"/>
  <c r="V126" i="1"/>
  <c r="W126" i="1"/>
  <c r="X126" i="1"/>
  <c r="Y126" i="1"/>
  <c r="AA126" i="1"/>
  <c r="AD126" i="1"/>
  <c r="D127" i="1"/>
  <c r="C128" i="1"/>
  <c r="D128" i="1" s="1"/>
  <c r="B129" i="1"/>
  <c r="E129" i="1"/>
  <c r="F129" i="1"/>
  <c r="G129" i="1"/>
  <c r="H129" i="1"/>
  <c r="I129" i="1"/>
  <c r="J129" i="1"/>
  <c r="K129" i="1"/>
  <c r="L129" i="1"/>
  <c r="M129" i="1"/>
  <c r="O129" i="1"/>
  <c r="P129" i="1"/>
  <c r="T129" i="1"/>
  <c r="U129" i="1"/>
  <c r="V129" i="1"/>
  <c r="W129" i="1"/>
  <c r="Y129" i="1"/>
  <c r="AA129" i="1"/>
  <c r="AD129" i="1"/>
  <c r="B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T130" i="1"/>
  <c r="U130" i="1"/>
  <c r="V130" i="1"/>
  <c r="W130" i="1"/>
  <c r="X130" i="1"/>
  <c r="Y130" i="1"/>
  <c r="AA130" i="1"/>
  <c r="AD130" i="1"/>
  <c r="C131" i="1"/>
  <c r="D131" i="1" s="1"/>
  <c r="C132" i="1"/>
  <c r="D132" i="1" s="1"/>
  <c r="B133" i="1"/>
  <c r="G133" i="1"/>
  <c r="L133" i="1"/>
  <c r="AD133" i="1"/>
  <c r="C134" i="1"/>
  <c r="D134" i="1" s="1"/>
  <c r="C135" i="1"/>
  <c r="D135" i="1" s="1"/>
  <c r="B136" i="1"/>
  <c r="H136" i="1"/>
  <c r="N136" i="1"/>
  <c r="T136" i="1"/>
  <c r="U136" i="1"/>
  <c r="Y136" i="1"/>
  <c r="C137" i="1"/>
  <c r="D137" i="1" s="1"/>
  <c r="C138" i="1"/>
  <c r="B139" i="1"/>
  <c r="M139" i="1"/>
  <c r="V139" i="1"/>
  <c r="W139" i="1"/>
  <c r="C140" i="1"/>
  <c r="D140" i="1" s="1"/>
  <c r="C141" i="1"/>
  <c r="D141" i="1" s="1"/>
  <c r="B142" i="1"/>
  <c r="E142" i="1"/>
  <c r="H142" i="1"/>
  <c r="I142" i="1"/>
  <c r="J142" i="1"/>
  <c r="K142" i="1"/>
  <c r="L142" i="1"/>
  <c r="M142" i="1"/>
  <c r="P142" i="1"/>
  <c r="S142" i="1"/>
  <c r="U142" i="1"/>
  <c r="V142" i="1"/>
  <c r="W142" i="1"/>
  <c r="X142" i="1"/>
  <c r="Y142" i="1"/>
  <c r="AA142" i="1"/>
  <c r="C143" i="1"/>
  <c r="C144" i="1"/>
  <c r="H145" i="1"/>
  <c r="I145" i="1"/>
  <c r="J145" i="1"/>
  <c r="K145" i="1"/>
  <c r="M145" i="1"/>
  <c r="S145" i="1"/>
  <c r="T145" i="1"/>
  <c r="X145" i="1"/>
  <c r="AA145" i="1"/>
  <c r="C146" i="1"/>
  <c r="D146" i="1" s="1"/>
  <c r="C147" i="1"/>
  <c r="B148" i="1"/>
  <c r="S148" i="1"/>
  <c r="V148" i="1"/>
  <c r="C149" i="1"/>
  <c r="D149" i="1" s="1"/>
  <c r="C150" i="1"/>
  <c r="D150" i="1" s="1"/>
  <c r="B151" i="1"/>
  <c r="G151" i="1"/>
  <c r="L151" i="1"/>
  <c r="W151" i="1"/>
  <c r="C152" i="1"/>
  <c r="C153" i="1"/>
  <c r="B154" i="1"/>
  <c r="G154" i="1"/>
  <c r="J154" i="1"/>
  <c r="K154" i="1"/>
  <c r="L154" i="1"/>
  <c r="T154" i="1"/>
  <c r="W154" i="1"/>
  <c r="AA154" i="1"/>
  <c r="C155" i="1"/>
  <c r="D155" i="1" s="1"/>
  <c r="D156" i="1"/>
  <c r="D157" i="1"/>
  <c r="C158" i="1"/>
  <c r="C159" i="1" s="1"/>
  <c r="C160" i="1"/>
  <c r="D160" i="1" s="1"/>
  <c r="C162" i="1"/>
  <c r="C163" i="1" s="1"/>
  <c r="B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S163" i="1"/>
  <c r="T163" i="1"/>
  <c r="U163" i="1"/>
  <c r="V163" i="1"/>
  <c r="W163" i="1"/>
  <c r="X163" i="1"/>
  <c r="Y163" i="1"/>
  <c r="AA163" i="1"/>
  <c r="AD163" i="1"/>
  <c r="C164" i="1"/>
  <c r="D164" i="1" s="1"/>
  <c r="C165" i="1"/>
  <c r="D165" i="1" s="1"/>
  <c r="C166" i="1"/>
  <c r="D166" i="1" s="1"/>
  <c r="C167" i="1"/>
  <c r="D167" i="1" s="1"/>
  <c r="C168" i="1"/>
  <c r="D168" i="1" s="1"/>
  <c r="E169" i="1"/>
  <c r="F169" i="1"/>
  <c r="G169" i="1"/>
  <c r="H169" i="1"/>
  <c r="I169" i="1"/>
  <c r="J169" i="1"/>
  <c r="K169" i="1"/>
  <c r="L169" i="1"/>
  <c r="M169" i="1"/>
  <c r="N169" i="1"/>
  <c r="O169" i="1"/>
  <c r="P169" i="1"/>
  <c r="S169" i="1"/>
  <c r="T169" i="1"/>
  <c r="U169" i="1"/>
  <c r="V169" i="1"/>
  <c r="W169" i="1"/>
  <c r="X169" i="1"/>
  <c r="Y169" i="1"/>
  <c r="AA169" i="1"/>
  <c r="AD169" i="1"/>
  <c r="C170" i="1"/>
  <c r="D170" i="1" s="1"/>
  <c r="C171" i="1"/>
  <c r="C174" i="1"/>
  <c r="D174" i="1" s="1"/>
  <c r="C175" i="1"/>
  <c r="D175" i="1" s="1"/>
  <c r="B176" i="1"/>
  <c r="B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S177" i="1"/>
  <c r="T177" i="1"/>
  <c r="U177" i="1"/>
  <c r="V177" i="1"/>
  <c r="W177" i="1"/>
  <c r="X177" i="1"/>
  <c r="Y177" i="1"/>
  <c r="AA177" i="1"/>
  <c r="AD177" i="1"/>
  <c r="C178" i="1"/>
  <c r="D178" i="1" s="1"/>
  <c r="C179" i="1"/>
  <c r="D179" i="1" s="1"/>
  <c r="B180" i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S181" i="1"/>
  <c r="T181" i="1"/>
  <c r="U181" i="1"/>
  <c r="V181" i="1"/>
  <c r="W181" i="1"/>
  <c r="X181" i="1"/>
  <c r="Y181" i="1"/>
  <c r="AA181" i="1"/>
  <c r="AD181" i="1"/>
  <c r="C182" i="1"/>
  <c r="D182" i="1" s="1"/>
  <c r="C183" i="1"/>
  <c r="D183" i="1" s="1"/>
  <c r="B184" i="1"/>
  <c r="B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S185" i="1"/>
  <c r="T185" i="1"/>
  <c r="U185" i="1"/>
  <c r="V185" i="1"/>
  <c r="W185" i="1"/>
  <c r="X185" i="1"/>
  <c r="Y185" i="1"/>
  <c r="AA185" i="1"/>
  <c r="AD185" i="1"/>
  <c r="C186" i="1"/>
  <c r="C187" i="1" s="1"/>
  <c r="D187" i="1" s="1"/>
  <c r="C188" i="1"/>
  <c r="D188" i="1" s="1"/>
  <c r="B189" i="1"/>
  <c r="C190" i="1"/>
  <c r="E191" i="1"/>
  <c r="E193" i="1" s="1"/>
  <c r="F191" i="1"/>
  <c r="F193" i="1" s="1"/>
  <c r="G191" i="1"/>
  <c r="G193" i="1" s="1"/>
  <c r="H191" i="1"/>
  <c r="H193" i="1" s="1"/>
  <c r="I191" i="1"/>
  <c r="I193" i="1" s="1"/>
  <c r="J191" i="1"/>
  <c r="J193" i="1" s="1"/>
  <c r="K191" i="1"/>
  <c r="K193" i="1" s="1"/>
  <c r="L191" i="1"/>
  <c r="L193" i="1" s="1"/>
  <c r="M191" i="1"/>
  <c r="M193" i="1" s="1"/>
  <c r="N191" i="1"/>
  <c r="N193" i="1" s="1"/>
  <c r="O191" i="1"/>
  <c r="O193" i="1" s="1"/>
  <c r="P191" i="1"/>
  <c r="P193" i="1" s="1"/>
  <c r="S191" i="1"/>
  <c r="S193" i="1" s="1"/>
  <c r="T191" i="1"/>
  <c r="T193" i="1" s="1"/>
  <c r="U191" i="1"/>
  <c r="U193" i="1" s="1"/>
  <c r="V191" i="1"/>
  <c r="V193" i="1" s="1"/>
  <c r="W191" i="1"/>
  <c r="W193" i="1" s="1"/>
  <c r="X191" i="1"/>
  <c r="X193" i="1" s="1"/>
  <c r="Y191" i="1"/>
  <c r="Y193" i="1" s="1"/>
  <c r="AA191" i="1"/>
  <c r="AA193" i="1" s="1"/>
  <c r="AD191" i="1"/>
  <c r="AD193" i="1" s="1"/>
  <c r="C192" i="1"/>
  <c r="D192" i="1" s="1"/>
  <c r="C195" i="1"/>
  <c r="C196" i="1"/>
  <c r="C197" i="1"/>
  <c r="C198" i="1"/>
  <c r="C199" i="1"/>
  <c r="D186" i="1" l="1"/>
  <c r="C139" i="1"/>
  <c r="D139" i="1" s="1"/>
  <c r="D162" i="1"/>
  <c r="D158" i="1"/>
  <c r="D88" i="1"/>
  <c r="C176" i="1"/>
  <c r="D176" i="1" s="1"/>
  <c r="C172" i="1"/>
  <c r="D172" i="1" s="1"/>
  <c r="C101" i="1"/>
  <c r="D101" i="1" s="1"/>
  <c r="C180" i="1"/>
  <c r="D180" i="1" s="1"/>
  <c r="C121" i="1"/>
  <c r="D121" i="1" s="1"/>
  <c r="C189" i="1"/>
  <c r="D189" i="1" s="1"/>
  <c r="C148" i="1"/>
  <c r="D148" i="1" s="1"/>
  <c r="D138" i="1"/>
  <c r="C111" i="1"/>
  <c r="D111" i="1" s="1"/>
  <c r="C108" i="1"/>
  <c r="C96" i="1"/>
  <c r="B191" i="1"/>
  <c r="B193" i="1" s="1"/>
  <c r="C142" i="1"/>
  <c r="D142" i="1" s="1"/>
  <c r="C154" i="1"/>
  <c r="D154" i="1" s="1"/>
  <c r="D147" i="1"/>
  <c r="C145" i="1"/>
  <c r="C136" i="1"/>
  <c r="D136" i="1" s="1"/>
  <c r="C133" i="1"/>
  <c r="D133" i="1" s="1"/>
  <c r="C124" i="1"/>
  <c r="C126" i="1" s="1"/>
  <c r="C185" i="1"/>
  <c r="C184" i="1"/>
  <c r="D184" i="1" s="1"/>
  <c r="C181" i="1"/>
  <c r="C177" i="1"/>
  <c r="D171" i="1"/>
  <c r="C151" i="1"/>
  <c r="D151" i="1" s="1"/>
  <c r="D125" i="1"/>
  <c r="D119" i="1"/>
  <c r="C117" i="1"/>
  <c r="D115" i="1"/>
  <c r="C65" i="1"/>
  <c r="C130" i="1"/>
  <c r="D130" i="1" s="1"/>
  <c r="C129" i="1"/>
  <c r="C103" i="1"/>
  <c r="D103" i="1" s="1"/>
  <c r="C102" i="1"/>
  <c r="D102" i="1" s="1"/>
  <c r="C169" i="1"/>
  <c r="D169" i="1" s="1"/>
  <c r="C120" i="1"/>
  <c r="C105" i="1"/>
  <c r="D105" i="1" s="1"/>
  <c r="C104" i="1"/>
  <c r="D104" i="1" s="1"/>
  <c r="C42" i="1"/>
  <c r="C43" i="1"/>
  <c r="C191" i="1" l="1"/>
  <c r="D191" i="1" l="1"/>
  <c r="C193" i="1"/>
  <c r="D193" i="1" s="1"/>
  <c r="C41" i="1" l="1"/>
  <c r="C32" i="1" l="1"/>
  <c r="C33" i="1"/>
  <c r="C34" i="1"/>
  <c r="C35" i="1"/>
  <c r="C36" i="1"/>
  <c r="C38" i="1"/>
  <c r="C39" i="1"/>
  <c r="C40" i="1"/>
  <c r="C221" i="1" l="1"/>
  <c r="D61" i="1" l="1"/>
  <c r="D63" i="1"/>
  <c r="C215" i="1" l="1"/>
  <c r="E26" i="1" l="1"/>
  <c r="C213" i="1" l="1"/>
  <c r="C211" i="1"/>
  <c r="C210" i="1"/>
  <c r="C209" i="1"/>
  <c r="C208" i="1"/>
  <c r="C207" i="1"/>
  <c r="C62" i="1"/>
  <c r="D62" i="1" s="1"/>
  <c r="C60" i="1"/>
  <c r="D60" i="1" s="1"/>
  <c r="C59" i="1"/>
  <c r="D59" i="1" s="1"/>
  <c r="C58" i="1"/>
  <c r="D58" i="1" s="1"/>
  <c r="C57" i="1"/>
  <c r="D57" i="1" s="1"/>
  <c r="C56" i="1"/>
  <c r="C55" i="1"/>
  <c r="D55" i="1" s="1"/>
  <c r="C54" i="1"/>
  <c r="C53" i="1"/>
  <c r="C52" i="1"/>
  <c r="C51" i="1"/>
  <c r="C50" i="1"/>
  <c r="C49" i="1"/>
  <c r="C48" i="1"/>
  <c r="C47" i="1"/>
  <c r="C46" i="1"/>
  <c r="C45" i="1"/>
  <c r="C44" i="1"/>
  <c r="AD37" i="1"/>
  <c r="AA37" i="1"/>
  <c r="Y37" i="1"/>
  <c r="X37" i="1"/>
  <c r="W37" i="1"/>
  <c r="V37" i="1"/>
  <c r="U37" i="1"/>
  <c r="T37" i="1"/>
  <c r="S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 s="1"/>
  <c r="C31" i="1"/>
  <c r="C30" i="1"/>
  <c r="C29" i="1"/>
  <c r="C28" i="1"/>
  <c r="C27" i="1"/>
  <c r="AD26" i="1"/>
  <c r="AA26" i="1"/>
  <c r="X26" i="1"/>
  <c r="W26" i="1"/>
  <c r="V26" i="1"/>
  <c r="U26" i="1"/>
  <c r="T26" i="1"/>
  <c r="S26" i="1"/>
  <c r="P26" i="1"/>
  <c r="O26" i="1"/>
  <c r="N26" i="1"/>
  <c r="M26" i="1"/>
  <c r="L26" i="1"/>
  <c r="K26" i="1"/>
  <c r="J26" i="1"/>
  <c r="I26" i="1"/>
  <c r="H26" i="1"/>
  <c r="G26" i="1"/>
  <c r="F26" i="1"/>
  <c r="C25" i="1"/>
  <c r="C24" i="1"/>
  <c r="C23" i="1"/>
  <c r="C26" i="1" l="1"/>
  <c r="D42" i="1"/>
  <c r="D45" i="1"/>
  <c r="D44" i="1"/>
  <c r="D48" i="1"/>
</calcChain>
</file>

<file path=xl/sharedStrings.xml><?xml version="1.0" encoding="utf-8"?>
<sst xmlns="http://schemas.openxmlformats.org/spreadsheetml/2006/main" count="237" uniqueCount="187">
  <si>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</si>
  <si>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</si>
  <si>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</si>
  <si>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</si>
  <si>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</si>
  <si>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</si>
  <si>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</si>
  <si>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</si>
  <si>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</si>
  <si>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</si>
  <si>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</si>
  <si>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</si>
  <si>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</si>
  <si>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</si>
  <si>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</si>
  <si>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</si>
  <si>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</si>
  <si>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</si>
  <si>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</si>
  <si>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</si>
  <si>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</si>
  <si>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</si>
  <si>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</si>
  <si>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</si>
  <si>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</si>
  <si>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</si>
  <si>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</si>
  <si>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</si>
  <si>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</si>
  <si>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</si>
  <si>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</si>
  <si>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</si>
  <si>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</si>
  <si>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</si>
  <si>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</si>
  <si>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</si>
  <si>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</si>
  <si>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</si>
  <si>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</si>
  <si>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</si>
  <si>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</si>
  <si>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</si>
  <si>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</si>
  <si>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</si>
  <si>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</si>
  <si>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</si>
  <si>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</si>
  <si>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</si>
  <si>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</si>
  <si>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</si>
  <si>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</si>
  <si>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</si>
  <si>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</si>
  <si>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</si>
  <si>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</si>
  <si>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</si>
  <si>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</si>
  <si>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</si>
  <si>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</si>
  <si>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</si>
  <si>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</si>
  <si>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</si>
  <si>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</si>
  <si>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</si>
  <si>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</si>
  <si>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</si>
  <si>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</si>
  <si>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</si>
  <si>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</si>
  <si>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</si>
  <si>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</si>
  <si>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</si>
  <si>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</si>
  <si>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</si>
  <si>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</si>
  <si>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</si>
  <si>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</si>
  <si>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</si>
  <si>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</si>
  <si>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</si>
  <si>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</si>
  <si>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</si>
  <si>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</si>
  <si>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</si>
  <si>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</si>
  <si>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</si>
  <si>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</si>
  <si>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</si>
  <si>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</si>
  <si>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</si>
  <si>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</si>
  <si>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</si>
  <si>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</si>
  <si>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</si>
  <si>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</si>
  <si>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</si>
  <si>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</si>
  <si>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</si>
  <si>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</si>
  <si>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</si>
  <si>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</si>
  <si>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</si>
  <si>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</si>
  <si>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</si>
  <si>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</si>
  <si>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</si>
  <si>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</si>
  <si>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</si>
  <si>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</si>
  <si>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</si>
  <si>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</si>
  <si>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</si>
  <si>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</si>
  <si>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</si>
  <si>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</si>
  <si>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</si>
  <si>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</si>
  <si>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</si>
  <si>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</si>
  <si>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</si>
  <si>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</si>
  <si>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</si>
  <si>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</si>
  <si>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</si>
  <si>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</si>
  <si>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</si>
  <si>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</si>
  <si>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</si>
  <si>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</si>
  <si>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</si>
  <si>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</si>
  <si>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</si>
  <si>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</si>
  <si>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</si>
  <si>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</si>
  <si>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</si>
  <si>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</si>
  <si>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</si>
  <si>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</si>
  <si>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</si>
  <si>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</si>
  <si>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</si>
  <si>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</si>
  <si>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</si>
  <si>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</si>
  <si>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</si>
  <si>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</si>
  <si>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</si>
  <si>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</si>
  <si>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</si>
  <si>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</si>
  <si>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</si>
  <si>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</si>
  <si>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</si>
  <si>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</si>
  <si>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</si>
  <si>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</si>
  <si>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</si>
  <si>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</si>
  <si>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</si>
  <si>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</si>
  <si>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</si>
  <si>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</si>
  <si>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</si>
  <si>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</si>
  <si>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</si>
  <si>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</si>
  <si>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</si>
  <si>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</si>
  <si>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</si>
  <si>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</si>
  <si>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</si>
  <si>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</si>
  <si>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</si>
  <si>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</si>
  <si>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</si>
  <si>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>План сева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</si>
  <si>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</si>
  <si>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</si>
  <si>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</si>
  <si>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</si>
  <si>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</si>
  <si>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ИП Фролов С.Р.</t>
  </si>
  <si>
    <t>ИП Адволоткин А.И.</t>
  </si>
  <si>
    <t>зернобобовые</t>
  </si>
  <si>
    <t xml:space="preserve">Скошено многолетних трав, га </t>
  </si>
  <si>
    <t>Информация о сельскохозяйственных работах по состоянию на 3 июня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</si>
</sst>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66" fontId="11" fillId="0" borderId="2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N221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Q22" sqref="Q22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8" width="13.7109375" style="1" customWidth="1"/>
    <col min="19" max="19" width="13.5703125" style="1" customWidth="1"/>
    <col min="20" max="30" width="13.7109375" style="1" customWidth="1"/>
    <col min="31" max="33" width="9.140625" style="1"/>
    <col min="34" max="34" width="9.140625" style="1" customWidth="1"/>
    <col min="35" max="16384" width="9.140625" style="1"/>
  </cols>
  <sheetData>
    <row r="1" spans="1:30" ht="26.25" hidden="1" x14ac:dyDescent="0.4">
      <c r="A1" s="1"/>
      <c r="AD1" s="3"/>
    </row>
    <row r="2" spans="1:30" s="4" customFormat="1" ht="29.45" customHeight="1" thickBot="1" x14ac:dyDescent="0.3">
      <c r="A2" s="107" t="s">
        <v>186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6"/>
      <c r="AC3" s="6"/>
      <c r="AD3" s="6"/>
    </row>
    <row r="4" spans="1:30" s="2" customFormat="1" ht="17.45" customHeight="1" thickBot="1" x14ac:dyDescent="0.35">
      <c r="A4" s="108" t="s">
        <v>3</v>
      </c>
      <c r="B4" s="111" t="s">
        <v>149</v>
      </c>
      <c r="C4" s="102" t="s">
        <v>151</v>
      </c>
      <c r="D4" s="102" t="s">
        <v>150</v>
      </c>
      <c r="E4" s="114" t="s">
        <v>4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6"/>
    </row>
    <row r="5" spans="1:30" s="2" customFormat="1" ht="87" customHeight="1" x14ac:dyDescent="0.25">
      <c r="A5" s="109"/>
      <c r="B5" s="112"/>
      <c r="C5" s="103"/>
      <c r="D5" s="103"/>
      <c r="E5" s="105" t="s">
        <v>152</v>
      </c>
      <c r="F5" s="105" t="s">
        <v>153</v>
      </c>
      <c r="G5" s="105" t="s">
        <v>154</v>
      </c>
      <c r="H5" s="105" t="s">
        <v>155</v>
      </c>
      <c r="I5" s="105" t="s">
        <v>156</v>
      </c>
      <c r="J5" s="105" t="s">
        <v>157</v>
      </c>
      <c r="K5" s="105" t="s">
        <v>158</v>
      </c>
      <c r="L5" s="105" t="s">
        <v>159</v>
      </c>
      <c r="M5" s="105" t="s">
        <v>160</v>
      </c>
      <c r="N5" s="105" t="s">
        <v>161</v>
      </c>
      <c r="O5" s="105" t="s">
        <v>162</v>
      </c>
      <c r="P5" s="105" t="s">
        <v>163</v>
      </c>
      <c r="Q5" s="105" t="s">
        <v>182</v>
      </c>
      <c r="R5" s="105" t="s">
        <v>183</v>
      </c>
      <c r="S5" s="105" t="s">
        <v>164</v>
      </c>
      <c r="T5" s="105" t="s">
        <v>165</v>
      </c>
      <c r="U5" s="105" t="s">
        <v>166</v>
      </c>
      <c r="V5" s="105" t="s">
        <v>167</v>
      </c>
      <c r="W5" s="105" t="s">
        <v>168</v>
      </c>
      <c r="X5" s="105" t="s">
        <v>169</v>
      </c>
      <c r="Y5" s="105" t="s">
        <v>170</v>
      </c>
      <c r="Z5" s="105" t="s">
        <v>172</v>
      </c>
      <c r="AA5" s="105" t="s">
        <v>171</v>
      </c>
      <c r="AB5" s="105" t="s">
        <v>181</v>
      </c>
      <c r="AC5" s="105" t="s">
        <v>173</v>
      </c>
      <c r="AD5" s="105" t="s">
        <v>174</v>
      </c>
    </row>
    <row r="6" spans="1:30" s="2" customFormat="1" ht="70.150000000000006" customHeight="1" thickBot="1" x14ac:dyDescent="0.3">
      <c r="A6" s="110"/>
      <c r="B6" s="113"/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s="11" customFormat="1" ht="30" customHeight="1" x14ac:dyDescent="0.2">
      <c r="A7" s="97" t="s">
        <v>176</v>
      </c>
      <c r="B7" s="20">
        <v>3000</v>
      </c>
      <c r="C7" s="20">
        <f t="shared" ref="C7:C12" si="0">SUM(E7:AD7)</f>
        <v>3080</v>
      </c>
      <c r="D7" s="13"/>
      <c r="E7" s="95">
        <v>850</v>
      </c>
      <c r="F7" s="95">
        <v>800</v>
      </c>
      <c r="G7" s="95">
        <v>300</v>
      </c>
      <c r="H7" s="95">
        <v>450</v>
      </c>
      <c r="I7" s="95">
        <v>100</v>
      </c>
      <c r="J7" s="95">
        <v>40</v>
      </c>
      <c r="K7" s="95"/>
      <c r="L7" s="95">
        <v>195</v>
      </c>
      <c r="M7" s="95">
        <v>150</v>
      </c>
      <c r="N7" s="95">
        <v>30</v>
      </c>
      <c r="O7" s="95">
        <v>50</v>
      </c>
      <c r="P7" s="95">
        <v>50</v>
      </c>
      <c r="Q7" s="95">
        <v>50</v>
      </c>
      <c r="R7" s="95"/>
      <c r="S7" s="95"/>
      <c r="T7" s="95"/>
      <c r="U7" s="95"/>
      <c r="V7" s="95"/>
      <c r="W7" s="93"/>
      <c r="X7" s="93"/>
      <c r="Y7" s="93"/>
      <c r="Z7" s="98">
        <v>15</v>
      </c>
      <c r="AA7" s="93"/>
      <c r="AB7" s="93"/>
      <c r="AC7" s="93"/>
      <c r="AD7" s="93"/>
    </row>
    <row r="8" spans="1:30" s="11" customFormat="1" ht="30" customHeight="1" x14ac:dyDescent="0.2">
      <c r="A8" s="96" t="s">
        <v>175</v>
      </c>
      <c r="B8" s="20">
        <v>3086</v>
      </c>
      <c r="C8" s="20">
        <f t="shared" si="0"/>
        <v>3411</v>
      </c>
      <c r="D8" s="13">
        <f t="shared" ref="D8:D22" si="1">C8/B8</f>
        <v>1.1053143227478937</v>
      </c>
      <c r="E8" s="95">
        <f>E11+E12+E13+E14</f>
        <v>850</v>
      </c>
      <c r="F8" s="95">
        <f t="shared" ref="F8:AD8" si="2">F11+F12+F13</f>
        <v>810</v>
      </c>
      <c r="G8" s="95">
        <f t="shared" si="2"/>
        <v>306</v>
      </c>
      <c r="H8" s="95">
        <f t="shared" si="2"/>
        <v>550</v>
      </c>
      <c r="I8" s="95">
        <f t="shared" si="2"/>
        <v>0</v>
      </c>
      <c r="J8" s="95">
        <f t="shared" si="2"/>
        <v>40</v>
      </c>
      <c r="K8" s="95">
        <f t="shared" si="2"/>
        <v>0</v>
      </c>
      <c r="L8" s="95">
        <f t="shared" si="2"/>
        <v>195</v>
      </c>
      <c r="M8" s="95">
        <f t="shared" si="2"/>
        <v>110</v>
      </c>
      <c r="N8" s="95">
        <f t="shared" si="2"/>
        <v>38</v>
      </c>
      <c r="O8" s="95">
        <f t="shared" si="2"/>
        <v>50</v>
      </c>
      <c r="P8" s="95">
        <f t="shared" si="2"/>
        <v>40</v>
      </c>
      <c r="Q8" s="95">
        <f t="shared" si="2"/>
        <v>220</v>
      </c>
      <c r="R8" s="95">
        <f t="shared" si="2"/>
        <v>202</v>
      </c>
      <c r="S8" s="95">
        <f t="shared" si="2"/>
        <v>0</v>
      </c>
      <c r="T8" s="95">
        <f t="shared" si="2"/>
        <v>0</v>
      </c>
      <c r="U8" s="95">
        <f t="shared" si="2"/>
        <v>0</v>
      </c>
      <c r="V8" s="95">
        <f t="shared" si="2"/>
        <v>0</v>
      </c>
      <c r="W8" s="95">
        <f t="shared" si="2"/>
        <v>0</v>
      </c>
      <c r="X8" s="95">
        <f t="shared" si="2"/>
        <v>0</v>
      </c>
      <c r="Y8" s="95">
        <f t="shared" si="2"/>
        <v>0</v>
      </c>
      <c r="Z8" s="95">
        <f t="shared" si="2"/>
        <v>0</v>
      </c>
      <c r="AA8" s="95">
        <f t="shared" si="2"/>
        <v>0</v>
      </c>
      <c r="AB8" s="95">
        <f t="shared" si="2"/>
        <v>0</v>
      </c>
      <c r="AC8" s="95">
        <f t="shared" si="2"/>
        <v>0</v>
      </c>
      <c r="AD8" s="95">
        <f t="shared" si="2"/>
        <v>0</v>
      </c>
    </row>
    <row r="9" spans="1:30" s="11" customFormat="1" ht="30" customHeight="1" x14ac:dyDescent="0.2">
      <c r="A9" s="97" t="s">
        <v>147</v>
      </c>
      <c r="B9" s="20"/>
      <c r="C9" s="20">
        <f t="shared" si="0"/>
        <v>140</v>
      </c>
      <c r="D9" s="13"/>
      <c r="E9" s="100">
        <v>50</v>
      </c>
      <c r="F9" s="100">
        <v>80</v>
      </c>
      <c r="G9" s="100"/>
      <c r="H9" s="100"/>
      <c r="I9" s="100"/>
      <c r="J9" s="100"/>
      <c r="K9" s="100"/>
      <c r="L9" s="100"/>
      <c r="M9" s="100">
        <v>10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95"/>
    </row>
    <row r="10" spans="1:30" s="11" customFormat="1" ht="30" customHeight="1" x14ac:dyDescent="0.2">
      <c r="A10" s="73" t="s">
        <v>180</v>
      </c>
      <c r="B10" s="99">
        <f>B8/B7</f>
        <v>1.0286666666666666</v>
      </c>
      <c r="C10" s="99">
        <f>C8/C7</f>
        <v>1.1074675324675325</v>
      </c>
      <c r="D10" s="99" t="e">
        <f>D8/D7</f>
        <v>#DIV/0!</v>
      </c>
      <c r="E10" s="99">
        <f>E8/E7</f>
        <v>1</v>
      </c>
      <c r="F10" s="99">
        <f t="shared" ref="F10:K10" si="3">F8/F7</f>
        <v>1.0125</v>
      </c>
      <c r="G10" s="99">
        <f t="shared" si="3"/>
        <v>1.02</v>
      </c>
      <c r="H10" s="99">
        <f t="shared" si="3"/>
        <v>1.2222222222222223</v>
      </c>
      <c r="I10" s="99">
        <f>I8/I7</f>
        <v>0</v>
      </c>
      <c r="J10" s="99">
        <f t="shared" si="3"/>
        <v>1</v>
      </c>
      <c r="K10" s="99" t="e">
        <f t="shared" si="3"/>
        <v>#DIV/0!</v>
      </c>
      <c r="L10" s="99">
        <f>L8/L7</f>
        <v>1</v>
      </c>
      <c r="M10" s="99">
        <f>M8/M7</f>
        <v>0.73333333333333328</v>
      </c>
      <c r="N10" s="99">
        <f>N8/N7</f>
        <v>1.2666666666666666</v>
      </c>
      <c r="O10" s="99">
        <f>O8/O7</f>
        <v>1</v>
      </c>
      <c r="P10" s="99">
        <f>P8/P7</f>
        <v>0.8</v>
      </c>
      <c r="Q10" s="99">
        <f t="shared" ref="Q10:R10" si="4">Q8/Q7</f>
        <v>4.4000000000000004</v>
      </c>
      <c r="R10" s="99" t="e">
        <f t="shared" si="4"/>
        <v>#DIV/0!</v>
      </c>
      <c r="S10" s="99"/>
      <c r="T10" s="99"/>
      <c r="U10" s="99"/>
      <c r="V10" s="99"/>
      <c r="W10" s="99"/>
      <c r="X10" s="99"/>
      <c r="Y10" s="99"/>
      <c r="Z10" s="99">
        <f>Z8/Z7</f>
        <v>0</v>
      </c>
      <c r="AA10" s="99"/>
      <c r="AB10" s="99"/>
      <c r="AC10" s="99"/>
      <c r="AD10" s="95"/>
    </row>
    <row r="11" spans="1:30" s="11" customFormat="1" ht="30" customHeight="1" x14ac:dyDescent="0.2">
      <c r="A11" s="73" t="s">
        <v>177</v>
      </c>
      <c r="B11" s="20">
        <v>692</v>
      </c>
      <c r="C11" s="20">
        <f t="shared" si="0"/>
        <v>906</v>
      </c>
      <c r="D11" s="13">
        <f t="shared" si="1"/>
        <v>1.3092485549132948</v>
      </c>
      <c r="E11" s="22">
        <v>115</v>
      </c>
      <c r="F11" s="22">
        <v>226</v>
      </c>
      <c r="G11" s="95">
        <v>90</v>
      </c>
      <c r="H11" s="95">
        <v>150</v>
      </c>
      <c r="I11" s="95"/>
      <c r="J11" s="95">
        <v>10</v>
      </c>
      <c r="K11" s="95"/>
      <c r="L11" s="95">
        <v>60</v>
      </c>
      <c r="M11" s="95">
        <v>15</v>
      </c>
      <c r="N11" s="95">
        <v>3</v>
      </c>
      <c r="O11" s="95">
        <v>7</v>
      </c>
      <c r="P11" s="95">
        <v>10</v>
      </c>
      <c r="Q11" s="95">
        <v>220</v>
      </c>
      <c r="R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s="11" customFormat="1" ht="30" customHeight="1" x14ac:dyDescent="0.2">
      <c r="A12" s="73" t="s">
        <v>178</v>
      </c>
      <c r="B12" s="20">
        <v>1675</v>
      </c>
      <c r="C12" s="20">
        <f t="shared" si="0"/>
        <v>1747</v>
      </c>
      <c r="D12" s="13">
        <f t="shared" si="1"/>
        <v>1.0429850746268656</v>
      </c>
      <c r="E12" s="22">
        <v>526</v>
      </c>
      <c r="F12" s="22">
        <v>370</v>
      </c>
      <c r="G12" s="95">
        <v>216</v>
      </c>
      <c r="H12" s="95">
        <v>250</v>
      </c>
      <c r="I12" s="93"/>
      <c r="J12" s="93"/>
      <c r="K12" s="93"/>
      <c r="L12" s="95">
        <v>115</v>
      </c>
      <c r="M12" s="95">
        <v>65</v>
      </c>
      <c r="N12" s="95">
        <v>35</v>
      </c>
      <c r="O12" s="95">
        <v>23</v>
      </c>
      <c r="P12" s="95">
        <v>30</v>
      </c>
      <c r="Q12" s="95"/>
      <c r="R12" s="95">
        <v>117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11" customFormat="1" ht="30" customHeight="1" x14ac:dyDescent="0.2">
      <c r="A13" s="73" t="s">
        <v>179</v>
      </c>
      <c r="B13" s="20">
        <v>633</v>
      </c>
      <c r="C13" s="20">
        <f t="shared" ref="C13:C14" si="5">SUM(E13:AD13)</f>
        <v>679</v>
      </c>
      <c r="D13" s="13">
        <f t="shared" si="1"/>
        <v>1.0726698262243286</v>
      </c>
      <c r="E13" s="22">
        <v>130</v>
      </c>
      <c r="F13" s="22">
        <v>214</v>
      </c>
      <c r="G13" s="22"/>
      <c r="H13" s="22">
        <v>150</v>
      </c>
      <c r="I13" s="22"/>
      <c r="J13" s="22">
        <v>30</v>
      </c>
      <c r="K13" s="22"/>
      <c r="L13" s="101">
        <v>20</v>
      </c>
      <c r="M13" s="22">
        <v>30</v>
      </c>
      <c r="N13" s="22"/>
      <c r="O13" s="22">
        <v>20</v>
      </c>
      <c r="P13" s="22"/>
      <c r="Q13" s="22"/>
      <c r="R13" s="22">
        <v>85</v>
      </c>
      <c r="S13" s="22"/>
      <c r="T13" s="22"/>
      <c r="U13" s="22"/>
      <c r="V13" s="22"/>
      <c r="W13" s="22"/>
      <c r="X13" s="22"/>
      <c r="Y13" s="22"/>
      <c r="Z13" s="22"/>
      <c r="AA13" s="93"/>
      <c r="AB13" s="93"/>
      <c r="AC13" s="93"/>
      <c r="AD13" s="93"/>
    </row>
    <row r="14" spans="1:30" s="11" customFormat="1" ht="30" customHeight="1" x14ac:dyDescent="0.2">
      <c r="A14" s="73" t="s">
        <v>184</v>
      </c>
      <c r="B14" s="20">
        <v>0</v>
      </c>
      <c r="C14" s="20">
        <f t="shared" si="5"/>
        <v>79</v>
      </c>
      <c r="D14" s="13"/>
      <c r="E14" s="22">
        <v>79</v>
      </c>
      <c r="F14" s="22"/>
      <c r="G14" s="22"/>
      <c r="H14" s="22"/>
      <c r="I14" s="22"/>
      <c r="J14" s="22"/>
      <c r="K14" s="22"/>
      <c r="L14" s="10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93"/>
      <c r="AB14" s="93"/>
      <c r="AC14" s="93"/>
      <c r="AD14" s="93"/>
    </row>
    <row r="15" spans="1:30" s="11" customFormat="1" ht="30" customHeight="1" x14ac:dyDescent="0.2">
      <c r="A15" s="96" t="s">
        <v>12</v>
      </c>
      <c r="B15" s="20">
        <v>10</v>
      </c>
      <c r="C15" s="17">
        <f t="shared" ref="C15:C22" si="6">SUM(E15:AD15)</f>
        <v>8.5</v>
      </c>
      <c r="D15" s="13">
        <f t="shared" si="1"/>
        <v>0.85</v>
      </c>
      <c r="E15" s="22"/>
      <c r="F15" s="22"/>
      <c r="G15" s="22"/>
      <c r="H15" s="22"/>
      <c r="I15" s="22"/>
      <c r="J15" s="22"/>
      <c r="K15" s="22"/>
      <c r="L15" s="101">
        <v>0.5</v>
      </c>
      <c r="M15" s="49">
        <v>0.5</v>
      </c>
      <c r="N15" s="22"/>
      <c r="O15" s="49">
        <v>0.3</v>
      </c>
      <c r="P15" s="22">
        <v>0.5</v>
      </c>
      <c r="Q15" s="22"/>
      <c r="R15" s="22"/>
      <c r="S15" s="22">
        <v>1</v>
      </c>
      <c r="T15" s="22"/>
      <c r="U15" s="49">
        <v>0.5</v>
      </c>
      <c r="V15" s="49">
        <v>0.5</v>
      </c>
      <c r="W15" s="49">
        <v>0.5</v>
      </c>
      <c r="X15" s="49">
        <v>1</v>
      </c>
      <c r="Y15" s="49">
        <v>1</v>
      </c>
      <c r="Z15" s="49">
        <v>0.5</v>
      </c>
      <c r="AA15" s="49">
        <v>0.5</v>
      </c>
      <c r="AB15" s="49">
        <v>0.3</v>
      </c>
      <c r="AC15" s="49">
        <v>0.4</v>
      </c>
      <c r="AD15" s="49">
        <v>0.5</v>
      </c>
    </row>
    <row r="16" spans="1:30" s="11" customFormat="1" ht="30" customHeight="1" x14ac:dyDescent="0.2">
      <c r="A16" s="96" t="s">
        <v>114</v>
      </c>
      <c r="B16" s="20"/>
      <c r="C16" s="20">
        <f t="shared" si="6"/>
        <v>3</v>
      </c>
      <c r="D16" s="13"/>
      <c r="E16" s="22"/>
      <c r="F16" s="22"/>
      <c r="G16" s="22"/>
      <c r="H16" s="22"/>
      <c r="I16" s="22"/>
      <c r="J16" s="22"/>
      <c r="K16" s="22">
        <v>3</v>
      </c>
      <c r="L16" s="101"/>
      <c r="M16" s="49"/>
      <c r="N16" s="22"/>
      <c r="O16" s="49"/>
      <c r="P16" s="22"/>
      <c r="Q16" s="22"/>
      <c r="R16" s="22"/>
      <c r="S16" s="22"/>
      <c r="T16" s="22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1" s="11" customFormat="1" ht="30" customHeight="1" x14ac:dyDescent="0.2">
      <c r="A17" s="97" t="s">
        <v>21</v>
      </c>
      <c r="B17" s="20">
        <v>463</v>
      </c>
      <c r="C17" s="20">
        <f t="shared" si="6"/>
        <v>38</v>
      </c>
      <c r="D17" s="13">
        <f t="shared" si="1"/>
        <v>8.2073434125269976E-2</v>
      </c>
      <c r="E17" s="22"/>
      <c r="F17" s="22">
        <v>28</v>
      </c>
      <c r="G17" s="22"/>
      <c r="H17" s="22"/>
      <c r="I17" s="22"/>
      <c r="J17" s="22"/>
      <c r="K17" s="22"/>
      <c r="L17" s="22"/>
      <c r="M17" s="22"/>
      <c r="N17" s="22">
        <v>10</v>
      </c>
      <c r="O17" s="22"/>
      <c r="P17" s="22"/>
      <c r="Q17" s="22"/>
      <c r="R17" s="22"/>
      <c r="S17" s="22"/>
      <c r="T17" s="22"/>
      <c r="U17" s="49"/>
      <c r="V17" s="49"/>
      <c r="W17" s="49"/>
      <c r="X17" s="49"/>
      <c r="Y17" s="49"/>
      <c r="Z17" s="49"/>
      <c r="AA17" s="49"/>
      <c r="AB17" s="49"/>
      <c r="AC17" s="22"/>
      <c r="AD17" s="49"/>
    </row>
    <row r="18" spans="1:31" s="11" customFormat="1" ht="30" customHeight="1" x14ac:dyDescent="0.2">
      <c r="A18" s="97" t="s">
        <v>22</v>
      </c>
      <c r="B18" s="20">
        <v>70</v>
      </c>
      <c r="C18" s="20">
        <f t="shared" ref="C18:C21" si="7">SUM(E18:AD18)</f>
        <v>9.5</v>
      </c>
      <c r="D18" s="13">
        <f t="shared" ref="D18:D19" si="8">C18/B18</f>
        <v>0.1357142857142857</v>
      </c>
      <c r="E18" s="22"/>
      <c r="F18" s="22"/>
      <c r="G18" s="22"/>
      <c r="H18" s="22"/>
      <c r="I18" s="22"/>
      <c r="J18" s="22"/>
      <c r="K18" s="22"/>
      <c r="L18" s="22"/>
      <c r="M18" s="22"/>
      <c r="N18" s="22">
        <v>3</v>
      </c>
      <c r="O18" s="49">
        <v>6.5</v>
      </c>
      <c r="P18" s="22"/>
      <c r="Q18" s="22"/>
      <c r="R18" s="22"/>
      <c r="S18" s="22"/>
      <c r="T18" s="22"/>
      <c r="U18" s="49"/>
      <c r="V18" s="49"/>
      <c r="W18" s="49"/>
      <c r="X18" s="49"/>
      <c r="Y18" s="49"/>
      <c r="Z18" s="49"/>
      <c r="AA18" s="49"/>
      <c r="AB18" s="49"/>
      <c r="AC18" s="22"/>
      <c r="AD18" s="49"/>
    </row>
    <row r="19" spans="1:31" s="11" customFormat="1" ht="30" customHeight="1" x14ac:dyDescent="0.2">
      <c r="A19" s="97" t="s">
        <v>19</v>
      </c>
      <c r="B19" s="20">
        <v>250</v>
      </c>
      <c r="C19" s="20">
        <f t="shared" si="7"/>
        <v>310</v>
      </c>
      <c r="D19" s="13">
        <f t="shared" si="8"/>
        <v>1.24</v>
      </c>
      <c r="E19" s="22">
        <v>260</v>
      </c>
      <c r="F19" s="22">
        <v>50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9"/>
      <c r="V19" s="49"/>
      <c r="W19" s="49"/>
      <c r="X19" s="49"/>
      <c r="Y19" s="49"/>
      <c r="Z19" s="49"/>
      <c r="AA19" s="49"/>
      <c r="AB19" s="49"/>
      <c r="AC19" s="22"/>
      <c r="AD19" s="49"/>
    </row>
    <row r="20" spans="1:31" s="11" customFormat="1" ht="30" customHeight="1" x14ac:dyDescent="0.2">
      <c r="A20" s="97" t="s">
        <v>121</v>
      </c>
      <c r="B20" s="20">
        <v>1018</v>
      </c>
      <c r="C20" s="20">
        <f t="shared" si="7"/>
        <v>1415</v>
      </c>
      <c r="D20" s="13"/>
      <c r="E20" s="22">
        <v>700</v>
      </c>
      <c r="F20" s="22">
        <v>245</v>
      </c>
      <c r="G20" s="22">
        <v>200</v>
      </c>
      <c r="H20" s="22">
        <v>170</v>
      </c>
      <c r="I20" s="22"/>
      <c r="J20" s="22"/>
      <c r="K20" s="22"/>
      <c r="L20" s="22"/>
      <c r="M20" s="22">
        <v>50</v>
      </c>
      <c r="N20" s="22">
        <v>35</v>
      </c>
      <c r="O20" s="22"/>
      <c r="P20" s="22">
        <v>15</v>
      </c>
      <c r="Q20" s="22"/>
      <c r="R20" s="22"/>
      <c r="S20" s="22"/>
      <c r="T20" s="22"/>
      <c r="U20" s="49"/>
      <c r="V20" s="49"/>
      <c r="W20" s="49"/>
      <c r="X20" s="49"/>
      <c r="Y20" s="49"/>
      <c r="Z20" s="49"/>
      <c r="AA20" s="49"/>
      <c r="AB20" s="49"/>
      <c r="AC20" s="22"/>
      <c r="AD20" s="49"/>
    </row>
    <row r="21" spans="1:31" s="11" customFormat="1" ht="30" customHeight="1" x14ac:dyDescent="0.2">
      <c r="A21" s="97" t="s">
        <v>122</v>
      </c>
      <c r="B21" s="20">
        <v>1017</v>
      </c>
      <c r="C21" s="20">
        <f t="shared" si="7"/>
        <v>1415</v>
      </c>
      <c r="D21" s="13">
        <f t="shared" ref="D21" si="9">C21/B21</f>
        <v>1.391347099311701</v>
      </c>
      <c r="E21" s="22">
        <v>700</v>
      </c>
      <c r="F21" s="22">
        <v>245</v>
      </c>
      <c r="G21" s="22">
        <v>200</v>
      </c>
      <c r="H21" s="22">
        <v>170</v>
      </c>
      <c r="I21" s="22"/>
      <c r="J21" s="22"/>
      <c r="K21" s="22"/>
      <c r="L21" s="22"/>
      <c r="M21" s="22">
        <v>50</v>
      </c>
      <c r="N21" s="22">
        <v>35</v>
      </c>
      <c r="O21" s="22"/>
      <c r="P21" s="22">
        <v>15</v>
      </c>
      <c r="Q21" s="22"/>
      <c r="R21" s="22"/>
      <c r="S21" s="22"/>
      <c r="T21" s="22"/>
      <c r="U21" s="49"/>
      <c r="V21" s="49"/>
      <c r="W21" s="49"/>
      <c r="X21" s="49"/>
      <c r="Y21" s="49"/>
      <c r="Z21" s="49"/>
      <c r="AA21" s="49"/>
      <c r="AB21" s="49"/>
      <c r="AC21" s="22"/>
      <c r="AD21" s="49"/>
    </row>
    <row r="22" spans="1:31" s="11" customFormat="1" ht="30" customHeight="1" x14ac:dyDescent="0.2">
      <c r="A22" s="97" t="s">
        <v>185</v>
      </c>
      <c r="B22" s="20">
        <v>0</v>
      </c>
      <c r="C22" s="20">
        <f t="shared" si="6"/>
        <v>115</v>
      </c>
      <c r="D22" s="13" t="e">
        <f t="shared" si="1"/>
        <v>#DIV/0!</v>
      </c>
      <c r="E22" s="22">
        <v>50</v>
      </c>
      <c r="F22" s="22"/>
      <c r="G22" s="22"/>
      <c r="H22" s="22"/>
      <c r="I22" s="22"/>
      <c r="J22" s="22"/>
      <c r="K22" s="22"/>
      <c r="L22" s="22">
        <v>5</v>
      </c>
      <c r="M22" s="22"/>
      <c r="N22" s="22">
        <v>5</v>
      </c>
      <c r="O22" s="22"/>
      <c r="P22" s="22">
        <v>10</v>
      </c>
      <c r="Q22" s="22"/>
      <c r="R22" s="22"/>
      <c r="S22" s="22"/>
      <c r="T22" s="22"/>
      <c r="U22" s="49">
        <v>10</v>
      </c>
      <c r="V22" s="49">
        <v>10</v>
      </c>
      <c r="W22" s="49"/>
      <c r="X22" s="49">
        <v>25</v>
      </c>
      <c r="Y22" s="49"/>
      <c r="Z22" s="49"/>
      <c r="AA22" s="49"/>
      <c r="AB22" s="49"/>
      <c r="AC22" s="22"/>
      <c r="AD22" s="49"/>
    </row>
    <row r="23" spans="1:31" s="2" customFormat="1" ht="30" hidden="1" customHeight="1" x14ac:dyDescent="0.25">
      <c r="A23" s="10" t="s">
        <v>120</v>
      </c>
      <c r="B23" s="20">
        <v>214447</v>
      </c>
      <c r="C23" s="20">
        <f>SUM(E23:AD23)</f>
        <v>185988.6</v>
      </c>
      <c r="D23" s="13"/>
      <c r="E23" s="9">
        <v>8532</v>
      </c>
      <c r="F23" s="9">
        <v>6006</v>
      </c>
      <c r="G23" s="9">
        <v>13990</v>
      </c>
      <c r="H23" s="9">
        <v>11277.6</v>
      </c>
      <c r="I23" s="91">
        <v>5725</v>
      </c>
      <c r="J23" s="9">
        <v>11939</v>
      </c>
      <c r="K23" s="9">
        <v>8497</v>
      </c>
      <c r="L23" s="9">
        <v>10048</v>
      </c>
      <c r="M23" s="9">
        <v>10249</v>
      </c>
      <c r="N23" s="9">
        <v>3000</v>
      </c>
      <c r="O23" s="9">
        <v>6210</v>
      </c>
      <c r="P23" s="9">
        <v>7930</v>
      </c>
      <c r="Q23" s="9"/>
      <c r="R23" s="9"/>
      <c r="S23" s="9">
        <v>9997</v>
      </c>
      <c r="T23" s="9">
        <v>10907</v>
      </c>
      <c r="U23" s="91">
        <v>12107</v>
      </c>
      <c r="V23" s="9">
        <v>9823</v>
      </c>
      <c r="W23" s="9">
        <v>7715</v>
      </c>
      <c r="X23" s="9">
        <v>2158</v>
      </c>
      <c r="Y23" s="91">
        <v>6364</v>
      </c>
      <c r="Z23" s="91"/>
      <c r="AA23" s="9">
        <v>13864</v>
      </c>
      <c r="AB23" s="9"/>
      <c r="AC23" s="9"/>
      <c r="AD23" s="9">
        <v>9650</v>
      </c>
      <c r="AE23" s="18"/>
    </row>
    <row r="24" spans="1:31" s="2" customFormat="1" ht="30" hidden="1" customHeight="1" x14ac:dyDescent="0.25">
      <c r="A24" s="27" t="s">
        <v>118</v>
      </c>
      <c r="B24" s="20">
        <v>94</v>
      </c>
      <c r="C24" s="20">
        <f>SUM(E24:AD24)</f>
        <v>0</v>
      </c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8"/>
    </row>
    <row r="25" spans="1:31" s="2" customFormat="1" ht="30" hidden="1" customHeight="1" x14ac:dyDescent="0.25">
      <c r="A25" s="15" t="s">
        <v>147</v>
      </c>
      <c r="B25" s="20"/>
      <c r="C25" s="20">
        <f>SUM(E25:AD25)</f>
        <v>6024</v>
      </c>
      <c r="D25" s="13"/>
      <c r="E25" s="9"/>
      <c r="F25" s="9">
        <v>720</v>
      </c>
      <c r="G25" s="9"/>
      <c r="H25" s="9"/>
      <c r="I25" s="9"/>
      <c r="J25" s="9"/>
      <c r="K25" s="9">
        <v>525</v>
      </c>
      <c r="L25" s="9">
        <v>568</v>
      </c>
      <c r="M25" s="9"/>
      <c r="N25" s="9">
        <v>20</v>
      </c>
      <c r="O25" s="9"/>
      <c r="P25" s="9"/>
      <c r="Q25" s="9"/>
      <c r="R25" s="9"/>
      <c r="S25" s="9">
        <v>747</v>
      </c>
      <c r="T25" s="9"/>
      <c r="U25" s="9"/>
      <c r="V25" s="9"/>
      <c r="W25" s="9">
        <v>250</v>
      </c>
      <c r="X25" s="9">
        <v>612</v>
      </c>
      <c r="Y25" s="9"/>
      <c r="Z25" s="9"/>
      <c r="AA25" s="9">
        <v>2392</v>
      </c>
      <c r="AB25" s="9"/>
      <c r="AC25" s="9"/>
      <c r="AD25" s="9">
        <v>190</v>
      </c>
      <c r="AE25" s="18"/>
    </row>
    <row r="26" spans="1:31" s="2" customFormat="1" ht="30" hidden="1" customHeight="1" x14ac:dyDescent="0.25">
      <c r="A26" s="16" t="s">
        <v>5</v>
      </c>
      <c r="B26" s="28">
        <f>B24/B23</f>
        <v>4.3833674520977209E-4</v>
      </c>
      <c r="C26" s="28">
        <f>C24/C23</f>
        <v>0</v>
      </c>
      <c r="D26" s="13"/>
      <c r="E26" s="30">
        <f>E24/E23</f>
        <v>0</v>
      </c>
      <c r="F26" s="30">
        <f t="shared" ref="F26:AD26" si="10">F24/F23</f>
        <v>0</v>
      </c>
      <c r="G26" s="30">
        <f t="shared" si="10"/>
        <v>0</v>
      </c>
      <c r="H26" s="30">
        <f t="shared" si="10"/>
        <v>0</v>
      </c>
      <c r="I26" s="30">
        <f t="shared" si="10"/>
        <v>0</v>
      </c>
      <c r="J26" s="30">
        <f t="shared" si="10"/>
        <v>0</v>
      </c>
      <c r="K26" s="30">
        <f t="shared" si="10"/>
        <v>0</v>
      </c>
      <c r="L26" s="30">
        <f t="shared" si="10"/>
        <v>0</v>
      </c>
      <c r="M26" s="30">
        <f t="shared" si="10"/>
        <v>0</v>
      </c>
      <c r="N26" s="30">
        <f t="shared" si="10"/>
        <v>0</v>
      </c>
      <c r="O26" s="30">
        <f t="shared" si="10"/>
        <v>0</v>
      </c>
      <c r="P26" s="30">
        <f t="shared" si="10"/>
        <v>0</v>
      </c>
      <c r="Q26" s="30"/>
      <c r="R26" s="30"/>
      <c r="S26" s="30">
        <f t="shared" si="10"/>
        <v>0</v>
      </c>
      <c r="T26" s="30">
        <f t="shared" si="10"/>
        <v>0</v>
      </c>
      <c r="U26" s="30">
        <f t="shared" si="10"/>
        <v>0</v>
      </c>
      <c r="V26" s="30">
        <f t="shared" si="10"/>
        <v>0</v>
      </c>
      <c r="W26" s="30">
        <f t="shared" si="10"/>
        <v>0</v>
      </c>
      <c r="X26" s="30">
        <f t="shared" si="10"/>
        <v>0</v>
      </c>
      <c r="Y26" s="30"/>
      <c r="Z26" s="30"/>
      <c r="AA26" s="30">
        <f t="shared" si="10"/>
        <v>0</v>
      </c>
      <c r="AB26" s="30"/>
      <c r="AC26" s="30"/>
      <c r="AD26" s="30">
        <f t="shared" si="10"/>
        <v>0</v>
      </c>
      <c r="AE26" s="19"/>
    </row>
    <row r="27" spans="1:31" s="2" customFormat="1" ht="30" hidden="1" customHeight="1" x14ac:dyDescent="0.25">
      <c r="A27" s="16" t="s">
        <v>119</v>
      </c>
      <c r="B27" s="20">
        <v>60</v>
      </c>
      <c r="C27" s="20">
        <f>SUM(E27:AD27)</f>
        <v>0</v>
      </c>
      <c r="D27" s="1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9"/>
    </row>
    <row r="28" spans="1:31" s="2" customFormat="1" ht="30" hidden="1" customHeight="1" x14ac:dyDescent="0.25">
      <c r="A28" s="16" t="s">
        <v>6</v>
      </c>
      <c r="B28" s="20">
        <v>30</v>
      </c>
      <c r="C28" s="20">
        <f>SUM(E28:AD28)</f>
        <v>0</v>
      </c>
      <c r="D28" s="1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9"/>
    </row>
    <row r="29" spans="1:31" s="2" customFormat="1" ht="30" hidden="1" customHeight="1" x14ac:dyDescent="0.25">
      <c r="A29" s="16" t="s">
        <v>7</v>
      </c>
      <c r="B29" s="20"/>
      <c r="C29" s="20">
        <f>SUM(E29:AD29)</f>
        <v>0</v>
      </c>
      <c r="D29" s="13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19"/>
    </row>
    <row r="30" spans="1:31" s="2" customFormat="1" ht="30" hidden="1" customHeight="1" x14ac:dyDescent="0.25">
      <c r="A30" s="16" t="s">
        <v>8</v>
      </c>
      <c r="B30" s="20"/>
      <c r="C30" s="20">
        <f>SUM(E30:AD30)</f>
        <v>0</v>
      </c>
      <c r="D30" s="13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19"/>
    </row>
    <row r="31" spans="1:31" s="2" customFormat="1" ht="30" hidden="1" customHeight="1" x14ac:dyDescent="0.25">
      <c r="A31" s="16" t="s">
        <v>9</v>
      </c>
      <c r="B31" s="20"/>
      <c r="C31" s="20">
        <f>SUM(E31:AD31)</f>
        <v>1762</v>
      </c>
      <c r="D31" s="13"/>
      <c r="E31" s="22">
        <v>15</v>
      </c>
      <c r="F31" s="22"/>
      <c r="G31" s="22">
        <v>205</v>
      </c>
      <c r="H31" s="22">
        <v>73</v>
      </c>
      <c r="I31" s="22">
        <v>55</v>
      </c>
      <c r="J31" s="22">
        <v>220</v>
      </c>
      <c r="K31" s="22">
        <v>40</v>
      </c>
      <c r="L31" s="22">
        <v>97</v>
      </c>
      <c r="M31" s="22"/>
      <c r="N31" s="22"/>
      <c r="O31" s="22"/>
      <c r="P31" s="22">
        <v>85</v>
      </c>
      <c r="Q31" s="22"/>
      <c r="R31" s="22"/>
      <c r="S31" s="22">
        <v>200</v>
      </c>
      <c r="T31" s="22"/>
      <c r="U31" s="22">
        <v>12</v>
      </c>
      <c r="V31" s="22">
        <v>100</v>
      </c>
      <c r="W31" s="22">
        <v>30</v>
      </c>
      <c r="X31" s="22"/>
      <c r="Y31" s="22"/>
      <c r="Z31" s="22"/>
      <c r="AA31" s="22">
        <v>630</v>
      </c>
      <c r="AB31" s="22"/>
      <c r="AC31" s="22"/>
      <c r="AD31" s="22"/>
      <c r="AE31" s="19"/>
    </row>
    <row r="32" spans="1:31" s="2" customFormat="1" ht="30" hidden="1" customHeight="1" x14ac:dyDescent="0.25">
      <c r="A32" s="15" t="s">
        <v>10</v>
      </c>
      <c r="B32" s="20"/>
      <c r="C32" s="20">
        <f t="shared" ref="C32:C43" si="11">SUM(E32:AD32)</f>
        <v>0</v>
      </c>
      <c r="D32" s="1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19"/>
    </row>
    <row r="33" spans="1:31" s="2" customFormat="1" ht="30" hidden="1" customHeight="1" outlineLevel="1" x14ac:dyDescent="0.25">
      <c r="A33" s="15" t="s">
        <v>121</v>
      </c>
      <c r="B33" s="20"/>
      <c r="C33" s="20">
        <f t="shared" si="11"/>
        <v>0</v>
      </c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9"/>
    </row>
    <row r="34" spans="1:31" s="2" customFormat="1" ht="30" hidden="1" customHeight="1" outlineLevel="1" x14ac:dyDescent="0.25">
      <c r="A34" s="15" t="s">
        <v>122</v>
      </c>
      <c r="B34" s="20"/>
      <c r="C34" s="20">
        <f t="shared" si="11"/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9"/>
    </row>
    <row r="35" spans="1:31" s="2" customFormat="1" ht="30" hidden="1" customHeight="1" x14ac:dyDescent="0.25">
      <c r="A35" s="10" t="s">
        <v>11</v>
      </c>
      <c r="B35" s="20"/>
      <c r="C35" s="20">
        <f t="shared" si="11"/>
        <v>0</v>
      </c>
      <c r="D35" s="1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18"/>
    </row>
    <row r="36" spans="1:31" s="2" customFormat="1" ht="30" hidden="1" customHeight="1" x14ac:dyDescent="0.25">
      <c r="A36" s="27" t="s">
        <v>12</v>
      </c>
      <c r="B36" s="20"/>
      <c r="C36" s="20">
        <f t="shared" si="11"/>
        <v>158</v>
      </c>
      <c r="D36" s="13"/>
      <c r="E36" s="29"/>
      <c r="F36" s="29"/>
      <c r="G36" s="29">
        <v>96</v>
      </c>
      <c r="H36" s="29">
        <v>13</v>
      </c>
      <c r="I36" s="29"/>
      <c r="J36" s="29"/>
      <c r="K36" s="29">
        <v>2</v>
      </c>
      <c r="L36" s="29">
        <v>43</v>
      </c>
      <c r="M36" s="29"/>
      <c r="N36" s="29">
        <v>1</v>
      </c>
      <c r="O36" s="29"/>
      <c r="P36" s="29"/>
      <c r="Q36" s="29"/>
      <c r="R36" s="29"/>
      <c r="S36" s="29"/>
      <c r="T36" s="29"/>
      <c r="U36" s="29"/>
      <c r="V36" s="29"/>
      <c r="W36" s="29">
        <v>3</v>
      </c>
      <c r="X36" s="29"/>
      <c r="Y36" s="29"/>
      <c r="Z36" s="29"/>
      <c r="AA36" s="29"/>
      <c r="AB36" s="29"/>
      <c r="AC36" s="29"/>
      <c r="AD36" s="29"/>
      <c r="AE36" s="18"/>
    </row>
    <row r="37" spans="1:31" s="2" customFormat="1" ht="30" hidden="1" customHeight="1" x14ac:dyDescent="0.25">
      <c r="A37" s="16" t="s">
        <v>5</v>
      </c>
      <c r="B37" s="28" t="e">
        <f>B36/B35</f>
        <v>#DIV/0!</v>
      </c>
      <c r="C37" s="20" t="e">
        <f t="shared" si="11"/>
        <v>#DIV/0!</v>
      </c>
      <c r="D37" s="13"/>
      <c r="E37" s="30" t="e">
        <f t="shared" ref="E37:AD37" si="12">E36/E35</f>
        <v>#DIV/0!</v>
      </c>
      <c r="F37" s="30" t="e">
        <f t="shared" si="12"/>
        <v>#DIV/0!</v>
      </c>
      <c r="G37" s="30" t="e">
        <f t="shared" si="12"/>
        <v>#DIV/0!</v>
      </c>
      <c r="H37" s="30" t="e">
        <f t="shared" si="12"/>
        <v>#DIV/0!</v>
      </c>
      <c r="I37" s="30" t="e">
        <f t="shared" si="12"/>
        <v>#DIV/0!</v>
      </c>
      <c r="J37" s="30" t="e">
        <f t="shared" si="12"/>
        <v>#DIV/0!</v>
      </c>
      <c r="K37" s="30" t="e">
        <f t="shared" si="12"/>
        <v>#DIV/0!</v>
      </c>
      <c r="L37" s="30" t="e">
        <f t="shared" si="12"/>
        <v>#DIV/0!</v>
      </c>
      <c r="M37" s="30" t="e">
        <f t="shared" si="12"/>
        <v>#DIV/0!</v>
      </c>
      <c r="N37" s="30" t="e">
        <f t="shared" si="12"/>
        <v>#DIV/0!</v>
      </c>
      <c r="O37" s="30" t="e">
        <f t="shared" si="12"/>
        <v>#DIV/0!</v>
      </c>
      <c r="P37" s="30" t="e">
        <f t="shared" si="12"/>
        <v>#DIV/0!</v>
      </c>
      <c r="Q37" s="30"/>
      <c r="R37" s="30"/>
      <c r="S37" s="30" t="e">
        <f t="shared" si="12"/>
        <v>#DIV/0!</v>
      </c>
      <c r="T37" s="30" t="e">
        <f t="shared" si="12"/>
        <v>#DIV/0!</v>
      </c>
      <c r="U37" s="30" t="e">
        <f t="shared" si="12"/>
        <v>#DIV/0!</v>
      </c>
      <c r="V37" s="30" t="e">
        <f t="shared" si="12"/>
        <v>#DIV/0!</v>
      </c>
      <c r="W37" s="30" t="e">
        <f t="shared" si="12"/>
        <v>#DIV/0!</v>
      </c>
      <c r="X37" s="30" t="e">
        <f t="shared" si="12"/>
        <v>#DIV/0!</v>
      </c>
      <c r="Y37" s="30" t="e">
        <f t="shared" si="12"/>
        <v>#DIV/0!</v>
      </c>
      <c r="Z37" s="30"/>
      <c r="AA37" s="30" t="e">
        <f t="shared" si="12"/>
        <v>#DIV/0!</v>
      </c>
      <c r="AB37" s="30"/>
      <c r="AC37" s="30"/>
      <c r="AD37" s="30" t="e">
        <f t="shared" si="12"/>
        <v>#DIV/0!</v>
      </c>
      <c r="AE37" s="19"/>
    </row>
    <row r="38" spans="1:31" s="2" customFormat="1" ht="30" hidden="1" customHeight="1" outlineLevel="1" x14ac:dyDescent="0.25">
      <c r="A38" s="15" t="s">
        <v>13</v>
      </c>
      <c r="B38" s="20"/>
      <c r="C38" s="20">
        <f t="shared" si="11"/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9"/>
    </row>
    <row r="39" spans="1:31" s="2" customFormat="1" ht="30" hidden="1" customHeight="1" x14ac:dyDescent="0.25">
      <c r="A39" s="10" t="s">
        <v>113</v>
      </c>
      <c r="B39" s="20"/>
      <c r="C39" s="20">
        <f t="shared" si="11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8"/>
    </row>
    <row r="40" spans="1:31" s="2" customFormat="1" ht="26.45" hidden="1" customHeight="1" x14ac:dyDescent="0.25">
      <c r="A40" s="27" t="s">
        <v>114</v>
      </c>
      <c r="B40" s="23"/>
      <c r="C40" s="23">
        <f t="shared" si="11"/>
        <v>140.5</v>
      </c>
      <c r="D40" s="8"/>
      <c r="E40" s="22">
        <v>8</v>
      </c>
      <c r="F40" s="22"/>
      <c r="G40" s="22"/>
      <c r="H40" s="22"/>
      <c r="I40" s="22"/>
      <c r="J40" s="22"/>
      <c r="K40" s="22">
        <v>13.5</v>
      </c>
      <c r="L40" s="22">
        <v>55</v>
      </c>
      <c r="M40" s="22"/>
      <c r="N40" s="49"/>
      <c r="O40" s="22"/>
      <c r="P40" s="22"/>
      <c r="Q40" s="22"/>
      <c r="R40" s="22"/>
      <c r="S40" s="22"/>
      <c r="T40" s="22"/>
      <c r="U40" s="22"/>
      <c r="V40" s="22">
        <v>12</v>
      </c>
      <c r="W40" s="22"/>
      <c r="X40" s="22"/>
      <c r="Y40" s="22"/>
      <c r="Z40" s="22"/>
      <c r="AA40" s="22">
        <v>52</v>
      </c>
      <c r="AB40" s="22"/>
      <c r="AC40" s="22"/>
      <c r="AD40" s="22"/>
      <c r="AE40" s="18"/>
    </row>
    <row r="41" spans="1:31" s="2" customFormat="1" ht="30" hidden="1" customHeight="1" x14ac:dyDescent="0.25">
      <c r="A41" s="12" t="s">
        <v>148</v>
      </c>
      <c r="B41" s="23"/>
      <c r="C41" s="23">
        <f t="shared" si="11"/>
        <v>0</v>
      </c>
      <c r="D41" s="8"/>
      <c r="E41" s="22"/>
      <c r="F41" s="22"/>
      <c r="G41" s="22"/>
      <c r="H41" s="49"/>
      <c r="I41" s="22"/>
      <c r="J41" s="22"/>
      <c r="K41" s="22"/>
      <c r="L41" s="22"/>
      <c r="M41" s="49"/>
      <c r="N41" s="4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18"/>
    </row>
    <row r="42" spans="1:31" s="2" customFormat="1" ht="30" hidden="1" customHeight="1" x14ac:dyDescent="0.25">
      <c r="A42" s="12" t="s">
        <v>5</v>
      </c>
      <c r="B42" s="28"/>
      <c r="C42" s="23">
        <f t="shared" si="11"/>
        <v>0</v>
      </c>
      <c r="D42" s="8" t="e">
        <f t="shared" ref="D42:D72" si="13">C42/B42</f>
        <v>#DIV/0!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19"/>
    </row>
    <row r="43" spans="1:31" s="2" customFormat="1" ht="30" hidden="1" customHeight="1" x14ac:dyDescent="0.25">
      <c r="A43" s="16" t="s">
        <v>14</v>
      </c>
      <c r="B43" s="20"/>
      <c r="C43" s="23">
        <f t="shared" si="11"/>
        <v>255</v>
      </c>
      <c r="D43" s="13"/>
      <c r="E43" s="29"/>
      <c r="F43" s="29"/>
      <c r="G43" s="29">
        <v>170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v>85</v>
      </c>
      <c r="X43" s="29"/>
      <c r="Y43" s="29"/>
      <c r="Z43" s="29"/>
      <c r="AA43" s="29"/>
      <c r="AB43" s="29"/>
      <c r="AC43" s="29"/>
      <c r="AD43" s="29"/>
      <c r="AE43" s="18"/>
    </row>
    <row r="44" spans="1:31" s="2" customFormat="1" ht="30" hidden="1" customHeight="1" outlineLevel="1" x14ac:dyDescent="0.25">
      <c r="A44" s="15" t="s">
        <v>15</v>
      </c>
      <c r="B44" s="20"/>
      <c r="C44" s="20">
        <f t="shared" ref="C44:C57" si="14">SUM(E44:AD44)</f>
        <v>0</v>
      </c>
      <c r="D44" s="13" t="e">
        <f t="shared" si="13"/>
        <v>#DIV/0!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19"/>
    </row>
    <row r="45" spans="1:31" s="2" customFormat="1" ht="30" hidden="1" customHeight="1" outlineLevel="1" x14ac:dyDescent="0.25">
      <c r="A45" s="15" t="s">
        <v>16</v>
      </c>
      <c r="B45" s="20"/>
      <c r="C45" s="20">
        <f t="shared" si="14"/>
        <v>0</v>
      </c>
      <c r="D45" s="13" t="e">
        <f t="shared" si="13"/>
        <v>#DIV/0!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19"/>
    </row>
    <row r="46" spans="1:31" s="2" customFormat="1" ht="30" hidden="1" customHeight="1" x14ac:dyDescent="0.25">
      <c r="A46" s="16" t="s">
        <v>17</v>
      </c>
      <c r="B46" s="20"/>
      <c r="C46" s="20">
        <f t="shared" si="14"/>
        <v>4011</v>
      </c>
      <c r="D46" s="13"/>
      <c r="E46" s="32">
        <v>2010</v>
      </c>
      <c r="F46" s="32"/>
      <c r="G46" s="32"/>
      <c r="H46" s="32"/>
      <c r="I46" s="32"/>
      <c r="J46" s="32">
        <v>107</v>
      </c>
      <c r="K46" s="32"/>
      <c r="L46" s="32">
        <v>70</v>
      </c>
      <c r="M46" s="32">
        <v>50</v>
      </c>
      <c r="N46" s="32"/>
      <c r="O46" s="32"/>
      <c r="P46" s="32">
        <v>10</v>
      </c>
      <c r="Q46" s="32"/>
      <c r="R46" s="32"/>
      <c r="S46" s="32">
        <v>1135</v>
      </c>
      <c r="T46" s="32"/>
      <c r="U46" s="32"/>
      <c r="V46" s="32">
        <v>250</v>
      </c>
      <c r="W46" s="32"/>
      <c r="X46" s="32"/>
      <c r="Y46" s="32"/>
      <c r="Z46" s="32"/>
      <c r="AA46" s="32">
        <v>329</v>
      </c>
      <c r="AB46" s="32"/>
      <c r="AC46" s="32"/>
      <c r="AD46" s="32">
        <v>50</v>
      </c>
      <c r="AE46" s="19"/>
    </row>
    <row r="47" spans="1:31" s="2" customFormat="1" ht="30" hidden="1" customHeight="1" x14ac:dyDescent="0.25">
      <c r="A47" s="16" t="s">
        <v>18</v>
      </c>
      <c r="B47" s="20"/>
      <c r="C47" s="20">
        <f t="shared" si="14"/>
        <v>2084</v>
      </c>
      <c r="D47" s="13"/>
      <c r="E47" s="32"/>
      <c r="F47" s="32">
        <v>6</v>
      </c>
      <c r="G47" s="32"/>
      <c r="H47" s="32">
        <v>668</v>
      </c>
      <c r="I47" s="32"/>
      <c r="J47" s="32">
        <v>730</v>
      </c>
      <c r="K47" s="32">
        <v>80</v>
      </c>
      <c r="L47" s="32">
        <v>180</v>
      </c>
      <c r="M47" s="32"/>
      <c r="N47" s="32"/>
      <c r="O47" s="32"/>
      <c r="P47" s="32"/>
      <c r="Q47" s="32"/>
      <c r="R47" s="32"/>
      <c r="S47" s="32">
        <v>120</v>
      </c>
      <c r="T47" s="32"/>
      <c r="U47" s="32"/>
      <c r="V47" s="32"/>
      <c r="W47" s="32"/>
      <c r="X47" s="32"/>
      <c r="Y47" s="32"/>
      <c r="Z47" s="32"/>
      <c r="AA47" s="32">
        <v>300</v>
      </c>
      <c r="AB47" s="32"/>
      <c r="AC47" s="32"/>
      <c r="AD47" s="32"/>
      <c r="AE47" s="19"/>
    </row>
    <row r="48" spans="1:31" s="2" customFormat="1" ht="30" hidden="1" customHeight="1" x14ac:dyDescent="0.25">
      <c r="A48" s="16" t="s">
        <v>19</v>
      </c>
      <c r="B48" s="20"/>
      <c r="C48" s="20">
        <f t="shared" si="14"/>
        <v>0</v>
      </c>
      <c r="D48" s="13" t="e">
        <f t="shared" si="13"/>
        <v>#DIV/0!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19"/>
    </row>
    <row r="49" spans="1:31" s="2" customFormat="1" ht="30" hidden="1" customHeight="1" x14ac:dyDescent="0.25">
      <c r="A49" s="16" t="s">
        <v>20</v>
      </c>
      <c r="B49" s="20"/>
      <c r="C49" s="20">
        <f t="shared" si="14"/>
        <v>180</v>
      </c>
      <c r="D49" s="13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>
        <v>180</v>
      </c>
      <c r="X49" s="32"/>
      <c r="Y49" s="32"/>
      <c r="Z49" s="32"/>
      <c r="AA49" s="32"/>
      <c r="AB49" s="32"/>
      <c r="AC49" s="32"/>
      <c r="AD49" s="32"/>
      <c r="AE49" s="19"/>
    </row>
    <row r="50" spans="1:31" s="2" customFormat="1" ht="30" hidden="1" customHeight="1" x14ac:dyDescent="0.25">
      <c r="A50" s="16" t="s">
        <v>21</v>
      </c>
      <c r="B50" s="20"/>
      <c r="C50" s="20">
        <f t="shared" si="14"/>
        <v>3763</v>
      </c>
      <c r="D50" s="13"/>
      <c r="E50" s="32"/>
      <c r="F50" s="32"/>
      <c r="G50" s="32">
        <v>572</v>
      </c>
      <c r="H50" s="32">
        <v>79</v>
      </c>
      <c r="I50" s="32">
        <v>91</v>
      </c>
      <c r="J50" s="32">
        <v>100</v>
      </c>
      <c r="K50" s="32"/>
      <c r="L50" s="32">
        <v>437</v>
      </c>
      <c r="M50" s="32"/>
      <c r="N50" s="32">
        <v>26</v>
      </c>
      <c r="O50" s="32">
        <v>15</v>
      </c>
      <c r="P50" s="32">
        <v>10</v>
      </c>
      <c r="Q50" s="32"/>
      <c r="R50" s="32"/>
      <c r="S50" s="32">
        <v>80</v>
      </c>
      <c r="T50" s="32"/>
      <c r="U50" s="32">
        <v>15</v>
      </c>
      <c r="V50" s="32">
        <v>90</v>
      </c>
      <c r="W50" s="32">
        <v>153</v>
      </c>
      <c r="X50" s="32"/>
      <c r="Y50" s="32">
        <v>296</v>
      </c>
      <c r="Z50" s="32"/>
      <c r="AA50" s="32">
        <v>1699</v>
      </c>
      <c r="AB50" s="32"/>
      <c r="AC50" s="32"/>
      <c r="AD50" s="32">
        <v>100</v>
      </c>
      <c r="AE50" s="19"/>
    </row>
    <row r="51" spans="1:31" s="2" customFormat="1" ht="30" hidden="1" customHeight="1" x14ac:dyDescent="0.25">
      <c r="A51" s="16" t="s">
        <v>22</v>
      </c>
      <c r="B51" s="20"/>
      <c r="C51" s="20">
        <f t="shared" si="14"/>
        <v>0</v>
      </c>
      <c r="D51" s="13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19"/>
    </row>
    <row r="52" spans="1:31" s="2" customFormat="1" ht="30" hidden="1" customHeight="1" x14ac:dyDescent="0.25">
      <c r="A52" s="16" t="s">
        <v>23</v>
      </c>
      <c r="B52" s="20"/>
      <c r="C52" s="20">
        <f t="shared" si="14"/>
        <v>0</v>
      </c>
      <c r="D52" s="13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19"/>
    </row>
    <row r="53" spans="1:31" s="2" customFormat="1" ht="30" hidden="1" customHeight="1" x14ac:dyDescent="0.25">
      <c r="A53" s="16" t="s">
        <v>24</v>
      </c>
      <c r="B53" s="20"/>
      <c r="C53" s="20">
        <f t="shared" si="14"/>
        <v>70</v>
      </c>
      <c r="D53" s="13"/>
      <c r="E53" s="20"/>
      <c r="F53" s="20"/>
      <c r="G53" s="20"/>
      <c r="H53" s="34"/>
      <c r="I53" s="20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>
        <v>70</v>
      </c>
      <c r="V53" s="32"/>
      <c r="W53" s="32"/>
      <c r="X53" s="32"/>
      <c r="Y53" s="32"/>
      <c r="Z53" s="32"/>
      <c r="AA53" s="32"/>
      <c r="AB53" s="32"/>
      <c r="AC53" s="32"/>
      <c r="AD53" s="32"/>
      <c r="AE53" s="19"/>
    </row>
    <row r="54" spans="1:31" s="2" customFormat="1" ht="30" hidden="1" customHeight="1" x14ac:dyDescent="0.25">
      <c r="A54" s="16" t="s">
        <v>25</v>
      </c>
      <c r="B54" s="20"/>
      <c r="C54" s="20">
        <f t="shared" si="14"/>
        <v>292</v>
      </c>
      <c r="D54" s="13"/>
      <c r="E54" s="32"/>
      <c r="F54" s="32"/>
      <c r="G54" s="32"/>
      <c r="H54" s="32">
        <v>90</v>
      </c>
      <c r="I54" s="32">
        <v>202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19"/>
    </row>
    <row r="55" spans="1:31" s="2" customFormat="1" ht="30" hidden="1" customHeight="1" x14ac:dyDescent="0.25">
      <c r="A55" s="16" t="s">
        <v>26</v>
      </c>
      <c r="B55" s="20"/>
      <c r="C55" s="20">
        <f t="shared" si="14"/>
        <v>0</v>
      </c>
      <c r="D55" s="13" t="e">
        <f t="shared" si="13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19"/>
    </row>
    <row r="56" spans="1:31" s="2" customFormat="1" ht="30" hidden="1" customHeight="1" x14ac:dyDescent="0.25">
      <c r="A56" s="16" t="s">
        <v>27</v>
      </c>
      <c r="B56" s="20"/>
      <c r="C56" s="17">
        <f t="shared" si="14"/>
        <v>20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>
        <v>10</v>
      </c>
      <c r="U56" s="32">
        <v>10</v>
      </c>
      <c r="V56" s="32"/>
      <c r="W56" s="32"/>
      <c r="X56" s="32"/>
      <c r="Y56" s="32"/>
      <c r="Z56" s="32"/>
      <c r="AA56" s="32"/>
      <c r="AB56" s="32"/>
      <c r="AC56" s="32"/>
      <c r="AD56" s="32"/>
      <c r="AE56" s="19"/>
    </row>
    <row r="57" spans="1:31" ht="30" hidden="1" customHeight="1" x14ac:dyDescent="0.25">
      <c r="A57" s="10" t="s">
        <v>28</v>
      </c>
      <c r="B57" s="20"/>
      <c r="C57" s="20">
        <f t="shared" si="14"/>
        <v>0</v>
      </c>
      <c r="D57" s="13" t="e">
        <f t="shared" si="13"/>
        <v>#DIV/0!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1" ht="30" hidden="1" customHeight="1" x14ac:dyDescent="0.25">
      <c r="A58" s="27" t="s">
        <v>29</v>
      </c>
      <c r="B58" s="20"/>
      <c r="C58" s="20">
        <f>SUM(E58:AD58)</f>
        <v>0</v>
      </c>
      <c r="D58" s="13" t="e">
        <f t="shared" si="13"/>
        <v>#DIV/0!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1" ht="30" hidden="1" customHeight="1" x14ac:dyDescent="0.25">
      <c r="A59" s="12" t="s">
        <v>5</v>
      </c>
      <c r="B59" s="28"/>
      <c r="C59" s="20">
        <f>SUM(E59:AD59)</f>
        <v>0</v>
      </c>
      <c r="D59" s="13" t="e">
        <f t="shared" si="13"/>
        <v>#DIV/0!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1" ht="30" hidden="1" customHeight="1" x14ac:dyDescent="0.25">
      <c r="A60" s="12" t="s">
        <v>30</v>
      </c>
      <c r="B60" s="28"/>
      <c r="C60" s="20">
        <f>SUM(E60:AD60)</f>
        <v>0</v>
      </c>
      <c r="D60" s="13" t="e">
        <f t="shared" si="13"/>
        <v>#DIV/0!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1" ht="30" hidden="1" customHeight="1" x14ac:dyDescent="0.25">
      <c r="A61" s="12"/>
      <c r="B61" s="28"/>
      <c r="C61" s="34"/>
      <c r="D61" s="13" t="e">
        <f t="shared" si="13"/>
        <v>#DIV/0!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1" s="4" customFormat="1" ht="30" hidden="1" customHeight="1" x14ac:dyDescent="0.25">
      <c r="A62" s="71" t="s">
        <v>31</v>
      </c>
      <c r="B62" s="35"/>
      <c r="C62" s="35">
        <f>SUM(E62:AD62)</f>
        <v>0</v>
      </c>
      <c r="D62" s="13" t="e">
        <f t="shared" si="13"/>
        <v>#DIV/0!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</row>
    <row r="63" spans="1:31" ht="30" hidden="1" customHeight="1" x14ac:dyDescent="0.25">
      <c r="A63" s="12"/>
      <c r="B63" s="28"/>
      <c r="C63" s="34"/>
      <c r="D63" s="13" t="e">
        <f t="shared" si="13"/>
        <v>#DIV/0!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1" ht="7.9" hidden="1" customHeight="1" x14ac:dyDescent="0.25">
      <c r="A64" s="12"/>
      <c r="B64" s="28"/>
      <c r="C64" s="17"/>
      <c r="D64" s="13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1" s="38" customFormat="1" ht="30" hidden="1" customHeight="1" x14ac:dyDescent="0.25">
      <c r="A65" s="12" t="s">
        <v>32</v>
      </c>
      <c r="B65" s="37"/>
      <c r="C65" s="37">
        <f>SUM(E65:AD65)</f>
        <v>-61929</v>
      </c>
      <c r="D65" s="13"/>
      <c r="E65" s="92">
        <f>(E24-E66)</f>
        <v>-2925</v>
      </c>
      <c r="F65" s="92">
        <f t="shared" ref="F65:AD65" si="15">(F24-F66)</f>
        <v>-2253</v>
      </c>
      <c r="G65" s="92">
        <f t="shared" si="15"/>
        <v>-8550</v>
      </c>
      <c r="H65" s="92">
        <f t="shared" si="15"/>
        <v>-3688</v>
      </c>
      <c r="I65" s="92">
        <f t="shared" si="15"/>
        <v>-2300</v>
      </c>
      <c r="J65" s="92">
        <f t="shared" si="15"/>
        <v>-3800</v>
      </c>
      <c r="K65" s="92">
        <f t="shared" si="15"/>
        <v>-2592</v>
      </c>
      <c r="L65" s="92">
        <f t="shared" si="15"/>
        <v>-5121</v>
      </c>
      <c r="M65" s="92">
        <f t="shared" si="15"/>
        <v>-2780</v>
      </c>
      <c r="N65" s="92">
        <f t="shared" si="15"/>
        <v>-1095</v>
      </c>
      <c r="O65" s="92">
        <f t="shared" si="15"/>
        <v>-660</v>
      </c>
      <c r="P65" s="92">
        <f t="shared" si="15"/>
        <v>-708</v>
      </c>
      <c r="Q65" s="92"/>
      <c r="R65" s="92"/>
      <c r="S65" s="92">
        <f t="shared" si="15"/>
        <v>-3875</v>
      </c>
      <c r="T65" s="92">
        <f t="shared" si="15"/>
        <v>-2330</v>
      </c>
      <c r="U65" s="92">
        <f t="shared" si="15"/>
        <v>-3205</v>
      </c>
      <c r="V65" s="92">
        <f t="shared" si="15"/>
        <v>-1074</v>
      </c>
      <c r="W65" s="92">
        <f t="shared" si="15"/>
        <v>-2210</v>
      </c>
      <c r="X65" s="92">
        <f t="shared" si="15"/>
        <v>-798</v>
      </c>
      <c r="Y65" s="92">
        <f t="shared" si="15"/>
        <v>-1755</v>
      </c>
      <c r="Z65" s="92"/>
      <c r="AA65" s="92">
        <f t="shared" si="15"/>
        <v>-9000</v>
      </c>
      <c r="AB65" s="92"/>
      <c r="AC65" s="92"/>
      <c r="AD65" s="92">
        <f t="shared" si="15"/>
        <v>-1210</v>
      </c>
    </row>
    <row r="66" spans="1:31" ht="30.6" hidden="1" customHeight="1" x14ac:dyDescent="0.25">
      <c r="A66" s="12" t="s">
        <v>33</v>
      </c>
      <c r="B66" s="20"/>
      <c r="C66" s="20">
        <f>SUM(E66:AD66)</f>
        <v>61929</v>
      </c>
      <c r="D66" s="13"/>
      <c r="E66" s="9">
        <v>2925</v>
      </c>
      <c r="F66" s="9">
        <v>2253</v>
      </c>
      <c r="G66" s="9">
        <v>8550</v>
      </c>
      <c r="H66" s="9">
        <v>3688</v>
      </c>
      <c r="I66" s="9">
        <v>2300</v>
      </c>
      <c r="J66" s="9">
        <v>3800</v>
      </c>
      <c r="K66" s="9">
        <v>2592</v>
      </c>
      <c r="L66" s="9">
        <v>5121</v>
      </c>
      <c r="M66" s="9">
        <v>2780</v>
      </c>
      <c r="N66" s="9">
        <v>1095</v>
      </c>
      <c r="O66" s="9">
        <v>660</v>
      </c>
      <c r="P66" s="9">
        <v>708</v>
      </c>
      <c r="Q66" s="9"/>
      <c r="R66" s="9"/>
      <c r="S66" s="9">
        <v>3875</v>
      </c>
      <c r="T66" s="9">
        <v>2330</v>
      </c>
      <c r="U66" s="9">
        <v>3205</v>
      </c>
      <c r="V66" s="9">
        <v>1074</v>
      </c>
      <c r="W66" s="9">
        <v>2210</v>
      </c>
      <c r="X66" s="9">
        <v>798</v>
      </c>
      <c r="Y66" s="9">
        <v>1755</v>
      </c>
      <c r="Z66" s="9"/>
      <c r="AA66" s="9">
        <v>9000</v>
      </c>
      <c r="AB66" s="9"/>
      <c r="AC66" s="9"/>
      <c r="AD66" s="9">
        <v>1210</v>
      </c>
      <c r="AE66" s="18"/>
    </row>
    <row r="67" spans="1:31" ht="30" hidden="1" customHeight="1" x14ac:dyDescent="0.25">
      <c r="A67" s="12"/>
      <c r="B67" s="28"/>
      <c r="C67" s="20"/>
      <c r="D67" s="13" t="e">
        <f t="shared" si="13"/>
        <v>#DIV/0!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1" s="38" customFormat="1" ht="30" hidden="1" customHeight="1" x14ac:dyDescent="0.25">
      <c r="A68" s="12" t="s">
        <v>34</v>
      </c>
      <c r="B68" s="37"/>
      <c r="C68" s="37"/>
      <c r="D68" s="13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1" ht="30" hidden="1" customHeight="1" x14ac:dyDescent="0.25">
      <c r="A69" s="12" t="s">
        <v>35</v>
      </c>
      <c r="B69" s="29"/>
      <c r="C69" s="23">
        <f>SUM(E69:AD69)</f>
        <v>0</v>
      </c>
      <c r="D69" s="13" t="e">
        <f t="shared" si="13"/>
        <v>#DIV/0!</v>
      </c>
      <c r="E69" s="29"/>
      <c r="F69" s="29"/>
      <c r="G69" s="29"/>
      <c r="H69" s="29"/>
      <c r="I69" s="29"/>
      <c r="J69" s="29"/>
      <c r="K69" s="29"/>
      <c r="L69" s="29"/>
      <c r="M69" s="29"/>
      <c r="N69" s="3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1" ht="30" hidden="1" customHeight="1" x14ac:dyDescent="0.25">
      <c r="A70" s="39" t="s">
        <v>36</v>
      </c>
      <c r="B70" s="40"/>
      <c r="C70" s="40"/>
      <c r="D70" s="13" t="e">
        <f t="shared" si="13"/>
        <v>#DIV/0!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1" ht="30" hidden="1" customHeight="1" x14ac:dyDescent="0.25">
      <c r="A71" s="12" t="s">
        <v>37</v>
      </c>
      <c r="B71" s="36"/>
      <c r="C71" s="36"/>
      <c r="D71" s="13" t="e">
        <f t="shared" si="13"/>
        <v>#DIV/0!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1" ht="30" hidden="1" customHeight="1" x14ac:dyDescent="0.25">
      <c r="A72" s="12" t="s">
        <v>38</v>
      </c>
      <c r="B72" s="24"/>
      <c r="C72" s="24" t="e">
        <f>C71/C70</f>
        <v>#DIV/0!</v>
      </c>
      <c r="D72" s="13" t="e">
        <f t="shared" si="13"/>
        <v>#DIV/0!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1" ht="30" hidden="1" customHeight="1" x14ac:dyDescent="0.25">
      <c r="A73" s="39" t="s">
        <v>130</v>
      </c>
      <c r="B73" s="75"/>
      <c r="C73" s="75"/>
      <c r="D73" s="42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</row>
    <row r="74" spans="1:31" s="11" customFormat="1" ht="30" hidden="1" customHeight="1" outlineLevel="1" x14ac:dyDescent="0.2">
      <c r="A74" s="43" t="s">
        <v>39</v>
      </c>
      <c r="B74" s="20"/>
      <c r="C74" s="23"/>
      <c r="D74" s="13" t="e">
        <f t="shared" ref="D74:D111" si="16"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1" s="11" customFormat="1" ht="30" hidden="1" customHeight="1" outlineLevel="1" x14ac:dyDescent="0.2">
      <c r="A75" s="43" t="s">
        <v>44</v>
      </c>
      <c r="B75" s="34"/>
      <c r="C75" s="22"/>
      <c r="D75" s="13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1" s="11" customFormat="1" ht="30" hidden="1" customHeight="1" outlineLevel="1" x14ac:dyDescent="0.2">
      <c r="A76" s="43" t="s">
        <v>106</v>
      </c>
      <c r="B76" s="34"/>
      <c r="C76" s="22"/>
      <c r="D76" s="13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1" s="11" customFormat="1" ht="30" hidden="1" customHeight="1" outlineLevel="1" x14ac:dyDescent="0.2">
      <c r="A77" s="43" t="s">
        <v>107</v>
      </c>
      <c r="B77" s="34"/>
      <c r="C77" s="22"/>
      <c r="D77" s="13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1" s="45" customFormat="1" ht="34.9" hidden="1" customHeight="1" outlineLevel="1" x14ac:dyDescent="0.2">
      <c r="A78" s="12" t="s">
        <v>40</v>
      </c>
      <c r="B78" s="34"/>
      <c r="C78" s="22"/>
      <c r="D78" s="13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1" s="45" customFormat="1" ht="33" hidden="1" customHeight="1" outlineLevel="1" x14ac:dyDescent="0.2">
      <c r="A79" s="12" t="s">
        <v>41</v>
      </c>
      <c r="B79" s="34"/>
      <c r="C79" s="22"/>
      <c r="D79" s="1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1" s="11" customFormat="1" ht="34.15" hidden="1" customHeight="1" outlineLevel="1" x14ac:dyDescent="0.2">
      <c r="A80" s="10" t="s">
        <v>42</v>
      </c>
      <c r="B80" s="23"/>
      <c r="C80" s="23"/>
      <c r="D80" s="1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30" hidden="1" customHeight="1" x14ac:dyDescent="0.2">
      <c r="A81" s="27" t="s">
        <v>43</v>
      </c>
      <c r="B81" s="20"/>
      <c r="C81" s="23"/>
      <c r="D81" s="13" t="e">
        <f t="shared" si="16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94"/>
      <c r="R81" s="94"/>
      <c r="S81" s="34"/>
      <c r="T81" s="34"/>
      <c r="U81" s="34"/>
      <c r="V81" s="34"/>
      <c r="W81" s="34"/>
      <c r="X81" s="34"/>
      <c r="Y81" s="34"/>
      <c r="Z81" s="94"/>
      <c r="AA81" s="34"/>
      <c r="AB81" s="94"/>
      <c r="AC81" s="94"/>
      <c r="AD81" s="34"/>
    </row>
    <row r="82" spans="1:30" s="11" customFormat="1" ht="30" hidden="1" customHeight="1" x14ac:dyDescent="0.2">
      <c r="A82" s="12" t="s">
        <v>136</v>
      </c>
      <c r="B82" s="24" t="e">
        <f>B81/B80</f>
        <v>#DIV/0!</v>
      </c>
      <c r="C82" s="24" t="e">
        <f>C81/C80</f>
        <v>#DIV/0!</v>
      </c>
      <c r="D82" s="13"/>
      <c r="E82" s="24" t="e">
        <f>E81/E80</f>
        <v>#DIV/0!</v>
      </c>
      <c r="F82" s="24" t="e">
        <f>F81/F80</f>
        <v>#DIV/0!</v>
      </c>
      <c r="G82" s="24" t="e">
        <f t="shared" ref="G82:AD82" si="17">G81/G80</f>
        <v>#DIV/0!</v>
      </c>
      <c r="H82" s="24" t="e">
        <f t="shared" si="17"/>
        <v>#DIV/0!</v>
      </c>
      <c r="I82" s="24" t="e">
        <f t="shared" si="17"/>
        <v>#DIV/0!</v>
      </c>
      <c r="J82" s="24" t="e">
        <f t="shared" si="17"/>
        <v>#DIV/0!</v>
      </c>
      <c r="K82" s="24" t="e">
        <f t="shared" si="17"/>
        <v>#DIV/0!</v>
      </c>
      <c r="L82" s="24" t="e">
        <f t="shared" si="17"/>
        <v>#DIV/0!</v>
      </c>
      <c r="M82" s="24" t="e">
        <f t="shared" si="17"/>
        <v>#DIV/0!</v>
      </c>
      <c r="N82" s="24" t="e">
        <f t="shared" si="17"/>
        <v>#DIV/0!</v>
      </c>
      <c r="O82" s="24" t="e">
        <f t="shared" si="17"/>
        <v>#DIV/0!</v>
      </c>
      <c r="P82" s="24" t="e">
        <f t="shared" si="17"/>
        <v>#DIV/0!</v>
      </c>
      <c r="Q82" s="24"/>
      <c r="R82" s="24"/>
      <c r="S82" s="24" t="e">
        <f t="shared" si="17"/>
        <v>#DIV/0!</v>
      </c>
      <c r="T82" s="24" t="e">
        <f t="shared" si="17"/>
        <v>#DIV/0!</v>
      </c>
      <c r="U82" s="24" t="e">
        <f t="shared" si="17"/>
        <v>#DIV/0!</v>
      </c>
      <c r="V82" s="24" t="e">
        <f t="shared" si="17"/>
        <v>#DIV/0!</v>
      </c>
      <c r="W82" s="24" t="e">
        <f t="shared" si="17"/>
        <v>#DIV/0!</v>
      </c>
      <c r="X82" s="24" t="e">
        <f t="shared" si="17"/>
        <v>#DIV/0!</v>
      </c>
      <c r="Y82" s="24" t="e">
        <f t="shared" si="17"/>
        <v>#DIV/0!</v>
      </c>
      <c r="Z82" s="24"/>
      <c r="AA82" s="24" t="e">
        <f t="shared" si="17"/>
        <v>#DIV/0!</v>
      </c>
      <c r="AB82" s="24"/>
      <c r="AC82" s="24"/>
      <c r="AD82" s="24" t="e">
        <f t="shared" si="17"/>
        <v>#DIV/0!</v>
      </c>
    </row>
    <row r="83" spans="1:30" s="88" customFormat="1" ht="31.9" hidden="1" customHeight="1" x14ac:dyDescent="0.2">
      <c r="A83" s="86" t="s">
        <v>48</v>
      </c>
      <c r="B83" s="89">
        <f>B80-B81</f>
        <v>0</v>
      </c>
      <c r="C83" s="89">
        <f>C80-C81</f>
        <v>0</v>
      </c>
      <c r="D83" s="89"/>
      <c r="E83" s="89">
        <f t="shared" ref="E83:AD83" si="18">E80-E81</f>
        <v>0</v>
      </c>
      <c r="F83" s="89">
        <f t="shared" si="18"/>
        <v>0</v>
      </c>
      <c r="G83" s="89">
        <f t="shared" si="18"/>
        <v>0</v>
      </c>
      <c r="H83" s="89">
        <f t="shared" si="18"/>
        <v>0</v>
      </c>
      <c r="I83" s="89">
        <f t="shared" si="18"/>
        <v>0</v>
      </c>
      <c r="J83" s="89">
        <f t="shared" si="18"/>
        <v>0</v>
      </c>
      <c r="K83" s="89">
        <f t="shared" si="18"/>
        <v>0</v>
      </c>
      <c r="L83" s="89">
        <f t="shared" si="18"/>
        <v>0</v>
      </c>
      <c r="M83" s="89">
        <f t="shared" si="18"/>
        <v>0</v>
      </c>
      <c r="N83" s="89">
        <f t="shared" si="18"/>
        <v>0</v>
      </c>
      <c r="O83" s="89">
        <f t="shared" si="18"/>
        <v>0</v>
      </c>
      <c r="P83" s="89">
        <f t="shared" si="18"/>
        <v>0</v>
      </c>
      <c r="Q83" s="89"/>
      <c r="R83" s="89"/>
      <c r="S83" s="89">
        <f t="shared" si="18"/>
        <v>0</v>
      </c>
      <c r="T83" s="89">
        <f t="shared" si="18"/>
        <v>0</v>
      </c>
      <c r="U83" s="89">
        <f t="shared" si="18"/>
        <v>0</v>
      </c>
      <c r="V83" s="89">
        <f t="shared" si="18"/>
        <v>0</v>
      </c>
      <c r="W83" s="89">
        <f t="shared" si="18"/>
        <v>0</v>
      </c>
      <c r="X83" s="89">
        <f t="shared" si="18"/>
        <v>0</v>
      </c>
      <c r="Y83" s="89">
        <f t="shared" si="18"/>
        <v>0</v>
      </c>
      <c r="Z83" s="89"/>
      <c r="AA83" s="89">
        <f t="shared" si="18"/>
        <v>0</v>
      </c>
      <c r="AB83" s="89"/>
      <c r="AC83" s="89"/>
      <c r="AD83" s="89">
        <f t="shared" si="18"/>
        <v>0</v>
      </c>
    </row>
    <row r="84" spans="1:30" s="11" customFormat="1" ht="30" hidden="1" customHeight="1" x14ac:dyDescent="0.2">
      <c r="A84" s="10" t="s">
        <v>44</v>
      </c>
      <c r="B84" s="34"/>
      <c r="C84" s="22">
        <f t="shared" ref="C84:C87" si="19">SUM(E84:AD84)</f>
        <v>0</v>
      </c>
      <c r="D84" s="13" t="e">
        <f t="shared" si="16"/>
        <v>#DIV/0!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30" hidden="1" customHeight="1" x14ac:dyDescent="0.2">
      <c r="A85" s="10" t="s">
        <v>45</v>
      </c>
      <c r="B85" s="34"/>
      <c r="C85" s="22">
        <f t="shared" si="19"/>
        <v>0</v>
      </c>
      <c r="D85" s="13" t="e">
        <f t="shared" si="16"/>
        <v>#DIV/0!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30" hidden="1" customHeight="1" x14ac:dyDescent="0.2">
      <c r="A86" s="10" t="s">
        <v>46</v>
      </c>
      <c r="B86" s="34"/>
      <c r="C86" s="22">
        <f t="shared" si="19"/>
        <v>0</v>
      </c>
      <c r="D86" s="13" t="e">
        <f t="shared" si="16"/>
        <v>#DIV/0!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30" hidden="1" customHeight="1" x14ac:dyDescent="0.2">
      <c r="A87" s="10" t="s">
        <v>47</v>
      </c>
      <c r="B87" s="34"/>
      <c r="C87" s="22">
        <f t="shared" si="19"/>
        <v>0</v>
      </c>
      <c r="D87" s="13" t="e">
        <f t="shared" si="16"/>
        <v>#DIV/0!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s="11" customFormat="1" ht="30" hidden="1" customHeight="1" x14ac:dyDescent="0.2">
      <c r="A88" s="27" t="s">
        <v>49</v>
      </c>
      <c r="B88" s="23"/>
      <c r="C88" s="23">
        <f>SUM(E88:AD88)</f>
        <v>0</v>
      </c>
      <c r="D88" s="13" t="e">
        <f t="shared" si="16"/>
        <v>#DIV/0!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94"/>
      <c r="R88" s="94"/>
      <c r="S88" s="34"/>
      <c r="T88" s="34"/>
      <c r="U88" s="34"/>
      <c r="V88" s="34"/>
      <c r="W88" s="34"/>
      <c r="X88" s="34"/>
      <c r="Y88" s="34"/>
      <c r="Z88" s="94"/>
      <c r="AA88" s="34"/>
      <c r="AB88" s="94"/>
      <c r="AC88" s="94"/>
      <c r="AD88" s="34"/>
    </row>
    <row r="89" spans="1:30" s="11" customFormat="1" ht="31.15" hidden="1" customHeight="1" x14ac:dyDescent="0.2">
      <c r="A89" s="12" t="s">
        <v>136</v>
      </c>
      <c r="B89" s="24" t="e">
        <f>B88/B80</f>
        <v>#DIV/0!</v>
      </c>
      <c r="C89" s="24" t="e">
        <f>C88/C80</f>
        <v>#DIV/0!</v>
      </c>
      <c r="D89" s="24"/>
      <c r="E89" s="24" t="e">
        <f t="shared" ref="E89:AD89" si="20">E88/E80</f>
        <v>#DIV/0!</v>
      </c>
      <c r="F89" s="24" t="e">
        <f t="shared" si="20"/>
        <v>#DIV/0!</v>
      </c>
      <c r="G89" s="24" t="e">
        <f t="shared" si="20"/>
        <v>#DIV/0!</v>
      </c>
      <c r="H89" s="24" t="e">
        <f t="shared" si="20"/>
        <v>#DIV/0!</v>
      </c>
      <c r="I89" s="24" t="e">
        <f t="shared" si="20"/>
        <v>#DIV/0!</v>
      </c>
      <c r="J89" s="24" t="e">
        <f t="shared" si="20"/>
        <v>#DIV/0!</v>
      </c>
      <c r="K89" s="24" t="e">
        <f t="shared" si="20"/>
        <v>#DIV/0!</v>
      </c>
      <c r="L89" s="24" t="e">
        <f t="shared" si="20"/>
        <v>#DIV/0!</v>
      </c>
      <c r="M89" s="24" t="e">
        <f t="shared" si="20"/>
        <v>#DIV/0!</v>
      </c>
      <c r="N89" s="24" t="e">
        <f t="shared" si="20"/>
        <v>#DIV/0!</v>
      </c>
      <c r="O89" s="24" t="e">
        <f t="shared" si="20"/>
        <v>#DIV/0!</v>
      </c>
      <c r="P89" s="24" t="e">
        <f t="shared" si="20"/>
        <v>#DIV/0!</v>
      </c>
      <c r="Q89" s="24"/>
      <c r="R89" s="24"/>
      <c r="S89" s="24" t="e">
        <f t="shared" si="20"/>
        <v>#DIV/0!</v>
      </c>
      <c r="T89" s="24" t="e">
        <f t="shared" si="20"/>
        <v>#DIV/0!</v>
      </c>
      <c r="U89" s="24" t="e">
        <f t="shared" si="20"/>
        <v>#DIV/0!</v>
      </c>
      <c r="V89" s="24" t="e">
        <f t="shared" si="20"/>
        <v>#DIV/0!</v>
      </c>
      <c r="W89" s="24" t="e">
        <f t="shared" si="20"/>
        <v>#DIV/0!</v>
      </c>
      <c r="X89" s="24" t="e">
        <f t="shared" si="20"/>
        <v>#DIV/0!</v>
      </c>
      <c r="Y89" s="24" t="e">
        <f t="shared" si="20"/>
        <v>#DIV/0!</v>
      </c>
      <c r="Z89" s="24"/>
      <c r="AA89" s="24" t="e">
        <f t="shared" si="20"/>
        <v>#DIV/0!</v>
      </c>
      <c r="AB89" s="24"/>
      <c r="AC89" s="24"/>
      <c r="AD89" s="24" t="e">
        <f t="shared" si="20"/>
        <v>#DIV/0!</v>
      </c>
    </row>
    <row r="90" spans="1:30" s="11" customFormat="1" ht="30" hidden="1" customHeight="1" x14ac:dyDescent="0.2">
      <c r="A90" s="10" t="s">
        <v>44</v>
      </c>
      <c r="B90" s="34"/>
      <c r="C90" s="22">
        <f t="shared" ref="C90:C100" si="21">SUM(E90:AD90)</f>
        <v>0</v>
      </c>
      <c r="D90" s="13" t="e">
        <f t="shared" si="16"/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30" hidden="1" customHeight="1" x14ac:dyDescent="0.2">
      <c r="A91" s="10" t="s">
        <v>45</v>
      </c>
      <c r="B91" s="34"/>
      <c r="C91" s="22">
        <f t="shared" si="21"/>
        <v>0</v>
      </c>
      <c r="D91" s="13" t="e">
        <f t="shared" si="16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30" hidden="1" customHeight="1" x14ac:dyDescent="0.2">
      <c r="A92" s="10" t="s">
        <v>46</v>
      </c>
      <c r="B92" s="34"/>
      <c r="C92" s="22">
        <f t="shared" si="21"/>
        <v>0</v>
      </c>
      <c r="D92" s="13" t="e">
        <f t="shared" si="16"/>
        <v>#DIV/0!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30" hidden="1" customHeight="1" x14ac:dyDescent="0.2">
      <c r="A93" s="10" t="s">
        <v>47</v>
      </c>
      <c r="B93" s="34"/>
      <c r="C93" s="22">
        <f t="shared" si="21"/>
        <v>0</v>
      </c>
      <c r="D93" s="13" t="e">
        <f t="shared" si="16"/>
        <v>#DIV/0!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76"/>
      <c r="W93" s="21"/>
      <c r="X93" s="21"/>
      <c r="Y93" s="21"/>
      <c r="Z93" s="21"/>
      <c r="AA93" s="21"/>
      <c r="AB93" s="21"/>
      <c r="AC93" s="21"/>
      <c r="AD93" s="21"/>
    </row>
    <row r="94" spans="1:30" s="45" customFormat="1" ht="48" hidden="1" customHeight="1" x14ac:dyDescent="0.2">
      <c r="A94" s="12" t="s">
        <v>145</v>
      </c>
      <c r="B94" s="34"/>
      <c r="C94" s="22">
        <v>595200</v>
      </c>
      <c r="D94" s="14" t="e">
        <f t="shared" si="16"/>
        <v>#DIV/0!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94"/>
      <c r="R94" s="94"/>
      <c r="S94" s="34"/>
      <c r="T94" s="34"/>
      <c r="U94" s="34"/>
      <c r="V94" s="34"/>
      <c r="W94" s="34"/>
      <c r="X94" s="34"/>
      <c r="Y94" s="34"/>
      <c r="Z94" s="94"/>
      <c r="AA94" s="34"/>
      <c r="AB94" s="94"/>
      <c r="AC94" s="94"/>
      <c r="AD94" s="34"/>
    </row>
    <row r="95" spans="1:30" s="11" customFormat="1" ht="30" hidden="1" customHeight="1" x14ac:dyDescent="0.2">
      <c r="A95" s="27" t="s">
        <v>146</v>
      </c>
      <c r="B95" s="23"/>
      <c r="C95" s="23">
        <f t="shared" si="21"/>
        <v>0</v>
      </c>
      <c r="D95" s="13" t="e">
        <f t="shared" si="16"/>
        <v>#DIV/0!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94"/>
      <c r="R95" s="94"/>
      <c r="S95" s="34"/>
      <c r="T95" s="34"/>
      <c r="U95" s="34"/>
      <c r="V95" s="34"/>
      <c r="W95" s="34"/>
      <c r="X95" s="34"/>
      <c r="Y95" s="34"/>
      <c r="Z95" s="94"/>
      <c r="AA95" s="34"/>
      <c r="AB95" s="94"/>
      <c r="AC95" s="94"/>
      <c r="AD95" s="34"/>
    </row>
    <row r="96" spans="1:30" s="11" customFormat="1" ht="27" hidden="1" customHeight="1" x14ac:dyDescent="0.2">
      <c r="A96" s="12" t="s">
        <v>5</v>
      </c>
      <c r="B96" s="25" t="e">
        <f>B95/B94</f>
        <v>#DIV/0!</v>
      </c>
      <c r="C96" s="25">
        <f>C95/C94</f>
        <v>0</v>
      </c>
      <c r="D96" s="8"/>
      <c r="E96" s="25" t="e">
        <f t="shared" ref="E96:AD96" si="22">E95/E94</f>
        <v>#DIV/0!</v>
      </c>
      <c r="F96" s="25" t="e">
        <f t="shared" si="22"/>
        <v>#DIV/0!</v>
      </c>
      <c r="G96" s="25" t="e">
        <f t="shared" si="22"/>
        <v>#DIV/0!</v>
      </c>
      <c r="H96" s="25" t="e">
        <f t="shared" si="22"/>
        <v>#DIV/0!</v>
      </c>
      <c r="I96" s="25" t="e">
        <f t="shared" si="22"/>
        <v>#DIV/0!</v>
      </c>
      <c r="J96" s="25" t="e">
        <f t="shared" si="22"/>
        <v>#DIV/0!</v>
      </c>
      <c r="K96" s="25" t="e">
        <f t="shared" si="22"/>
        <v>#DIV/0!</v>
      </c>
      <c r="L96" s="25" t="e">
        <f t="shared" si="22"/>
        <v>#DIV/0!</v>
      </c>
      <c r="M96" s="25" t="e">
        <f t="shared" si="22"/>
        <v>#DIV/0!</v>
      </c>
      <c r="N96" s="25" t="e">
        <f t="shared" si="22"/>
        <v>#DIV/0!</v>
      </c>
      <c r="O96" s="25" t="e">
        <f t="shared" si="22"/>
        <v>#DIV/0!</v>
      </c>
      <c r="P96" s="25" t="e">
        <f t="shared" si="22"/>
        <v>#DIV/0!</v>
      </c>
      <c r="Q96" s="93"/>
      <c r="R96" s="93"/>
      <c r="S96" s="25" t="e">
        <f t="shared" si="22"/>
        <v>#DIV/0!</v>
      </c>
      <c r="T96" s="25" t="e">
        <f t="shared" si="22"/>
        <v>#DIV/0!</v>
      </c>
      <c r="U96" s="25" t="e">
        <f t="shared" si="22"/>
        <v>#DIV/0!</v>
      </c>
      <c r="V96" s="25" t="e">
        <f t="shared" si="22"/>
        <v>#DIV/0!</v>
      </c>
      <c r="W96" s="25" t="e">
        <f t="shared" si="22"/>
        <v>#DIV/0!</v>
      </c>
      <c r="X96" s="25" t="e">
        <f t="shared" si="22"/>
        <v>#DIV/0!</v>
      </c>
      <c r="Y96" s="25" t="e">
        <f t="shared" si="22"/>
        <v>#DIV/0!</v>
      </c>
      <c r="Z96" s="93"/>
      <c r="AA96" s="25" t="e">
        <f t="shared" si="22"/>
        <v>#DIV/0!</v>
      </c>
      <c r="AB96" s="93"/>
      <c r="AC96" s="93"/>
      <c r="AD96" s="25" t="e">
        <f t="shared" si="22"/>
        <v>#DIV/0!</v>
      </c>
    </row>
    <row r="97" spans="1:30" s="11" customFormat="1" ht="30" hidden="1" customHeight="1" x14ac:dyDescent="0.2">
      <c r="A97" s="10" t="s">
        <v>44</v>
      </c>
      <c r="B97" s="22"/>
      <c r="C97" s="22">
        <f t="shared" si="21"/>
        <v>0</v>
      </c>
      <c r="D97" s="13" t="e">
        <f t="shared" si="16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30" hidden="1" customHeight="1" x14ac:dyDescent="0.2">
      <c r="A98" s="10" t="s">
        <v>45</v>
      </c>
      <c r="B98" s="22"/>
      <c r="C98" s="22">
        <f t="shared" si="21"/>
        <v>0</v>
      </c>
      <c r="D98" s="13" t="e">
        <f t="shared" si="16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31.15" hidden="1" customHeight="1" x14ac:dyDescent="0.2">
      <c r="A99" s="10" t="s">
        <v>46</v>
      </c>
      <c r="B99" s="22"/>
      <c r="C99" s="22">
        <f t="shared" si="21"/>
        <v>0</v>
      </c>
      <c r="D99" s="13" t="e">
        <f t="shared" si="16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31.15" hidden="1" customHeight="1" x14ac:dyDescent="0.2">
      <c r="A100" s="10" t="s">
        <v>47</v>
      </c>
      <c r="B100" s="34"/>
      <c r="C100" s="22">
        <f t="shared" si="21"/>
        <v>0</v>
      </c>
      <c r="D100" s="13" t="e">
        <f t="shared" si="16"/>
        <v>#DIV/0!</v>
      </c>
      <c r="E100" s="21"/>
      <c r="F100" s="21"/>
      <c r="G100" s="46"/>
      <c r="H100" s="46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76"/>
      <c r="W100" s="21"/>
      <c r="X100" s="21"/>
      <c r="Y100" s="21"/>
      <c r="Z100" s="21"/>
      <c r="AA100" s="21"/>
      <c r="AB100" s="21"/>
      <c r="AC100" s="21"/>
      <c r="AD100" s="21"/>
    </row>
    <row r="101" spans="1:30" s="11" customFormat="1" ht="31.15" hidden="1" customHeight="1" x14ac:dyDescent="0.2">
      <c r="A101" s="27" t="s">
        <v>50</v>
      </c>
      <c r="B101" s="48" t="e">
        <f>B95/B88*10</f>
        <v>#DIV/0!</v>
      </c>
      <c r="C101" s="48" t="e">
        <f>C95/C88*10</f>
        <v>#DIV/0!</v>
      </c>
      <c r="D101" s="13" t="e">
        <f t="shared" si="16"/>
        <v>#DIV/0!</v>
      </c>
      <c r="E101" s="49" t="e">
        <f t="shared" ref="E101:AD101" si="23">E95/E88*10</f>
        <v>#DIV/0!</v>
      </c>
      <c r="F101" s="49" t="e">
        <f t="shared" si="23"/>
        <v>#DIV/0!</v>
      </c>
      <c r="G101" s="49" t="e">
        <f t="shared" si="23"/>
        <v>#DIV/0!</v>
      </c>
      <c r="H101" s="49" t="e">
        <f t="shared" si="23"/>
        <v>#DIV/0!</v>
      </c>
      <c r="I101" s="49" t="e">
        <f t="shared" si="23"/>
        <v>#DIV/0!</v>
      </c>
      <c r="J101" s="49" t="e">
        <f t="shared" si="23"/>
        <v>#DIV/0!</v>
      </c>
      <c r="K101" s="49" t="e">
        <f t="shared" si="23"/>
        <v>#DIV/0!</v>
      </c>
      <c r="L101" s="49" t="e">
        <f t="shared" si="23"/>
        <v>#DIV/0!</v>
      </c>
      <c r="M101" s="49" t="e">
        <f t="shared" si="23"/>
        <v>#DIV/0!</v>
      </c>
      <c r="N101" s="49" t="e">
        <f t="shared" si="23"/>
        <v>#DIV/0!</v>
      </c>
      <c r="O101" s="49" t="e">
        <f t="shared" si="23"/>
        <v>#DIV/0!</v>
      </c>
      <c r="P101" s="49" t="e">
        <f t="shared" si="23"/>
        <v>#DIV/0!</v>
      </c>
      <c r="Q101" s="49"/>
      <c r="R101" s="49"/>
      <c r="S101" s="49" t="e">
        <f t="shared" si="23"/>
        <v>#DIV/0!</v>
      </c>
      <c r="T101" s="49" t="e">
        <f t="shared" si="23"/>
        <v>#DIV/0!</v>
      </c>
      <c r="U101" s="49" t="e">
        <f t="shared" si="23"/>
        <v>#DIV/0!</v>
      </c>
      <c r="V101" s="49" t="e">
        <f t="shared" si="23"/>
        <v>#DIV/0!</v>
      </c>
      <c r="W101" s="49" t="e">
        <f t="shared" si="23"/>
        <v>#DIV/0!</v>
      </c>
      <c r="X101" s="49" t="e">
        <f t="shared" si="23"/>
        <v>#DIV/0!</v>
      </c>
      <c r="Y101" s="49" t="e">
        <f t="shared" si="23"/>
        <v>#DIV/0!</v>
      </c>
      <c r="Z101" s="49"/>
      <c r="AA101" s="49" t="e">
        <f t="shared" si="23"/>
        <v>#DIV/0!</v>
      </c>
      <c r="AB101" s="49"/>
      <c r="AC101" s="49"/>
      <c r="AD101" s="49" t="e">
        <f t="shared" si="23"/>
        <v>#DIV/0!</v>
      </c>
    </row>
    <row r="102" spans="1:30" s="11" customFormat="1" ht="30" hidden="1" customHeight="1" x14ac:dyDescent="0.2">
      <c r="A102" s="10" t="s">
        <v>44</v>
      </c>
      <c r="B102" s="49" t="e">
        <f t="shared" ref="B102:E105" si="24">B97/B90*10</f>
        <v>#DIV/0!</v>
      </c>
      <c r="C102" s="49" t="e">
        <f t="shared" si="24"/>
        <v>#DIV/0!</v>
      </c>
      <c r="D102" s="13" t="e">
        <f t="shared" si="16"/>
        <v>#DIV/0!</v>
      </c>
      <c r="E102" s="49" t="e">
        <f t="shared" ref="E102:AD102" si="25">E97/E90*10</f>
        <v>#DIV/0!</v>
      </c>
      <c r="F102" s="49" t="e">
        <f t="shared" si="25"/>
        <v>#DIV/0!</v>
      </c>
      <c r="G102" s="49" t="e">
        <f t="shared" si="25"/>
        <v>#DIV/0!</v>
      </c>
      <c r="H102" s="49" t="e">
        <f t="shared" si="25"/>
        <v>#DIV/0!</v>
      </c>
      <c r="I102" s="49" t="e">
        <f t="shared" si="25"/>
        <v>#DIV/0!</v>
      </c>
      <c r="J102" s="49" t="e">
        <f t="shared" si="25"/>
        <v>#DIV/0!</v>
      </c>
      <c r="K102" s="49" t="e">
        <f t="shared" si="25"/>
        <v>#DIV/0!</v>
      </c>
      <c r="L102" s="49" t="e">
        <f t="shared" si="25"/>
        <v>#DIV/0!</v>
      </c>
      <c r="M102" s="49" t="e">
        <f t="shared" si="25"/>
        <v>#DIV/0!</v>
      </c>
      <c r="N102" s="49" t="e">
        <f t="shared" si="25"/>
        <v>#DIV/0!</v>
      </c>
      <c r="O102" s="49" t="e">
        <f t="shared" si="25"/>
        <v>#DIV/0!</v>
      </c>
      <c r="P102" s="49" t="e">
        <f t="shared" si="25"/>
        <v>#DIV/0!</v>
      </c>
      <c r="Q102" s="49"/>
      <c r="R102" s="49"/>
      <c r="S102" s="49" t="e">
        <f t="shared" si="25"/>
        <v>#DIV/0!</v>
      </c>
      <c r="T102" s="49" t="e">
        <f t="shared" si="25"/>
        <v>#DIV/0!</v>
      </c>
      <c r="U102" s="49" t="e">
        <f t="shared" si="25"/>
        <v>#DIV/0!</v>
      </c>
      <c r="V102" s="49" t="e">
        <f t="shared" si="25"/>
        <v>#DIV/0!</v>
      </c>
      <c r="W102" s="49" t="e">
        <f t="shared" si="25"/>
        <v>#DIV/0!</v>
      </c>
      <c r="X102" s="49" t="e">
        <f t="shared" si="25"/>
        <v>#DIV/0!</v>
      </c>
      <c r="Y102" s="49" t="e">
        <f t="shared" si="25"/>
        <v>#DIV/0!</v>
      </c>
      <c r="Z102" s="49"/>
      <c r="AA102" s="49" t="e">
        <f t="shared" si="25"/>
        <v>#DIV/0!</v>
      </c>
      <c r="AB102" s="49"/>
      <c r="AC102" s="49"/>
      <c r="AD102" s="49" t="e">
        <f t="shared" si="25"/>
        <v>#DIV/0!</v>
      </c>
    </row>
    <row r="103" spans="1:30" s="11" customFormat="1" ht="30" hidden="1" customHeight="1" x14ac:dyDescent="0.2">
      <c r="A103" s="10" t="s">
        <v>45</v>
      </c>
      <c r="B103" s="49" t="e">
        <f t="shared" si="24"/>
        <v>#DIV/0!</v>
      </c>
      <c r="C103" s="49" t="e">
        <f t="shared" si="24"/>
        <v>#DIV/0!</v>
      </c>
      <c r="D103" s="13" t="e">
        <f t="shared" si="16"/>
        <v>#DIV/0!</v>
      </c>
      <c r="E103" s="49"/>
      <c r="F103" s="49" t="e">
        <f t="shared" ref="F103:M104" si="26">F98/F91*10</f>
        <v>#DIV/0!</v>
      </c>
      <c r="G103" s="49" t="e">
        <f t="shared" si="26"/>
        <v>#DIV/0!</v>
      </c>
      <c r="H103" s="49" t="e">
        <f t="shared" si="26"/>
        <v>#DIV/0!</v>
      </c>
      <c r="I103" s="49" t="e">
        <f t="shared" si="26"/>
        <v>#DIV/0!</v>
      </c>
      <c r="J103" s="49" t="e">
        <f t="shared" si="26"/>
        <v>#DIV/0!</v>
      </c>
      <c r="K103" s="49" t="e">
        <f t="shared" si="26"/>
        <v>#DIV/0!</v>
      </c>
      <c r="L103" s="49" t="e">
        <f t="shared" si="26"/>
        <v>#DIV/0!</v>
      </c>
      <c r="M103" s="49" t="e">
        <f t="shared" si="26"/>
        <v>#DIV/0!</v>
      </c>
      <c r="N103" s="49"/>
      <c r="O103" s="49" t="e">
        <f>O98/O91*10</f>
        <v>#DIV/0!</v>
      </c>
      <c r="P103" s="49" t="e">
        <f>P98/P91*10</f>
        <v>#DIV/0!</v>
      </c>
      <c r="Q103" s="49"/>
      <c r="R103" s="49"/>
      <c r="S103" s="49"/>
      <c r="T103" s="49" t="e">
        <f t="shared" ref="T103:W104" si="27">T98/T91*10</f>
        <v>#DIV/0!</v>
      </c>
      <c r="U103" s="49" t="e">
        <f t="shared" si="27"/>
        <v>#DIV/0!</v>
      </c>
      <c r="V103" s="49" t="e">
        <f t="shared" si="27"/>
        <v>#DIV/0!</v>
      </c>
      <c r="W103" s="49" t="e">
        <f t="shared" si="27"/>
        <v>#DIV/0!</v>
      </c>
      <c r="X103" s="49"/>
      <c r="Y103" s="49"/>
      <c r="Z103" s="49"/>
      <c r="AA103" s="49" t="e">
        <f>AA98/AA91*10</f>
        <v>#DIV/0!</v>
      </c>
      <c r="AB103" s="49"/>
      <c r="AC103" s="49"/>
      <c r="AD103" s="49" t="e">
        <f>AD98/AD91*10</f>
        <v>#DIV/0!</v>
      </c>
    </row>
    <row r="104" spans="1:30" s="11" customFormat="1" ht="30" hidden="1" customHeight="1" x14ac:dyDescent="0.2">
      <c r="A104" s="10" t="s">
        <v>46</v>
      </c>
      <c r="B104" s="49" t="e">
        <f t="shared" si="24"/>
        <v>#DIV/0!</v>
      </c>
      <c r="C104" s="49" t="e">
        <f t="shared" si="24"/>
        <v>#DIV/0!</v>
      </c>
      <c r="D104" s="13" t="e">
        <f t="shared" si="16"/>
        <v>#DIV/0!</v>
      </c>
      <c r="E104" s="49" t="e">
        <f>E99/E92*10</f>
        <v>#DIV/0!</v>
      </c>
      <c r="F104" s="49" t="e">
        <f t="shared" si="26"/>
        <v>#DIV/0!</v>
      </c>
      <c r="G104" s="49" t="e">
        <f t="shared" si="26"/>
        <v>#DIV/0!</v>
      </c>
      <c r="H104" s="49" t="e">
        <f t="shared" si="26"/>
        <v>#DIV/0!</v>
      </c>
      <c r="I104" s="49" t="e">
        <f t="shared" si="26"/>
        <v>#DIV/0!</v>
      </c>
      <c r="J104" s="49" t="e">
        <f t="shared" si="26"/>
        <v>#DIV/0!</v>
      </c>
      <c r="K104" s="49" t="e">
        <f t="shared" si="26"/>
        <v>#DIV/0!</v>
      </c>
      <c r="L104" s="49" t="e">
        <f t="shared" si="26"/>
        <v>#DIV/0!</v>
      </c>
      <c r="M104" s="49" t="e">
        <f t="shared" si="26"/>
        <v>#DIV/0!</v>
      </c>
      <c r="N104" s="49" t="e">
        <f>N99/N92*10</f>
        <v>#DIV/0!</v>
      </c>
      <c r="O104" s="49" t="e">
        <f>O99/O92*10</f>
        <v>#DIV/0!</v>
      </c>
      <c r="P104" s="49" t="e">
        <f>P99/P92*10</f>
        <v>#DIV/0!</v>
      </c>
      <c r="Q104" s="49"/>
      <c r="R104" s="49"/>
      <c r="S104" s="49" t="e">
        <f>S99/S92*10</f>
        <v>#DIV/0!</v>
      </c>
      <c r="T104" s="49" t="e">
        <f t="shared" si="27"/>
        <v>#DIV/0!</v>
      </c>
      <c r="U104" s="49" t="e">
        <f t="shared" si="27"/>
        <v>#DIV/0!</v>
      </c>
      <c r="V104" s="49" t="e">
        <f t="shared" si="27"/>
        <v>#DIV/0!</v>
      </c>
      <c r="W104" s="49" t="e">
        <f t="shared" si="27"/>
        <v>#DIV/0!</v>
      </c>
      <c r="X104" s="49" t="e">
        <f>X99/X92*10</f>
        <v>#DIV/0!</v>
      </c>
      <c r="Y104" s="49" t="e">
        <f>Y99/Y92*10</f>
        <v>#DIV/0!</v>
      </c>
      <c r="Z104" s="49"/>
      <c r="AA104" s="49" t="e">
        <f>AA99/AA92*10</f>
        <v>#DIV/0!</v>
      </c>
      <c r="AB104" s="49"/>
      <c r="AC104" s="49"/>
      <c r="AD104" s="49" t="e">
        <f>AD99/AD92*10</f>
        <v>#DIV/0!</v>
      </c>
    </row>
    <row r="105" spans="1:30" s="11" customFormat="1" ht="30" hidden="1" customHeight="1" x14ac:dyDescent="0.2">
      <c r="A105" s="10" t="s">
        <v>47</v>
      </c>
      <c r="B105" s="49" t="e">
        <f t="shared" si="24"/>
        <v>#DIV/0!</v>
      </c>
      <c r="C105" s="49" t="e">
        <f t="shared" si="24"/>
        <v>#DIV/0!</v>
      </c>
      <c r="D105" s="13" t="e">
        <f t="shared" si="16"/>
        <v>#DIV/0!</v>
      </c>
      <c r="E105" s="49" t="e">
        <f t="shared" si="24"/>
        <v>#DIV/0!</v>
      </c>
      <c r="F105" s="49"/>
      <c r="G105" s="49">
        <v>10</v>
      </c>
      <c r="H105" s="49"/>
      <c r="I105" s="49" t="e">
        <f>I100/I93*10</f>
        <v>#DIV/0!</v>
      </c>
      <c r="J105" s="49"/>
      <c r="K105" s="49"/>
      <c r="L105" s="49"/>
      <c r="M105" s="49"/>
      <c r="N105" s="49"/>
      <c r="O105" s="49"/>
      <c r="P105" s="49"/>
      <c r="Q105" s="49"/>
      <c r="R105" s="49"/>
      <c r="S105" s="49" t="e">
        <f>S100/S93*10</f>
        <v>#DIV/0!</v>
      </c>
      <c r="T105" s="49" t="e">
        <f>T100/T93*10</f>
        <v>#DIV/0!</v>
      </c>
      <c r="U105" s="49"/>
      <c r="V105" s="49"/>
      <c r="W105" s="49" t="e">
        <f>W100/W93*10</f>
        <v>#DIV/0!</v>
      </c>
      <c r="X105" s="49"/>
      <c r="Y105" s="49" t="e">
        <f>Y100/Y93*10</f>
        <v>#DIV/0!</v>
      </c>
      <c r="Z105" s="49"/>
      <c r="AA105" s="49"/>
      <c r="AB105" s="49"/>
      <c r="AC105" s="49"/>
      <c r="AD105" s="49"/>
    </row>
    <row r="106" spans="1:30" s="11" customFormat="1" ht="30" hidden="1" customHeight="1" outlineLevel="1" x14ac:dyDescent="0.2">
      <c r="A106" s="50" t="s">
        <v>110</v>
      </c>
      <c r="B106" s="20"/>
      <c r="C106" s="22">
        <f>SUM(E106:AD106)</f>
        <v>0</v>
      </c>
      <c r="D106" s="13"/>
      <c r="E106" s="33"/>
      <c r="F106" s="32"/>
      <c r="G106" s="53"/>
      <c r="H106" s="32"/>
      <c r="I106" s="32"/>
      <c r="J106" s="32"/>
      <c r="K106" s="32"/>
      <c r="L106" s="49"/>
      <c r="M106" s="32"/>
      <c r="N106" s="32"/>
      <c r="O106" s="32"/>
      <c r="P106" s="32"/>
      <c r="Q106" s="32"/>
      <c r="R106" s="32"/>
      <c r="S106" s="32"/>
      <c r="T106" s="32"/>
      <c r="U106" s="49"/>
      <c r="V106" s="22"/>
      <c r="W106" s="90"/>
      <c r="X106" s="90"/>
      <c r="Y106" s="90"/>
      <c r="Z106" s="90"/>
      <c r="AA106" s="22"/>
      <c r="AB106" s="22"/>
      <c r="AC106" s="22"/>
      <c r="AD106" s="32"/>
    </row>
    <row r="107" spans="1:30" s="11" customFormat="1" ht="30" hidden="1" customHeight="1" x14ac:dyDescent="0.2">
      <c r="A107" s="27" t="s">
        <v>111</v>
      </c>
      <c r="B107" s="20"/>
      <c r="C107" s="22">
        <f>SUM(E107:AD107)</f>
        <v>0</v>
      </c>
      <c r="D107" s="13"/>
      <c r="E107" s="33"/>
      <c r="F107" s="32"/>
      <c r="G107" s="32"/>
      <c r="H107" s="32"/>
      <c r="I107" s="32"/>
      <c r="J107" s="32"/>
      <c r="K107" s="32"/>
      <c r="L107" s="49"/>
      <c r="M107" s="32"/>
      <c r="N107" s="32"/>
      <c r="O107" s="32"/>
      <c r="P107" s="32"/>
      <c r="Q107" s="32"/>
      <c r="R107" s="32"/>
      <c r="S107" s="32"/>
      <c r="T107" s="32"/>
      <c r="U107" s="49"/>
      <c r="V107" s="22"/>
      <c r="W107" s="90"/>
      <c r="X107" s="90"/>
      <c r="Y107" s="90"/>
      <c r="Z107" s="90"/>
      <c r="AA107" s="22"/>
      <c r="AB107" s="22"/>
      <c r="AC107" s="22"/>
      <c r="AD107" s="32"/>
    </row>
    <row r="108" spans="1:30" s="11" customFormat="1" ht="30" hidden="1" customHeight="1" x14ac:dyDescent="0.2">
      <c r="A108" s="27" t="s">
        <v>50</v>
      </c>
      <c r="B108" s="55"/>
      <c r="C108" s="55" t="e">
        <f>C107/C106*10</f>
        <v>#DIV/0!</v>
      </c>
      <c r="D108" s="53"/>
      <c r="E108" s="53"/>
      <c r="F108" s="53"/>
      <c r="G108" s="53"/>
      <c r="H108" s="53" t="e">
        <f>H107/H106*10</f>
        <v>#DIV/0!</v>
      </c>
      <c r="I108" s="53"/>
      <c r="J108" s="53"/>
      <c r="K108" s="53"/>
      <c r="L108" s="53"/>
      <c r="M108" s="53" t="e">
        <f>M107/M106*10</f>
        <v>#DIV/0!</v>
      </c>
      <c r="N108" s="53"/>
      <c r="O108" s="53"/>
      <c r="P108" s="53" t="e">
        <f>P107/P106*10</f>
        <v>#DIV/0!</v>
      </c>
      <c r="Q108" s="53"/>
      <c r="R108" s="53"/>
      <c r="S108" s="53"/>
      <c r="T108" s="49" t="e">
        <f>T107/T106*10</f>
        <v>#DIV/0!</v>
      </c>
      <c r="U108" s="49"/>
      <c r="V108" s="49" t="e">
        <f>V107/V106*10</f>
        <v>#DIV/0!</v>
      </c>
      <c r="W108" s="53"/>
      <c r="X108" s="53"/>
      <c r="Y108" s="53"/>
      <c r="Z108" s="53"/>
      <c r="AA108" s="49" t="e">
        <f>AA107/AA106*10</f>
        <v>#DIV/0!</v>
      </c>
      <c r="AB108" s="49"/>
      <c r="AC108" s="49"/>
      <c r="AD108" s="33"/>
    </row>
    <row r="109" spans="1:30" s="11" customFormat="1" ht="30" hidden="1" customHeight="1" x14ac:dyDescent="0.2">
      <c r="A109" s="50" t="s">
        <v>51</v>
      </c>
      <c r="B109" s="51"/>
      <c r="C109" s="51">
        <f>SUM(E109:AD109)</f>
        <v>0</v>
      </c>
      <c r="D109" s="13" t="e">
        <f t="shared" si="16"/>
        <v>#DIV/0!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</row>
    <row r="110" spans="1:30" s="11" customFormat="1" ht="30" hidden="1" customHeight="1" x14ac:dyDescent="0.2">
      <c r="A110" s="27" t="s">
        <v>52</v>
      </c>
      <c r="B110" s="23"/>
      <c r="C110" s="23">
        <f>SUM(E110:AD110)</f>
        <v>0</v>
      </c>
      <c r="D110" s="13" t="e">
        <f t="shared" si="16"/>
        <v>#DIV/0!</v>
      </c>
      <c r="E110" s="21"/>
      <c r="F110" s="21"/>
      <c r="G110" s="21"/>
      <c r="H110" s="21"/>
      <c r="I110" s="21"/>
      <c r="J110" s="21"/>
      <c r="K110" s="22"/>
      <c r="L110" s="22"/>
      <c r="M110" s="22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30" s="11" customFormat="1" ht="30" hidden="1" customHeight="1" x14ac:dyDescent="0.2">
      <c r="A111" s="27" t="s">
        <v>53</v>
      </c>
      <c r="B111" s="49"/>
      <c r="C111" s="49" t="e">
        <f>C109/C110</f>
        <v>#DIV/0!</v>
      </c>
      <c r="D111" s="13" t="e">
        <f t="shared" si="16"/>
        <v>#DIV/0!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</row>
    <row r="112" spans="1:30" s="11" customFormat="1" ht="30" hidden="1" customHeight="1" x14ac:dyDescent="0.2">
      <c r="A112" s="10" t="s">
        <v>54</v>
      </c>
      <c r="B112" s="23"/>
      <c r="C112" s="23"/>
      <c r="D112" s="13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</row>
    <row r="113" spans="1:31" s="11" customFormat="1" ht="27" hidden="1" customHeight="1" x14ac:dyDescent="0.2">
      <c r="A113" s="12" t="s">
        <v>55</v>
      </c>
      <c r="B113" s="20"/>
      <c r="C113" s="23">
        <f>SUM(E113:AD113)</f>
        <v>0</v>
      </c>
      <c r="D113" s="13"/>
      <c r="E113" s="46"/>
      <c r="F113" s="46"/>
      <c r="G113" s="46"/>
      <c r="H113" s="46"/>
      <c r="I113" s="46"/>
      <c r="J113" s="46"/>
      <c r="K113" s="46"/>
      <c r="L113" s="22"/>
      <c r="M113" s="46"/>
      <c r="N113" s="46"/>
      <c r="O113" s="46"/>
      <c r="P113" s="46"/>
      <c r="Q113" s="46"/>
      <c r="R113" s="46"/>
      <c r="S113" s="46"/>
      <c r="T113" s="46"/>
      <c r="U113" s="46"/>
      <c r="V113" s="49"/>
      <c r="W113" s="46"/>
      <c r="X113" s="46"/>
      <c r="Y113" s="46"/>
      <c r="Z113" s="46"/>
      <c r="AA113" s="46"/>
      <c r="AB113" s="46"/>
      <c r="AC113" s="46"/>
      <c r="AD113" s="46"/>
    </row>
    <row r="114" spans="1:31" s="11" customFormat="1" ht="31.9" hidden="1" customHeight="1" outlineLevel="1" x14ac:dyDescent="0.2">
      <c r="A114" s="12" t="s">
        <v>56</v>
      </c>
      <c r="B114" s="23"/>
      <c r="C114" s="23"/>
      <c r="D114" s="13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69"/>
    </row>
    <row r="115" spans="1:31" s="11" customFormat="1" ht="30" hidden="1" customHeight="1" outlineLevel="1" x14ac:dyDescent="0.2">
      <c r="A115" s="50" t="s">
        <v>57</v>
      </c>
      <c r="B115" s="20"/>
      <c r="C115" s="23">
        <f>SUM(E115:AD115)</f>
        <v>0</v>
      </c>
      <c r="D115" s="13" t="e">
        <f t="shared" ref="D115:D155" si="28">C115/B115</f>
        <v>#DIV/0!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94"/>
      <c r="R115" s="94"/>
      <c r="S115" s="34"/>
      <c r="T115" s="34"/>
      <c r="U115" s="34"/>
      <c r="V115" s="34"/>
      <c r="W115" s="34"/>
      <c r="X115" s="34"/>
      <c r="Y115" s="34"/>
      <c r="Z115" s="94"/>
      <c r="AA115" s="34"/>
      <c r="AB115" s="94"/>
      <c r="AC115" s="94"/>
      <c r="AD115" s="34"/>
    </row>
    <row r="116" spans="1:31" s="11" customFormat="1" ht="19.149999999999999" hidden="1" customHeight="1" x14ac:dyDescent="0.2">
      <c r="A116" s="12" t="s">
        <v>140</v>
      </c>
      <c r="B116" s="28" t="e">
        <f>B115/B114</f>
        <v>#DIV/0!</v>
      </c>
      <c r="C116" s="28" t="e">
        <f>C115/C114</f>
        <v>#DIV/0!</v>
      </c>
      <c r="D116" s="13"/>
      <c r="E116" s="30" t="e">
        <f t="shared" ref="E116:AD116" si="29">E115/E114</f>
        <v>#DIV/0!</v>
      </c>
      <c r="F116" s="30" t="e">
        <f t="shared" si="29"/>
        <v>#DIV/0!</v>
      </c>
      <c r="G116" s="30" t="e">
        <f t="shared" si="29"/>
        <v>#DIV/0!</v>
      </c>
      <c r="H116" s="30" t="e">
        <f t="shared" si="29"/>
        <v>#DIV/0!</v>
      </c>
      <c r="I116" s="30" t="e">
        <f t="shared" si="29"/>
        <v>#DIV/0!</v>
      </c>
      <c r="J116" s="30" t="e">
        <f t="shared" si="29"/>
        <v>#DIV/0!</v>
      </c>
      <c r="K116" s="30" t="e">
        <f t="shared" si="29"/>
        <v>#DIV/0!</v>
      </c>
      <c r="L116" s="30" t="e">
        <f t="shared" si="29"/>
        <v>#DIV/0!</v>
      </c>
      <c r="M116" s="30" t="e">
        <f t="shared" si="29"/>
        <v>#DIV/0!</v>
      </c>
      <c r="N116" s="30" t="e">
        <f t="shared" si="29"/>
        <v>#DIV/0!</v>
      </c>
      <c r="O116" s="30" t="e">
        <f t="shared" si="29"/>
        <v>#DIV/0!</v>
      </c>
      <c r="P116" s="30" t="e">
        <f t="shared" si="29"/>
        <v>#DIV/0!</v>
      </c>
      <c r="Q116" s="30"/>
      <c r="R116" s="30"/>
      <c r="S116" s="30" t="e">
        <f t="shared" si="29"/>
        <v>#DIV/0!</v>
      </c>
      <c r="T116" s="30" t="e">
        <f t="shared" si="29"/>
        <v>#DIV/0!</v>
      </c>
      <c r="U116" s="30" t="e">
        <f t="shared" si="29"/>
        <v>#DIV/0!</v>
      </c>
      <c r="V116" s="30" t="e">
        <f t="shared" si="29"/>
        <v>#DIV/0!</v>
      </c>
      <c r="W116" s="30" t="e">
        <f t="shared" si="29"/>
        <v>#DIV/0!</v>
      </c>
      <c r="X116" s="30" t="e">
        <f t="shared" si="29"/>
        <v>#DIV/0!</v>
      </c>
      <c r="Y116" s="30" t="e">
        <f t="shared" si="29"/>
        <v>#DIV/0!</v>
      </c>
      <c r="Z116" s="30"/>
      <c r="AA116" s="30" t="e">
        <f t="shared" si="29"/>
        <v>#DIV/0!</v>
      </c>
      <c r="AB116" s="30"/>
      <c r="AC116" s="30"/>
      <c r="AD116" s="30" t="e">
        <f t="shared" si="29"/>
        <v>#DIV/0!</v>
      </c>
    </row>
    <row r="117" spans="1:31" s="88" customFormat="1" ht="21" hidden="1" customHeight="1" x14ac:dyDescent="0.2">
      <c r="A117" s="86" t="s">
        <v>48</v>
      </c>
      <c r="B117" s="87">
        <f>B114-B115</f>
        <v>0</v>
      </c>
      <c r="C117" s="87">
        <f>C114-C115</f>
        <v>0</v>
      </c>
      <c r="D117" s="87"/>
      <c r="E117" s="87">
        <f t="shared" ref="E117:AD117" si="30">E114-E115</f>
        <v>0</v>
      </c>
      <c r="F117" s="87">
        <f t="shared" si="30"/>
        <v>0</v>
      </c>
      <c r="G117" s="87">
        <f t="shared" si="30"/>
        <v>0</v>
      </c>
      <c r="H117" s="87">
        <f t="shared" si="30"/>
        <v>0</v>
      </c>
      <c r="I117" s="87">
        <f t="shared" si="30"/>
        <v>0</v>
      </c>
      <c r="J117" s="87">
        <f t="shared" si="30"/>
        <v>0</v>
      </c>
      <c r="K117" s="87">
        <f t="shared" si="30"/>
        <v>0</v>
      </c>
      <c r="L117" s="87">
        <f t="shared" si="30"/>
        <v>0</v>
      </c>
      <c r="M117" s="87">
        <f t="shared" si="30"/>
        <v>0</v>
      </c>
      <c r="N117" s="87">
        <f t="shared" si="30"/>
        <v>0</v>
      </c>
      <c r="O117" s="87">
        <f t="shared" si="30"/>
        <v>0</v>
      </c>
      <c r="P117" s="87">
        <f t="shared" si="30"/>
        <v>0</v>
      </c>
      <c r="Q117" s="87"/>
      <c r="R117" s="87"/>
      <c r="S117" s="87">
        <f t="shared" si="30"/>
        <v>0</v>
      </c>
      <c r="T117" s="87">
        <f t="shared" si="30"/>
        <v>0</v>
      </c>
      <c r="U117" s="87">
        <f t="shared" si="30"/>
        <v>0</v>
      </c>
      <c r="V117" s="87">
        <f t="shared" si="30"/>
        <v>0</v>
      </c>
      <c r="W117" s="87">
        <f t="shared" si="30"/>
        <v>0</v>
      </c>
      <c r="X117" s="87">
        <f t="shared" si="30"/>
        <v>0</v>
      </c>
      <c r="Y117" s="87">
        <f t="shared" si="30"/>
        <v>0</v>
      </c>
      <c r="Z117" s="87"/>
      <c r="AA117" s="87">
        <f t="shared" si="30"/>
        <v>0</v>
      </c>
      <c r="AB117" s="87"/>
      <c r="AC117" s="87"/>
      <c r="AD117" s="87">
        <f t="shared" si="30"/>
        <v>0</v>
      </c>
    </row>
    <row r="118" spans="1:31" s="11" customFormat="1" ht="22.9" hidden="1" customHeight="1" x14ac:dyDescent="0.2">
      <c r="A118" s="12" t="s">
        <v>143</v>
      </c>
      <c r="B118" s="34"/>
      <c r="C118" s="22"/>
      <c r="D118" s="14" t="e">
        <f t="shared" si="28"/>
        <v>#DIV/0!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94"/>
      <c r="R118" s="94"/>
      <c r="S118" s="34"/>
      <c r="T118" s="34"/>
      <c r="U118" s="34"/>
      <c r="V118" s="34"/>
      <c r="W118" s="34"/>
      <c r="X118" s="34"/>
      <c r="Y118" s="34"/>
      <c r="Z118" s="94"/>
      <c r="AA118" s="34"/>
      <c r="AB118" s="94"/>
      <c r="AC118" s="94"/>
      <c r="AD118" s="34"/>
    </row>
    <row r="119" spans="1:31" s="11" customFormat="1" ht="30" hidden="1" customHeight="1" x14ac:dyDescent="0.2">
      <c r="A119" s="27" t="s">
        <v>58</v>
      </c>
      <c r="B119" s="20"/>
      <c r="C119" s="23">
        <f>SUM(E119:AD119)</f>
        <v>0</v>
      </c>
      <c r="D119" s="13" t="e">
        <f t="shared" si="28"/>
        <v>#DIV/0!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94"/>
      <c r="R119" s="94"/>
      <c r="S119" s="34"/>
      <c r="T119" s="34"/>
      <c r="U119" s="34"/>
      <c r="V119" s="34"/>
      <c r="W119" s="34"/>
      <c r="X119" s="34"/>
      <c r="Y119" s="34"/>
      <c r="Z119" s="94"/>
      <c r="AA119" s="34"/>
      <c r="AB119" s="94"/>
      <c r="AC119" s="94"/>
      <c r="AD119" s="34"/>
    </row>
    <row r="120" spans="1:31" s="11" customFormat="1" ht="31.15" hidden="1" customHeight="1" x14ac:dyDescent="0.2">
      <c r="A120" s="12" t="s">
        <v>5</v>
      </c>
      <c r="B120" s="13" t="e">
        <f>B119/B118</f>
        <v>#DIV/0!</v>
      </c>
      <c r="C120" s="8" t="e">
        <f>C119/C118</f>
        <v>#DIV/0!</v>
      </c>
      <c r="D120" s="13"/>
      <c r="E120" s="24" t="e">
        <f t="shared" ref="E120:AD120" si="31">E119/E118</f>
        <v>#DIV/0!</v>
      </c>
      <c r="F120" s="24" t="e">
        <f t="shared" si="31"/>
        <v>#DIV/0!</v>
      </c>
      <c r="G120" s="24" t="e">
        <f t="shared" si="31"/>
        <v>#DIV/0!</v>
      </c>
      <c r="H120" s="24" t="e">
        <f t="shared" si="31"/>
        <v>#DIV/0!</v>
      </c>
      <c r="I120" s="24" t="e">
        <f t="shared" si="31"/>
        <v>#DIV/0!</v>
      </c>
      <c r="J120" s="24" t="e">
        <f t="shared" si="31"/>
        <v>#DIV/0!</v>
      </c>
      <c r="K120" s="24" t="e">
        <f t="shared" si="31"/>
        <v>#DIV/0!</v>
      </c>
      <c r="L120" s="24" t="e">
        <f t="shared" si="31"/>
        <v>#DIV/0!</v>
      </c>
      <c r="M120" s="24" t="e">
        <f t="shared" si="31"/>
        <v>#DIV/0!</v>
      </c>
      <c r="N120" s="24" t="e">
        <f t="shared" si="31"/>
        <v>#DIV/0!</v>
      </c>
      <c r="O120" s="24" t="e">
        <f t="shared" si="31"/>
        <v>#DIV/0!</v>
      </c>
      <c r="P120" s="24" t="e">
        <f t="shared" si="31"/>
        <v>#DIV/0!</v>
      </c>
      <c r="Q120" s="24"/>
      <c r="R120" s="24"/>
      <c r="S120" s="24" t="e">
        <f t="shared" si="31"/>
        <v>#DIV/0!</v>
      </c>
      <c r="T120" s="24" t="e">
        <f t="shared" si="31"/>
        <v>#DIV/0!</v>
      </c>
      <c r="U120" s="24" t="e">
        <f t="shared" si="31"/>
        <v>#DIV/0!</v>
      </c>
      <c r="V120" s="24" t="e">
        <f t="shared" si="31"/>
        <v>#DIV/0!</v>
      </c>
      <c r="W120" s="24" t="e">
        <f t="shared" si="31"/>
        <v>#DIV/0!</v>
      </c>
      <c r="X120" s="24" t="e">
        <f t="shared" si="31"/>
        <v>#DIV/0!</v>
      </c>
      <c r="Y120" s="24" t="e">
        <f t="shared" si="31"/>
        <v>#DIV/0!</v>
      </c>
      <c r="Z120" s="24"/>
      <c r="AA120" s="24" t="e">
        <f t="shared" si="31"/>
        <v>#DIV/0!</v>
      </c>
      <c r="AB120" s="24"/>
      <c r="AC120" s="24"/>
      <c r="AD120" s="24" t="e">
        <f t="shared" si="31"/>
        <v>#DIV/0!</v>
      </c>
    </row>
    <row r="121" spans="1:31" s="11" customFormat="1" ht="30" hidden="1" customHeight="1" x14ac:dyDescent="0.2">
      <c r="A121" s="27" t="s">
        <v>50</v>
      </c>
      <c r="B121" s="55" t="e">
        <f>B119/B115*10</f>
        <v>#DIV/0!</v>
      </c>
      <c r="C121" s="55" t="e">
        <f>C119/C115*10</f>
        <v>#DIV/0!</v>
      </c>
      <c r="D121" s="13" t="e">
        <f t="shared" si="28"/>
        <v>#DIV/0!</v>
      </c>
      <c r="E121" s="53" t="e">
        <f t="shared" ref="E121:P121" si="32">E119/E115*10</f>
        <v>#DIV/0!</v>
      </c>
      <c r="F121" s="53" t="e">
        <f t="shared" si="32"/>
        <v>#DIV/0!</v>
      </c>
      <c r="G121" s="53" t="e">
        <f t="shared" si="32"/>
        <v>#DIV/0!</v>
      </c>
      <c r="H121" s="53" t="e">
        <f t="shared" si="32"/>
        <v>#DIV/0!</v>
      </c>
      <c r="I121" s="53" t="e">
        <f t="shared" si="32"/>
        <v>#DIV/0!</v>
      </c>
      <c r="J121" s="53" t="e">
        <f t="shared" si="32"/>
        <v>#DIV/0!</v>
      </c>
      <c r="K121" s="53" t="e">
        <f t="shared" si="32"/>
        <v>#DIV/0!</v>
      </c>
      <c r="L121" s="53" t="e">
        <f t="shared" si="32"/>
        <v>#DIV/0!</v>
      </c>
      <c r="M121" s="53" t="e">
        <f t="shared" si="32"/>
        <v>#DIV/0!</v>
      </c>
      <c r="N121" s="53" t="e">
        <f t="shared" si="32"/>
        <v>#DIV/0!</v>
      </c>
      <c r="O121" s="53" t="e">
        <f t="shared" si="32"/>
        <v>#DIV/0!</v>
      </c>
      <c r="P121" s="53" t="e">
        <f t="shared" si="32"/>
        <v>#DIV/0!</v>
      </c>
      <c r="Q121" s="53"/>
      <c r="R121" s="53"/>
      <c r="S121" s="53" t="e">
        <f t="shared" ref="S121:X121" si="33">S119/S115*10</f>
        <v>#DIV/0!</v>
      </c>
      <c r="T121" s="53" t="e">
        <f t="shared" si="33"/>
        <v>#DIV/0!</v>
      </c>
      <c r="U121" s="53" t="e">
        <f t="shared" si="33"/>
        <v>#DIV/0!</v>
      </c>
      <c r="V121" s="53" t="e">
        <f t="shared" si="33"/>
        <v>#DIV/0!</v>
      </c>
      <c r="W121" s="53" t="e">
        <f t="shared" si="33"/>
        <v>#DIV/0!</v>
      </c>
      <c r="X121" s="53" t="e">
        <f t="shared" si="33"/>
        <v>#DIV/0!</v>
      </c>
      <c r="Y121" s="53" t="e">
        <f>Y119/Y115*10</f>
        <v>#DIV/0!</v>
      </c>
      <c r="Z121" s="53"/>
      <c r="AA121" s="53" t="e">
        <f>AA119/AA115*10</f>
        <v>#DIV/0!</v>
      </c>
      <c r="AB121" s="53"/>
      <c r="AC121" s="53"/>
      <c r="AD121" s="53" t="e">
        <f>AD119/AD115*10</f>
        <v>#DIV/0!</v>
      </c>
    </row>
    <row r="122" spans="1:31" s="11" customFormat="1" ht="30" hidden="1" customHeight="1" outlineLevel="1" x14ac:dyDescent="0.2">
      <c r="A122" s="10" t="s">
        <v>59</v>
      </c>
      <c r="B122" s="7"/>
      <c r="C122" s="23">
        <f>E122+F122+G122+H122+I122+J122+K122+L122+M122+N122+O122+P122+S122+T122+U122+V122+W122+X122+Y122+AA122+AD122</f>
        <v>0</v>
      </c>
      <c r="D122" s="13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</row>
    <row r="123" spans="1:31" s="11" customFormat="1" ht="30" hidden="1" customHeight="1" x14ac:dyDescent="0.2">
      <c r="A123" s="10" t="s">
        <v>60</v>
      </c>
      <c r="B123" s="52"/>
      <c r="C123" s="23">
        <f>SUM(E123:AD123)</f>
        <v>0</v>
      </c>
      <c r="D123" s="13"/>
      <c r="E123" s="53"/>
      <c r="F123" s="53"/>
      <c r="G123" s="54"/>
      <c r="H123" s="53"/>
      <c r="I123" s="53"/>
      <c r="J123" s="53"/>
      <c r="K123" s="53"/>
      <c r="L123" s="22"/>
      <c r="M123" s="53"/>
      <c r="N123" s="53"/>
      <c r="O123" s="53"/>
      <c r="P123" s="53"/>
      <c r="Q123" s="53"/>
      <c r="R123" s="53"/>
      <c r="S123" s="53"/>
      <c r="T123" s="53"/>
      <c r="U123" s="53"/>
      <c r="V123" s="49"/>
      <c r="W123" s="53"/>
      <c r="X123" s="53"/>
      <c r="Y123" s="53"/>
      <c r="Z123" s="53"/>
      <c r="AA123" s="52"/>
      <c r="AB123" s="52"/>
      <c r="AC123" s="52"/>
      <c r="AD123" s="53"/>
    </row>
    <row r="124" spans="1:31" s="11" customFormat="1" ht="30" hidden="1" customHeight="1" outlineLevel="1" x14ac:dyDescent="0.2">
      <c r="A124" s="10" t="s">
        <v>61</v>
      </c>
      <c r="B124" s="51"/>
      <c r="C124" s="51">
        <f>C122-C123</f>
        <v>0</v>
      </c>
      <c r="D124" s="13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</row>
    <row r="125" spans="1:31" s="11" customFormat="1" ht="30" hidden="1" customHeight="1" outlineLevel="1" x14ac:dyDescent="0.2">
      <c r="A125" s="50" t="s">
        <v>131</v>
      </c>
      <c r="B125" s="20"/>
      <c r="C125" s="23">
        <f>SUM(E125:AD125)</f>
        <v>0</v>
      </c>
      <c r="D125" s="13" t="e">
        <f t="shared" si="28"/>
        <v>#DIV/0!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94"/>
      <c r="R125" s="94"/>
      <c r="S125" s="34"/>
      <c r="T125" s="34"/>
      <c r="U125" s="34"/>
      <c r="V125" s="34"/>
      <c r="W125" s="34"/>
      <c r="X125" s="34"/>
      <c r="Y125" s="34"/>
      <c r="Z125" s="94"/>
      <c r="AA125" s="34"/>
      <c r="AB125" s="94"/>
      <c r="AC125" s="94"/>
      <c r="AD125" s="34"/>
    </row>
    <row r="126" spans="1:31" s="11" customFormat="1" ht="27" hidden="1" customHeight="1" x14ac:dyDescent="0.2">
      <c r="A126" s="12" t="s">
        <v>140</v>
      </c>
      <c r="B126" s="28" t="e">
        <f>B125/B124</f>
        <v>#DIV/0!</v>
      </c>
      <c r="C126" s="28" t="e">
        <f>C125/C124</f>
        <v>#DIV/0!</v>
      </c>
      <c r="D126" s="13"/>
      <c r="E126" s="24" t="e">
        <f>E125/E124</f>
        <v>#DIV/0!</v>
      </c>
      <c r="F126" s="24" t="e">
        <f t="shared" ref="F126:AD126" si="34">F125/F124</f>
        <v>#DIV/0!</v>
      </c>
      <c r="G126" s="24" t="e">
        <f t="shared" si="34"/>
        <v>#DIV/0!</v>
      </c>
      <c r="H126" s="24" t="e">
        <f t="shared" si="34"/>
        <v>#DIV/0!</v>
      </c>
      <c r="I126" s="24" t="e">
        <f t="shared" si="34"/>
        <v>#DIV/0!</v>
      </c>
      <c r="J126" s="24" t="e">
        <f t="shared" si="34"/>
        <v>#DIV/0!</v>
      </c>
      <c r="K126" s="24" t="e">
        <f t="shared" si="34"/>
        <v>#DIV/0!</v>
      </c>
      <c r="L126" s="24" t="e">
        <f t="shared" si="34"/>
        <v>#DIV/0!</v>
      </c>
      <c r="M126" s="24" t="e">
        <f t="shared" si="34"/>
        <v>#DIV/0!</v>
      </c>
      <c r="N126" s="24" t="e">
        <f t="shared" si="34"/>
        <v>#DIV/0!</v>
      </c>
      <c r="O126" s="24" t="e">
        <f t="shared" si="34"/>
        <v>#DIV/0!</v>
      </c>
      <c r="P126" s="24" t="e">
        <f t="shared" si="34"/>
        <v>#DIV/0!</v>
      </c>
      <c r="Q126" s="24"/>
      <c r="R126" s="24"/>
      <c r="S126" s="24"/>
      <c r="T126" s="24" t="e">
        <f t="shared" si="34"/>
        <v>#DIV/0!</v>
      </c>
      <c r="U126" s="24" t="e">
        <f t="shared" si="34"/>
        <v>#DIV/0!</v>
      </c>
      <c r="V126" s="24" t="e">
        <f t="shared" si="34"/>
        <v>#DIV/0!</v>
      </c>
      <c r="W126" s="24" t="e">
        <f t="shared" si="34"/>
        <v>#DIV/0!</v>
      </c>
      <c r="X126" s="24" t="e">
        <f t="shared" si="34"/>
        <v>#DIV/0!</v>
      </c>
      <c r="Y126" s="24" t="e">
        <f t="shared" si="34"/>
        <v>#DIV/0!</v>
      </c>
      <c r="Z126" s="24"/>
      <c r="AA126" s="24" t="e">
        <f t="shared" si="34"/>
        <v>#DIV/0!</v>
      </c>
      <c r="AB126" s="24"/>
      <c r="AC126" s="24"/>
      <c r="AD126" s="24" t="e">
        <f t="shared" si="34"/>
        <v>#DIV/0!</v>
      </c>
    </row>
    <row r="127" spans="1:31" s="11" customFormat="1" ht="31.15" hidden="1" customHeight="1" x14ac:dyDescent="0.2">
      <c r="A127" s="12" t="s">
        <v>144</v>
      </c>
      <c r="B127" s="34"/>
      <c r="C127" s="34"/>
      <c r="D127" s="14" t="e">
        <f t="shared" si="28"/>
        <v>#DIV/0!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94"/>
      <c r="R127" s="94"/>
      <c r="S127" s="34"/>
      <c r="T127" s="34"/>
      <c r="U127" s="34"/>
      <c r="V127" s="34"/>
      <c r="W127" s="34"/>
      <c r="X127" s="34"/>
      <c r="Y127" s="34"/>
      <c r="Z127" s="94"/>
      <c r="AA127" s="34"/>
      <c r="AB127" s="94"/>
      <c r="AC127" s="94"/>
      <c r="AD127" s="34"/>
    </row>
    <row r="128" spans="1:31" s="11" customFormat="1" ht="30" hidden="1" customHeight="1" x14ac:dyDescent="0.2">
      <c r="A128" s="27" t="s">
        <v>62</v>
      </c>
      <c r="B128" s="20"/>
      <c r="C128" s="23">
        <f>SUM(E128:AD128)</f>
        <v>0</v>
      </c>
      <c r="D128" s="13" t="e">
        <f t="shared" si="28"/>
        <v>#DIV/0!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94"/>
      <c r="R128" s="94"/>
      <c r="S128" s="34"/>
      <c r="T128" s="34"/>
      <c r="U128" s="34"/>
      <c r="V128" s="34"/>
      <c r="W128" s="34"/>
      <c r="X128" s="34"/>
      <c r="Y128" s="34"/>
      <c r="Z128" s="94"/>
      <c r="AA128" s="34"/>
      <c r="AB128" s="94"/>
      <c r="AC128" s="94"/>
      <c r="AD128" s="34"/>
    </row>
    <row r="129" spans="1:30" s="11" customFormat="1" ht="30" hidden="1" customHeight="1" x14ac:dyDescent="0.2">
      <c r="A129" s="12" t="s">
        <v>5</v>
      </c>
      <c r="B129" s="25" t="e">
        <f>B128/B127</f>
        <v>#DIV/0!</v>
      </c>
      <c r="C129" s="25" t="e">
        <f>C128/C127</f>
        <v>#DIV/0!</v>
      </c>
      <c r="D129" s="8"/>
      <c r="E129" s="25" t="e">
        <f t="shared" ref="E129:M129" si="35">E128/E127</f>
        <v>#DIV/0!</v>
      </c>
      <c r="F129" s="25" t="e">
        <f t="shared" si="35"/>
        <v>#DIV/0!</v>
      </c>
      <c r="G129" s="25" t="e">
        <f t="shared" si="35"/>
        <v>#DIV/0!</v>
      </c>
      <c r="H129" s="25" t="e">
        <f t="shared" si="35"/>
        <v>#DIV/0!</v>
      </c>
      <c r="I129" s="25" t="e">
        <f t="shared" si="35"/>
        <v>#DIV/0!</v>
      </c>
      <c r="J129" s="25" t="e">
        <f t="shared" si="35"/>
        <v>#DIV/0!</v>
      </c>
      <c r="K129" s="25" t="e">
        <f t="shared" si="35"/>
        <v>#DIV/0!</v>
      </c>
      <c r="L129" s="25" t="e">
        <f t="shared" si="35"/>
        <v>#DIV/0!</v>
      </c>
      <c r="M129" s="25" t="e">
        <f t="shared" si="35"/>
        <v>#DIV/0!</v>
      </c>
      <c r="N129" s="25"/>
      <c r="O129" s="25" t="e">
        <f>O128/O127</f>
        <v>#DIV/0!</v>
      </c>
      <c r="P129" s="25" t="e">
        <f>P128/P127</f>
        <v>#DIV/0!</v>
      </c>
      <c r="Q129" s="93"/>
      <c r="R129" s="93"/>
      <c r="S129" s="25"/>
      <c r="T129" s="25" t="e">
        <f>T128/T127</f>
        <v>#DIV/0!</v>
      </c>
      <c r="U129" s="25" t="e">
        <f>U128/U127</f>
        <v>#DIV/0!</v>
      </c>
      <c r="V129" s="25" t="e">
        <f>V128/V127</f>
        <v>#DIV/0!</v>
      </c>
      <c r="W129" s="25" t="e">
        <f>W128/W127</f>
        <v>#DIV/0!</v>
      </c>
      <c r="X129" s="25"/>
      <c r="Y129" s="25" t="e">
        <f>Y128/Y127</f>
        <v>#DIV/0!</v>
      </c>
      <c r="Z129" s="93"/>
      <c r="AA129" s="25" t="e">
        <f>AA128/AA127</f>
        <v>#DIV/0!</v>
      </c>
      <c r="AB129" s="93"/>
      <c r="AC129" s="93"/>
      <c r="AD129" s="25" t="e">
        <f>AD128/AD127</f>
        <v>#DIV/0!</v>
      </c>
    </row>
    <row r="130" spans="1:30" s="11" customFormat="1" ht="30" hidden="1" customHeight="1" x14ac:dyDescent="0.2">
      <c r="A130" s="27" t="s">
        <v>50</v>
      </c>
      <c r="B130" s="55" t="e">
        <f>B128/B125*10</f>
        <v>#DIV/0!</v>
      </c>
      <c r="C130" s="55" t="e">
        <f>C128/C125*10</f>
        <v>#DIV/0!</v>
      </c>
      <c r="D130" s="13" t="e">
        <f t="shared" si="28"/>
        <v>#DIV/0!</v>
      </c>
      <c r="E130" s="53" t="e">
        <f>E128/E125*10</f>
        <v>#DIV/0!</v>
      </c>
      <c r="F130" s="53" t="e">
        <f>F128/F125*10</f>
        <v>#DIV/0!</v>
      </c>
      <c r="G130" s="53" t="e">
        <f>G128/G125*10</f>
        <v>#DIV/0!</v>
      </c>
      <c r="H130" s="53" t="e">
        <f t="shared" ref="H130:N130" si="36">H128/H125*10</f>
        <v>#DIV/0!</v>
      </c>
      <c r="I130" s="53" t="e">
        <f t="shared" si="36"/>
        <v>#DIV/0!</v>
      </c>
      <c r="J130" s="53" t="e">
        <f t="shared" si="36"/>
        <v>#DIV/0!</v>
      </c>
      <c r="K130" s="53" t="e">
        <f t="shared" si="36"/>
        <v>#DIV/0!</v>
      </c>
      <c r="L130" s="53" t="e">
        <f t="shared" si="36"/>
        <v>#DIV/0!</v>
      </c>
      <c r="M130" s="53" t="e">
        <f t="shared" si="36"/>
        <v>#DIV/0!</v>
      </c>
      <c r="N130" s="53" t="e">
        <f t="shared" si="36"/>
        <v>#DIV/0!</v>
      </c>
      <c r="O130" s="53" t="e">
        <f>O128/O125*10</f>
        <v>#DIV/0!</v>
      </c>
      <c r="P130" s="53" t="e">
        <f>P128/P125*10</f>
        <v>#DIV/0!</v>
      </c>
      <c r="Q130" s="53"/>
      <c r="R130" s="53"/>
      <c r="S130" s="53"/>
      <c r="T130" s="53" t="e">
        <f t="shared" ref="T130:AD130" si="37">T128/T125*10</f>
        <v>#DIV/0!</v>
      </c>
      <c r="U130" s="53" t="e">
        <f t="shared" si="37"/>
        <v>#DIV/0!</v>
      </c>
      <c r="V130" s="53" t="e">
        <f t="shared" si="37"/>
        <v>#DIV/0!</v>
      </c>
      <c r="W130" s="53" t="e">
        <f t="shared" si="37"/>
        <v>#DIV/0!</v>
      </c>
      <c r="X130" s="53" t="e">
        <f t="shared" si="37"/>
        <v>#DIV/0!</v>
      </c>
      <c r="Y130" s="53" t="e">
        <f t="shared" si="37"/>
        <v>#DIV/0!</v>
      </c>
      <c r="Z130" s="53"/>
      <c r="AA130" s="53" t="e">
        <f t="shared" si="37"/>
        <v>#DIV/0!</v>
      </c>
      <c r="AB130" s="53"/>
      <c r="AC130" s="53"/>
      <c r="AD130" s="53" t="e">
        <f t="shared" si="37"/>
        <v>#DIV/0!</v>
      </c>
    </row>
    <row r="131" spans="1:30" s="11" customFormat="1" ht="30" hidden="1" customHeight="1" outlineLevel="1" x14ac:dyDescent="0.2">
      <c r="A131" s="50" t="s">
        <v>132</v>
      </c>
      <c r="B131" s="20"/>
      <c r="C131" s="23">
        <f>SUM(E131:AD131)</f>
        <v>0</v>
      </c>
      <c r="D131" s="13" t="e">
        <f t="shared" si="28"/>
        <v>#DIV/0!</v>
      </c>
      <c r="E131" s="33"/>
      <c r="F131" s="32"/>
      <c r="G131" s="5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56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s="11" customFormat="1" ht="30" hidden="1" customHeight="1" x14ac:dyDescent="0.2">
      <c r="A132" s="27" t="s">
        <v>133</v>
      </c>
      <c r="B132" s="20"/>
      <c r="C132" s="23">
        <f>SUM(E132:AD132)</f>
        <v>0</v>
      </c>
      <c r="D132" s="13" t="e">
        <f t="shared" si="28"/>
        <v>#DIV/0!</v>
      </c>
      <c r="E132" s="33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56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s="11" customFormat="1" ht="30" hidden="1" customHeight="1" x14ac:dyDescent="0.2">
      <c r="A133" s="27" t="s">
        <v>50</v>
      </c>
      <c r="B133" s="55" t="e">
        <f>B132/B131*10</f>
        <v>#DIV/0!</v>
      </c>
      <c r="C133" s="55" t="e">
        <f>C132/C131*10</f>
        <v>#DIV/0!</v>
      </c>
      <c r="D133" s="13" t="e">
        <f t="shared" si="28"/>
        <v>#DIV/0!</v>
      </c>
      <c r="E133" s="33"/>
      <c r="F133" s="53"/>
      <c r="G133" s="53" t="e">
        <f>G132/G131*10</f>
        <v>#DIV/0!</v>
      </c>
      <c r="H133" s="53"/>
      <c r="I133" s="53"/>
      <c r="J133" s="53"/>
      <c r="K133" s="53"/>
      <c r="L133" s="53" t="e">
        <f>L132/L131*10</f>
        <v>#DIV/0!</v>
      </c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33"/>
      <c r="Y133" s="53"/>
      <c r="Z133" s="53"/>
      <c r="AA133" s="33"/>
      <c r="AB133" s="33"/>
      <c r="AC133" s="33"/>
      <c r="AD133" s="53" t="e">
        <f>AD132/AD131*10</f>
        <v>#DIV/0!</v>
      </c>
    </row>
    <row r="134" spans="1:30" s="11" customFormat="1" ht="30" hidden="1" customHeight="1" outlineLevel="1" x14ac:dyDescent="0.2">
      <c r="A134" s="50" t="s">
        <v>63</v>
      </c>
      <c r="B134" s="17"/>
      <c r="C134" s="48">
        <f>SUM(E134:AD134)</f>
        <v>0</v>
      </c>
      <c r="D134" s="13" t="e">
        <f t="shared" si="28"/>
        <v>#DIV/0!</v>
      </c>
      <c r="E134" s="33"/>
      <c r="F134" s="32"/>
      <c r="G134" s="53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56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s="11" customFormat="1" ht="30" hidden="1" customHeight="1" x14ac:dyDescent="0.2">
      <c r="A135" s="27" t="s">
        <v>64</v>
      </c>
      <c r="B135" s="17"/>
      <c r="C135" s="48">
        <f>SUM(E135:AD135)</f>
        <v>0</v>
      </c>
      <c r="D135" s="13" t="e">
        <f t="shared" si="28"/>
        <v>#DIV/0!</v>
      </c>
      <c r="E135" s="33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56"/>
      <c r="V135" s="32"/>
      <c r="W135" s="32"/>
      <c r="X135" s="32"/>
      <c r="Y135" s="56"/>
      <c r="Z135" s="56"/>
      <c r="AA135" s="32"/>
      <c r="AB135" s="32"/>
      <c r="AC135" s="32"/>
      <c r="AD135" s="32"/>
    </row>
    <row r="136" spans="1:30" s="11" customFormat="1" ht="30" hidden="1" customHeight="1" x14ac:dyDescent="0.2">
      <c r="A136" s="27" t="s">
        <v>50</v>
      </c>
      <c r="B136" s="55" t="e">
        <f>B135/B134*10</f>
        <v>#DIV/0!</v>
      </c>
      <c r="C136" s="55" t="e">
        <f>C135/C134*10</f>
        <v>#DIV/0!</v>
      </c>
      <c r="D136" s="13" t="e">
        <f t="shared" si="28"/>
        <v>#DIV/0!</v>
      </c>
      <c r="E136" s="33"/>
      <c r="F136" s="53"/>
      <c r="G136" s="53"/>
      <c r="H136" s="53" t="e">
        <f>H135/H134*10</f>
        <v>#DIV/0!</v>
      </c>
      <c r="I136" s="53"/>
      <c r="J136" s="53"/>
      <c r="K136" s="53"/>
      <c r="L136" s="53"/>
      <c r="M136" s="53"/>
      <c r="N136" s="53" t="e">
        <f>N135/N134*10</f>
        <v>#DIV/0!</v>
      </c>
      <c r="O136" s="53"/>
      <c r="P136" s="53"/>
      <c r="Q136" s="53"/>
      <c r="R136" s="53"/>
      <c r="S136" s="53"/>
      <c r="T136" s="53" t="e">
        <f>T135/T134*10</f>
        <v>#DIV/0!</v>
      </c>
      <c r="U136" s="53" t="e">
        <f>U135/U134*10</f>
        <v>#DIV/0!</v>
      </c>
      <c r="V136" s="53"/>
      <c r="W136" s="53"/>
      <c r="X136" s="53"/>
      <c r="Y136" s="53" t="e">
        <f>Y135/Y134*10</f>
        <v>#DIV/0!</v>
      </c>
      <c r="Z136" s="53"/>
      <c r="AA136" s="33"/>
      <c r="AB136" s="33"/>
      <c r="AC136" s="33"/>
      <c r="AD136" s="33"/>
    </row>
    <row r="137" spans="1:30" s="11" customFormat="1" ht="30" hidden="1" customHeight="1" x14ac:dyDescent="0.2">
      <c r="A137" s="50" t="s">
        <v>108</v>
      </c>
      <c r="B137" s="55"/>
      <c r="C137" s="48">
        <f>SUM(E137:AD137)</f>
        <v>0</v>
      </c>
      <c r="D137" s="13" t="e">
        <f t="shared" si="28"/>
        <v>#DIV/0!</v>
      </c>
      <c r="E137" s="3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2"/>
      <c r="X137" s="33"/>
      <c r="Y137" s="53"/>
      <c r="Z137" s="53"/>
      <c r="AA137" s="33"/>
      <c r="AB137" s="33"/>
      <c r="AC137" s="33"/>
      <c r="AD137" s="33"/>
    </row>
    <row r="138" spans="1:30" s="11" customFormat="1" ht="30" hidden="1" customHeight="1" x14ac:dyDescent="0.2">
      <c r="A138" s="27" t="s">
        <v>109</v>
      </c>
      <c r="B138" s="55"/>
      <c r="C138" s="48">
        <f>SUM(E138:AD138)</f>
        <v>0</v>
      </c>
      <c r="D138" s="13" t="e">
        <f t="shared" si="28"/>
        <v>#DIV/0!</v>
      </c>
      <c r="E138" s="3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2"/>
      <c r="X138" s="33"/>
      <c r="Y138" s="53"/>
      <c r="Z138" s="53"/>
      <c r="AA138" s="33"/>
      <c r="AB138" s="33"/>
      <c r="AC138" s="33"/>
      <c r="AD138" s="33"/>
    </row>
    <row r="139" spans="1:30" s="11" customFormat="1" ht="30" hidden="1" customHeight="1" x14ac:dyDescent="0.2">
      <c r="A139" s="27" t="s">
        <v>50</v>
      </c>
      <c r="B139" s="55" t="e">
        <f>B138/B137*10</f>
        <v>#DIV/0!</v>
      </c>
      <c r="C139" s="55" t="e">
        <f>C138/C137*10</f>
        <v>#DIV/0!</v>
      </c>
      <c r="D139" s="13" t="e">
        <f t="shared" si="28"/>
        <v>#DIV/0!</v>
      </c>
      <c r="E139" s="33"/>
      <c r="F139" s="53"/>
      <c r="G139" s="53"/>
      <c r="H139" s="53"/>
      <c r="I139" s="53"/>
      <c r="J139" s="53"/>
      <c r="K139" s="53"/>
      <c r="L139" s="53"/>
      <c r="M139" s="53" t="e">
        <f>M138/M137*10</f>
        <v>#DIV/0!</v>
      </c>
      <c r="N139" s="53"/>
      <c r="O139" s="53"/>
      <c r="P139" s="53"/>
      <c r="Q139" s="53"/>
      <c r="R139" s="53"/>
      <c r="S139" s="53"/>
      <c r="T139" s="53"/>
      <c r="U139" s="53"/>
      <c r="V139" s="53" t="e">
        <f>V138/V137*10</f>
        <v>#DIV/0!</v>
      </c>
      <c r="W139" s="53" t="e">
        <f>W138/W137*10</f>
        <v>#DIV/0!</v>
      </c>
      <c r="X139" s="33"/>
      <c r="Y139" s="53"/>
      <c r="Z139" s="53"/>
      <c r="AA139" s="33"/>
      <c r="AB139" s="33"/>
      <c r="AC139" s="33"/>
      <c r="AD139" s="33"/>
    </row>
    <row r="140" spans="1:30" s="11" customFormat="1" ht="30" hidden="1" customHeight="1" x14ac:dyDescent="0.2">
      <c r="A140" s="50" t="s">
        <v>65</v>
      </c>
      <c r="B140" s="23"/>
      <c r="C140" s="23">
        <f>SUM(E140:AD140)</f>
        <v>0</v>
      </c>
      <c r="D140" s="13" t="e">
        <f t="shared" si="28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s="11" customFormat="1" ht="30" hidden="1" customHeight="1" x14ac:dyDescent="0.2">
      <c r="A141" s="27" t="s">
        <v>66</v>
      </c>
      <c r="B141" s="23"/>
      <c r="C141" s="23">
        <f>SUM(E141:AD141)</f>
        <v>0</v>
      </c>
      <c r="D141" s="13" t="e">
        <f t="shared" si="28"/>
        <v>#DIV/0!</v>
      </c>
      <c r="E141" s="32"/>
      <c r="F141" s="30"/>
      <c r="G141" s="53"/>
      <c r="H141" s="22"/>
      <c r="I141" s="22"/>
      <c r="J141" s="22"/>
      <c r="K141" s="22"/>
      <c r="L141" s="33"/>
      <c r="M141" s="33"/>
      <c r="N141" s="30"/>
      <c r="O141" s="30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0"/>
    </row>
    <row r="142" spans="1:30" s="11" customFormat="1" ht="30" hidden="1" customHeight="1" x14ac:dyDescent="0.2">
      <c r="A142" s="27" t="s">
        <v>50</v>
      </c>
      <c r="B142" s="48" t="e">
        <f>B141/B140*10</f>
        <v>#DIV/0!</v>
      </c>
      <c r="C142" s="48" t="e">
        <f>C141/C140*10</f>
        <v>#DIV/0!</v>
      </c>
      <c r="D142" s="13" t="e">
        <f t="shared" si="28"/>
        <v>#DIV/0!</v>
      </c>
      <c r="E142" s="49" t="e">
        <f>E141/E140*10</f>
        <v>#DIV/0!</v>
      </c>
      <c r="F142" s="49"/>
      <c r="G142" s="49"/>
      <c r="H142" s="49" t="e">
        <f t="shared" ref="H142:M142" si="38">H141/H140*10</f>
        <v>#DIV/0!</v>
      </c>
      <c r="I142" s="49" t="e">
        <f t="shared" si="38"/>
        <v>#DIV/0!</v>
      </c>
      <c r="J142" s="49" t="e">
        <f t="shared" si="38"/>
        <v>#DIV/0!</v>
      </c>
      <c r="K142" s="49" t="e">
        <f t="shared" si="38"/>
        <v>#DIV/0!</v>
      </c>
      <c r="L142" s="49" t="e">
        <f t="shared" si="38"/>
        <v>#DIV/0!</v>
      </c>
      <c r="M142" s="49" t="e">
        <f t="shared" si="38"/>
        <v>#DIV/0!</v>
      </c>
      <c r="N142" s="22"/>
      <c r="O142" s="22"/>
      <c r="P142" s="49" t="e">
        <f>P141/P140*10</f>
        <v>#DIV/0!</v>
      </c>
      <c r="Q142" s="49"/>
      <c r="R142" s="49"/>
      <c r="S142" s="49" t="e">
        <f>S141/S140*10</f>
        <v>#DIV/0!</v>
      </c>
      <c r="T142" s="49"/>
      <c r="U142" s="49" t="e">
        <f t="shared" ref="U142:AA142" si="39">U141/U140*10</f>
        <v>#DIV/0!</v>
      </c>
      <c r="V142" s="49" t="e">
        <f t="shared" si="39"/>
        <v>#DIV/0!</v>
      </c>
      <c r="W142" s="49" t="e">
        <f t="shared" si="39"/>
        <v>#DIV/0!</v>
      </c>
      <c r="X142" s="49" t="e">
        <f t="shared" si="39"/>
        <v>#DIV/0!</v>
      </c>
      <c r="Y142" s="49" t="e">
        <f t="shared" si="39"/>
        <v>#DIV/0!</v>
      </c>
      <c r="Z142" s="49"/>
      <c r="AA142" s="49" t="e">
        <f t="shared" si="39"/>
        <v>#DIV/0!</v>
      </c>
      <c r="AB142" s="49"/>
      <c r="AC142" s="49"/>
      <c r="AD142" s="22"/>
    </row>
    <row r="143" spans="1:30" s="11" customFormat="1" ht="30" hidden="1" customHeight="1" x14ac:dyDescent="0.2">
      <c r="A143" s="50" t="s">
        <v>138</v>
      </c>
      <c r="B143" s="23"/>
      <c r="C143" s="23">
        <f>SUM(E143:AD143)</f>
        <v>0</v>
      </c>
      <c r="D143" s="13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s="11" customFormat="1" ht="30" hidden="1" customHeight="1" x14ac:dyDescent="0.2">
      <c r="A144" s="27" t="s">
        <v>139</v>
      </c>
      <c r="B144" s="23"/>
      <c r="C144" s="23">
        <f>SUM(E144:AD144)</f>
        <v>0</v>
      </c>
      <c r="D144" s="13"/>
      <c r="E144" s="32"/>
      <c r="F144" s="30"/>
      <c r="G144" s="53"/>
      <c r="H144" s="22"/>
      <c r="I144" s="22"/>
      <c r="J144" s="22"/>
      <c r="K144" s="22"/>
      <c r="L144" s="33"/>
      <c r="M144" s="33"/>
      <c r="N144" s="22"/>
      <c r="O144" s="30"/>
      <c r="P144" s="30"/>
      <c r="Q144" s="30"/>
      <c r="R144" s="30"/>
      <c r="S144" s="33"/>
      <c r="T144" s="33"/>
      <c r="U144" s="33"/>
      <c r="V144" s="30"/>
      <c r="W144" s="30"/>
      <c r="X144" s="33"/>
      <c r="Y144" s="30"/>
      <c r="Z144" s="30"/>
      <c r="AA144" s="33"/>
      <c r="AB144" s="33"/>
      <c r="AC144" s="33"/>
      <c r="AD144" s="30"/>
    </row>
    <row r="145" spans="1:30" s="11" customFormat="1" ht="30" hidden="1" customHeight="1" x14ac:dyDescent="0.2">
      <c r="A145" s="27" t="s">
        <v>50</v>
      </c>
      <c r="B145" s="48"/>
      <c r="C145" s="48" t="e">
        <f>C144/C143*10</f>
        <v>#DIV/0!</v>
      </c>
      <c r="D145" s="13"/>
      <c r="E145" s="49"/>
      <c r="F145" s="49"/>
      <c r="G145" s="49"/>
      <c r="H145" s="49" t="e">
        <f>H144/H143*10</f>
        <v>#DIV/0!</v>
      </c>
      <c r="I145" s="49" t="e">
        <f>I144/I143*10</f>
        <v>#DIV/0!</v>
      </c>
      <c r="J145" s="49" t="e">
        <f>J144/J143*10</f>
        <v>#DIV/0!</v>
      </c>
      <c r="K145" s="49" t="e">
        <f>K144/K143*10</f>
        <v>#DIV/0!</v>
      </c>
      <c r="L145" s="49"/>
      <c r="M145" s="49" t="e">
        <f>M144/M143*10</f>
        <v>#DIV/0!</v>
      </c>
      <c r="N145" s="49"/>
      <c r="O145" s="22"/>
      <c r="P145" s="22"/>
      <c r="Q145" s="22"/>
      <c r="R145" s="22"/>
      <c r="S145" s="49" t="e">
        <f>S144/S143*10</f>
        <v>#DIV/0!</v>
      </c>
      <c r="T145" s="49" t="e">
        <f>T144/T143*10</f>
        <v>#DIV/0!</v>
      </c>
      <c r="U145" s="49"/>
      <c r="V145" s="22"/>
      <c r="W145" s="22"/>
      <c r="X145" s="49" t="e">
        <f>X144/X143*10</f>
        <v>#DIV/0!</v>
      </c>
      <c r="Y145" s="49"/>
      <c r="Z145" s="49"/>
      <c r="AA145" s="49" t="e">
        <f>AA144/AA143*10</f>
        <v>#DIV/0!</v>
      </c>
      <c r="AB145" s="49"/>
      <c r="AC145" s="49"/>
      <c r="AD145" s="22"/>
    </row>
    <row r="146" spans="1:30" s="11" customFormat="1" ht="30" hidden="1" customHeight="1" x14ac:dyDescent="0.2">
      <c r="A146" s="50" t="s">
        <v>134</v>
      </c>
      <c r="B146" s="23">
        <v>75</v>
      </c>
      <c r="C146" s="23">
        <f>SUM(E146:AD146)</f>
        <v>165</v>
      </c>
      <c r="D146" s="13">
        <f>C146/B146</f>
        <v>2.2000000000000002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>
        <v>50</v>
      </c>
      <c r="T146" s="32"/>
      <c r="U146" s="32"/>
      <c r="V146" s="32">
        <v>115</v>
      </c>
      <c r="W146" s="32"/>
      <c r="X146" s="32"/>
      <c r="Y146" s="32"/>
      <c r="Z146" s="32"/>
      <c r="AA146" s="32"/>
      <c r="AB146" s="32"/>
      <c r="AC146" s="32"/>
      <c r="AD146" s="32"/>
    </row>
    <row r="147" spans="1:30" s="11" customFormat="1" ht="30" hidden="1" customHeight="1" x14ac:dyDescent="0.2">
      <c r="A147" s="27" t="s">
        <v>135</v>
      </c>
      <c r="B147" s="23">
        <v>83</v>
      </c>
      <c r="C147" s="23">
        <f>SUM(E147:AD147)</f>
        <v>104</v>
      </c>
      <c r="D147" s="13">
        <f t="shared" si="28"/>
        <v>1.2530120481927711</v>
      </c>
      <c r="E147" s="32"/>
      <c r="F147" s="30"/>
      <c r="G147" s="53"/>
      <c r="H147" s="30"/>
      <c r="I147" s="30"/>
      <c r="J147" s="30"/>
      <c r="K147" s="33"/>
      <c r="L147" s="33"/>
      <c r="M147" s="33"/>
      <c r="N147" s="30"/>
      <c r="O147" s="30"/>
      <c r="P147" s="30"/>
      <c r="Q147" s="30"/>
      <c r="R147" s="30"/>
      <c r="S147" s="33">
        <v>20</v>
      </c>
      <c r="T147" s="33"/>
      <c r="U147" s="33"/>
      <c r="V147" s="33">
        <v>84</v>
      </c>
      <c r="W147" s="30"/>
      <c r="X147" s="33"/>
      <c r="Y147" s="30"/>
      <c r="Z147" s="30"/>
      <c r="AA147" s="33"/>
      <c r="AB147" s="33"/>
      <c r="AC147" s="33"/>
      <c r="AD147" s="30"/>
    </row>
    <row r="148" spans="1:30" s="11" customFormat="1" ht="30" hidden="1" customHeight="1" x14ac:dyDescent="0.2">
      <c r="A148" s="27" t="s">
        <v>50</v>
      </c>
      <c r="B148" s="48">
        <f>B147/B146*10</f>
        <v>11.066666666666666</v>
      </c>
      <c r="C148" s="48">
        <f>C147/C146*10</f>
        <v>6.3030303030303028</v>
      </c>
      <c r="D148" s="13">
        <f t="shared" si="28"/>
        <v>0.56955093099671417</v>
      </c>
      <c r="E148" s="49"/>
      <c r="F148" s="49"/>
      <c r="G148" s="49"/>
      <c r="H148" s="22"/>
      <c r="I148" s="22"/>
      <c r="J148" s="22"/>
      <c r="K148" s="49"/>
      <c r="L148" s="49"/>
      <c r="M148" s="49"/>
      <c r="N148" s="22"/>
      <c r="O148" s="22"/>
      <c r="P148" s="22"/>
      <c r="Q148" s="22"/>
      <c r="R148" s="22"/>
      <c r="S148" s="49">
        <f>S147/S146*10</f>
        <v>4</v>
      </c>
      <c r="T148" s="49"/>
      <c r="U148" s="49"/>
      <c r="V148" s="49">
        <f>V147/V146*10</f>
        <v>7.304347826086957</v>
      </c>
      <c r="W148" s="22"/>
      <c r="X148" s="49"/>
      <c r="Y148" s="49"/>
      <c r="Z148" s="49"/>
      <c r="AA148" s="49"/>
      <c r="AB148" s="49"/>
      <c r="AC148" s="49"/>
      <c r="AD148" s="22"/>
    </row>
    <row r="149" spans="1:30" s="11" customFormat="1" ht="30" hidden="1" customHeight="1" outlineLevel="1" x14ac:dyDescent="0.2">
      <c r="A149" s="50" t="s">
        <v>67</v>
      </c>
      <c r="B149" s="23"/>
      <c r="C149" s="23">
        <f>SUM(E149:AD149)</f>
        <v>0</v>
      </c>
      <c r="D149" s="13" t="e">
        <f t="shared" si="28"/>
        <v>#DIV/0!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s="11" customFormat="1" ht="30" hidden="1" customHeight="1" outlineLevel="1" x14ac:dyDescent="0.2">
      <c r="A150" s="27" t="s">
        <v>68</v>
      </c>
      <c r="B150" s="23"/>
      <c r="C150" s="23">
        <f>SUM(E150:AD150)</f>
        <v>0</v>
      </c>
      <c r="D150" s="13" t="e">
        <f t="shared" si="28"/>
        <v>#DIV/0!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s="11" customFormat="1" ht="30" hidden="1" customHeight="1" x14ac:dyDescent="0.2">
      <c r="A151" s="27" t="s">
        <v>50</v>
      </c>
      <c r="B151" s="55" t="e">
        <f>B150/B149*10</f>
        <v>#DIV/0!</v>
      </c>
      <c r="C151" s="55" t="e">
        <f>C150/C149*10</f>
        <v>#DIV/0!</v>
      </c>
      <c r="D151" s="13" t="e">
        <f t="shared" si="28"/>
        <v>#DIV/0!</v>
      </c>
      <c r="E151" s="53"/>
      <c r="F151" s="53"/>
      <c r="G151" s="53" t="e">
        <f>G150/G149*10</f>
        <v>#DIV/0!</v>
      </c>
      <c r="H151" s="53"/>
      <c r="I151" s="53"/>
      <c r="J151" s="53"/>
      <c r="K151" s="53"/>
      <c r="L151" s="53" t="e">
        <f>L150/L149*10</f>
        <v>#DIV/0!</v>
      </c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 t="e">
        <f>W150/W149*10</f>
        <v>#DIV/0!</v>
      </c>
      <c r="X151" s="53"/>
      <c r="Y151" s="53"/>
      <c r="Z151" s="53"/>
      <c r="AA151" s="53"/>
      <c r="AB151" s="53"/>
      <c r="AC151" s="53"/>
      <c r="AD151" s="53"/>
    </row>
    <row r="152" spans="1:30" s="11" customFormat="1" ht="30" hidden="1" customHeight="1" outlineLevel="1" x14ac:dyDescent="0.2">
      <c r="A152" s="50" t="s">
        <v>69</v>
      </c>
      <c r="B152" s="23"/>
      <c r="C152" s="23">
        <f>SUM(E152:AD152)</f>
        <v>0</v>
      </c>
      <c r="D152" s="13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s="11" customFormat="1" ht="30" hidden="1" customHeight="1" outlineLevel="1" x14ac:dyDescent="0.2">
      <c r="A153" s="27" t="s">
        <v>70</v>
      </c>
      <c r="B153" s="23"/>
      <c r="C153" s="23">
        <f>SUM(E153:AD153)</f>
        <v>0</v>
      </c>
      <c r="D153" s="13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s="11" customFormat="1" ht="30" hidden="1" customHeight="1" x14ac:dyDescent="0.2">
      <c r="A154" s="27" t="s">
        <v>50</v>
      </c>
      <c r="B154" s="55" t="e">
        <f>B153/B152*10</f>
        <v>#DIV/0!</v>
      </c>
      <c r="C154" s="55" t="e">
        <f>C153/C152*10</f>
        <v>#DIV/0!</v>
      </c>
      <c r="D154" s="13" t="e">
        <f t="shared" si="28"/>
        <v>#DIV/0!</v>
      </c>
      <c r="E154" s="55"/>
      <c r="F154" s="55"/>
      <c r="G154" s="53" t="e">
        <f>G153/G152*10</f>
        <v>#DIV/0!</v>
      </c>
      <c r="H154" s="55"/>
      <c r="I154" s="55"/>
      <c r="J154" s="53" t="e">
        <f>J153/J152*10</f>
        <v>#DIV/0!</v>
      </c>
      <c r="K154" s="53" t="e">
        <f>K153/K152*10</f>
        <v>#DIV/0!</v>
      </c>
      <c r="L154" s="53" t="e">
        <f>L153/L152*10</f>
        <v>#DIV/0!</v>
      </c>
      <c r="M154" s="53"/>
      <c r="N154" s="53"/>
      <c r="O154" s="53"/>
      <c r="P154" s="53"/>
      <c r="Q154" s="53"/>
      <c r="R154" s="53"/>
      <c r="S154" s="53"/>
      <c r="T154" s="53" t="e">
        <f>T153/T152*10</f>
        <v>#DIV/0!</v>
      </c>
      <c r="U154" s="53"/>
      <c r="V154" s="53"/>
      <c r="W154" s="53" t="e">
        <f>W153/W152*10</f>
        <v>#DIV/0!</v>
      </c>
      <c r="X154" s="53"/>
      <c r="Y154" s="53"/>
      <c r="Z154" s="53"/>
      <c r="AA154" s="53" t="e">
        <f>AA153/AA152*10</f>
        <v>#DIV/0!</v>
      </c>
      <c r="AB154" s="53"/>
      <c r="AC154" s="53"/>
      <c r="AD154" s="53"/>
    </row>
    <row r="155" spans="1:30" s="11" customFormat="1" ht="30" hidden="1" customHeight="1" x14ac:dyDescent="0.2">
      <c r="A155" s="50" t="s">
        <v>71</v>
      </c>
      <c r="B155" s="20"/>
      <c r="C155" s="23">
        <f>SUM(E155:AD155)</f>
        <v>0</v>
      </c>
      <c r="D155" s="13" t="e">
        <f t="shared" si="28"/>
        <v>#DIV/0!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52"/>
      <c r="Q155" s="52"/>
      <c r="R155" s="5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s="11" customFormat="1" ht="30" hidden="1" customHeight="1" x14ac:dyDescent="0.2">
      <c r="A156" s="50" t="s">
        <v>72</v>
      </c>
      <c r="B156" s="20"/>
      <c r="C156" s="23"/>
      <c r="D156" s="13" t="e">
        <f>C156/B156</f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11" customFormat="1" ht="30" hidden="1" customHeight="1" x14ac:dyDescent="0.2">
      <c r="A157" s="50" t="s">
        <v>73</v>
      </c>
      <c r="B157" s="20"/>
      <c r="C157" s="23"/>
      <c r="D157" s="13" t="e">
        <f>C157/B157</f>
        <v>#DIV/0!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s="45" customFormat="1" ht="30" hidden="1" customHeight="1" x14ac:dyDescent="0.2">
      <c r="A158" s="27" t="s">
        <v>74</v>
      </c>
      <c r="B158" s="20"/>
      <c r="C158" s="23">
        <f>SUM(E158:AD158)</f>
        <v>0</v>
      </c>
      <c r="D158" s="13" t="e">
        <f>C158/B158</f>
        <v>#DIV/0!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94"/>
      <c r="R158" s="94"/>
      <c r="S158" s="34"/>
      <c r="T158" s="34"/>
      <c r="U158" s="34"/>
      <c r="V158" s="34"/>
      <c r="W158" s="34"/>
      <c r="X158" s="34"/>
      <c r="Y158" s="34"/>
      <c r="Z158" s="94"/>
      <c r="AA158" s="34"/>
      <c r="AB158" s="94"/>
      <c r="AC158" s="94"/>
      <c r="AD158" s="34"/>
    </row>
    <row r="159" spans="1:30" s="45" customFormat="1" ht="30" hidden="1" customHeight="1" x14ac:dyDescent="0.2">
      <c r="A159" s="12" t="s">
        <v>75</v>
      </c>
      <c r="B159" s="83"/>
      <c r="C159" s="83" t="e">
        <f>C158/C161</f>
        <v>#DIV/0!</v>
      </c>
      <c r="D159" s="8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93"/>
      <c r="R159" s="93"/>
      <c r="S159" s="25"/>
      <c r="T159" s="25"/>
      <c r="U159" s="25"/>
      <c r="V159" s="25"/>
      <c r="W159" s="25"/>
      <c r="X159" s="25"/>
      <c r="Y159" s="25"/>
      <c r="Z159" s="93"/>
      <c r="AA159" s="25"/>
      <c r="AB159" s="93"/>
      <c r="AC159" s="93"/>
      <c r="AD159" s="25"/>
    </row>
    <row r="160" spans="1:30" s="11" customFormat="1" ht="30" hidden="1" customHeight="1" x14ac:dyDescent="0.2">
      <c r="A160" s="27" t="s">
        <v>76</v>
      </c>
      <c r="B160" s="20"/>
      <c r="C160" s="23">
        <f>SUM(E160:AD160)</f>
        <v>0</v>
      </c>
      <c r="D160" s="13" t="e">
        <f t="shared" ref="D160:D172" si="40">C160/B160</f>
        <v>#DIV/0!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40" s="11" customFormat="1" ht="30" hidden="1" customHeight="1" outlineLevel="1" x14ac:dyDescent="0.2">
      <c r="A161" s="27" t="s">
        <v>77</v>
      </c>
      <c r="B161" s="20"/>
      <c r="C161" s="20"/>
      <c r="D161" s="13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40" s="11" customFormat="1" ht="30" hidden="1" customHeight="1" outlineLevel="1" x14ac:dyDescent="0.2">
      <c r="A162" s="27" t="s">
        <v>78</v>
      </c>
      <c r="B162" s="20"/>
      <c r="C162" s="23">
        <f>SUM(E162:AD162)</f>
        <v>0</v>
      </c>
      <c r="D162" s="13" t="e">
        <f t="shared" si="40"/>
        <v>#DIV/0!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94"/>
      <c r="R162" s="94"/>
      <c r="S162" s="34"/>
      <c r="T162" s="34"/>
      <c r="U162" s="34"/>
      <c r="V162" s="34"/>
      <c r="W162" s="34"/>
      <c r="X162" s="34"/>
      <c r="Y162" s="34"/>
      <c r="Z162" s="94"/>
      <c r="AA162" s="34"/>
      <c r="AB162" s="94"/>
      <c r="AC162" s="94"/>
      <c r="AD162" s="34"/>
    </row>
    <row r="163" spans="1:40" s="11" customFormat="1" ht="30" hidden="1" customHeight="1" x14ac:dyDescent="0.2">
      <c r="A163" s="12" t="s">
        <v>5</v>
      </c>
      <c r="B163" s="84" t="e">
        <f>B162/B161</f>
        <v>#DIV/0!</v>
      </c>
      <c r="C163" s="84" t="e">
        <f>C162/C161</f>
        <v>#DIV/0!</v>
      </c>
      <c r="D163" s="13"/>
      <c r="E163" s="14" t="e">
        <f>E162/E161</f>
        <v>#DIV/0!</v>
      </c>
      <c r="F163" s="14" t="e">
        <f t="shared" ref="F163:AD163" si="41">F162/F161</f>
        <v>#DIV/0!</v>
      </c>
      <c r="G163" s="14" t="e">
        <f t="shared" si="41"/>
        <v>#DIV/0!</v>
      </c>
      <c r="H163" s="14" t="e">
        <f t="shared" si="41"/>
        <v>#DIV/0!</v>
      </c>
      <c r="I163" s="14" t="e">
        <f t="shared" si="41"/>
        <v>#DIV/0!</v>
      </c>
      <c r="J163" s="14" t="e">
        <f t="shared" si="41"/>
        <v>#DIV/0!</v>
      </c>
      <c r="K163" s="14" t="e">
        <f t="shared" si="41"/>
        <v>#DIV/0!</v>
      </c>
      <c r="L163" s="14" t="e">
        <f t="shared" si="41"/>
        <v>#DIV/0!</v>
      </c>
      <c r="M163" s="14" t="e">
        <f t="shared" si="41"/>
        <v>#DIV/0!</v>
      </c>
      <c r="N163" s="14" t="e">
        <f t="shared" si="41"/>
        <v>#DIV/0!</v>
      </c>
      <c r="O163" s="14" t="e">
        <f t="shared" si="41"/>
        <v>#DIV/0!</v>
      </c>
      <c r="P163" s="14" t="e">
        <f t="shared" si="41"/>
        <v>#DIV/0!</v>
      </c>
      <c r="Q163" s="14"/>
      <c r="R163" s="14"/>
      <c r="S163" s="14" t="e">
        <f t="shared" si="41"/>
        <v>#DIV/0!</v>
      </c>
      <c r="T163" s="14" t="e">
        <f t="shared" si="41"/>
        <v>#DIV/0!</v>
      </c>
      <c r="U163" s="14" t="e">
        <f t="shared" si="41"/>
        <v>#DIV/0!</v>
      </c>
      <c r="V163" s="14" t="e">
        <f t="shared" si="41"/>
        <v>#DIV/0!</v>
      </c>
      <c r="W163" s="14" t="e">
        <f t="shared" si="41"/>
        <v>#DIV/0!</v>
      </c>
      <c r="X163" s="14" t="e">
        <f t="shared" si="41"/>
        <v>#DIV/0!</v>
      </c>
      <c r="Y163" s="14" t="e">
        <f t="shared" si="41"/>
        <v>#DIV/0!</v>
      </c>
      <c r="Z163" s="14"/>
      <c r="AA163" s="14" t="e">
        <f t="shared" si="41"/>
        <v>#DIV/0!</v>
      </c>
      <c r="AB163" s="14"/>
      <c r="AC163" s="14"/>
      <c r="AD163" s="14" t="e">
        <f t="shared" si="41"/>
        <v>#DIV/0!</v>
      </c>
    </row>
    <row r="164" spans="1:40" s="11" customFormat="1" ht="30" hidden="1" customHeight="1" x14ac:dyDescent="0.2">
      <c r="A164" s="10" t="s">
        <v>79</v>
      </c>
      <c r="B164" s="22"/>
      <c r="C164" s="22">
        <f>SUM(E164:AD164)</f>
        <v>0</v>
      </c>
      <c r="D164" s="13" t="e">
        <f t="shared" si="40"/>
        <v>#DIV/0!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40" s="11" customFormat="1" ht="30" hidden="1" customHeight="1" x14ac:dyDescent="0.2">
      <c r="A165" s="10" t="s">
        <v>80</v>
      </c>
      <c r="B165" s="22"/>
      <c r="C165" s="22">
        <f>SUM(E165:AD165)</f>
        <v>0</v>
      </c>
      <c r="D165" s="13" t="e">
        <f t="shared" si="40"/>
        <v>#DIV/0!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40" s="11" customFormat="1" ht="30" hidden="1" customHeight="1" x14ac:dyDescent="0.2">
      <c r="A166" s="27" t="s">
        <v>103</v>
      </c>
      <c r="B166" s="20"/>
      <c r="C166" s="23">
        <f>SUM(E166:AD166)</f>
        <v>0</v>
      </c>
      <c r="D166" s="13" t="e">
        <f t="shared" si="40"/>
        <v>#DIV/0!</v>
      </c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</row>
    <row r="167" spans="1:40" s="45" customFormat="1" ht="30" hidden="1" customHeight="1" outlineLevel="1" x14ac:dyDescent="0.2">
      <c r="A167" s="10" t="s">
        <v>124</v>
      </c>
      <c r="B167" s="23"/>
      <c r="C167" s="23">
        <f>SUM(E167:AD167)</f>
        <v>101088</v>
      </c>
      <c r="D167" s="13" t="e">
        <f t="shared" si="40"/>
        <v>#DIV/0!</v>
      </c>
      <c r="E167" s="26">
        <v>1366</v>
      </c>
      <c r="F167" s="26">
        <v>2847</v>
      </c>
      <c r="G167" s="26">
        <v>5196</v>
      </c>
      <c r="H167" s="26">
        <v>6543</v>
      </c>
      <c r="I167" s="26">
        <v>7357</v>
      </c>
      <c r="J167" s="26">
        <v>5788</v>
      </c>
      <c r="K167" s="26">
        <v>3545</v>
      </c>
      <c r="L167" s="26">
        <v>5170</v>
      </c>
      <c r="M167" s="26">
        <v>3029</v>
      </c>
      <c r="N167" s="26">
        <v>3517</v>
      </c>
      <c r="O167" s="26">
        <v>3888</v>
      </c>
      <c r="P167" s="26">
        <v>6744</v>
      </c>
      <c r="Q167" s="26"/>
      <c r="R167" s="26"/>
      <c r="S167" s="26">
        <v>6037</v>
      </c>
      <c r="T167" s="26">
        <v>3845</v>
      </c>
      <c r="U167" s="26">
        <v>3946</v>
      </c>
      <c r="V167" s="26">
        <v>5043</v>
      </c>
      <c r="W167" s="26">
        <v>2005</v>
      </c>
      <c r="X167" s="26">
        <v>1351</v>
      </c>
      <c r="Y167" s="26">
        <v>8708</v>
      </c>
      <c r="Z167" s="26"/>
      <c r="AA167" s="26">
        <v>9901</v>
      </c>
      <c r="AB167" s="26"/>
      <c r="AC167" s="26"/>
      <c r="AD167" s="26">
        <v>5262</v>
      </c>
    </row>
    <row r="168" spans="1:40" s="58" customFormat="1" ht="30" hidden="1" customHeight="1" outlineLevel="1" x14ac:dyDescent="0.2">
      <c r="A168" s="27" t="s">
        <v>81</v>
      </c>
      <c r="B168" s="23"/>
      <c r="C168" s="23">
        <f>SUM(E168:AD168)</f>
        <v>99561</v>
      </c>
      <c r="D168" s="13" t="e">
        <f t="shared" si="40"/>
        <v>#DIV/0!</v>
      </c>
      <c r="E168" s="32">
        <v>1366</v>
      </c>
      <c r="F168" s="32">
        <v>2847</v>
      </c>
      <c r="G168" s="32">
        <v>5196</v>
      </c>
      <c r="H168" s="32">
        <v>6543</v>
      </c>
      <c r="I168" s="32">
        <v>7250</v>
      </c>
      <c r="J168" s="32">
        <v>5539</v>
      </c>
      <c r="K168" s="32">
        <v>3467</v>
      </c>
      <c r="L168" s="32">
        <v>5170</v>
      </c>
      <c r="M168" s="32">
        <v>3029</v>
      </c>
      <c r="N168" s="32">
        <v>3517</v>
      </c>
      <c r="O168" s="32">
        <v>3752</v>
      </c>
      <c r="P168" s="32">
        <v>6565</v>
      </c>
      <c r="Q168" s="32"/>
      <c r="R168" s="32"/>
      <c r="S168" s="32">
        <v>6037</v>
      </c>
      <c r="T168" s="32">
        <v>3845</v>
      </c>
      <c r="U168" s="32">
        <v>3946</v>
      </c>
      <c r="V168" s="32">
        <v>5043</v>
      </c>
      <c r="W168" s="32">
        <v>1980</v>
      </c>
      <c r="X168" s="32">
        <v>1351</v>
      </c>
      <c r="Y168" s="32">
        <v>8708</v>
      </c>
      <c r="Z168" s="32"/>
      <c r="AA168" s="32">
        <v>9350</v>
      </c>
      <c r="AB168" s="32"/>
      <c r="AC168" s="32"/>
      <c r="AD168" s="32">
        <v>5060</v>
      </c>
    </row>
    <row r="169" spans="1:40" s="45" customFormat="1" ht="30" hidden="1" customHeight="1" x14ac:dyDescent="0.2">
      <c r="A169" s="10" t="s">
        <v>82</v>
      </c>
      <c r="B169" s="47"/>
      <c r="C169" s="47">
        <f>C168/C167</f>
        <v>0.98489434947768284</v>
      </c>
      <c r="D169" s="13" t="e">
        <f t="shared" si="40"/>
        <v>#DIV/0!</v>
      </c>
      <c r="E169" s="68">
        <f t="shared" ref="E169:AD169" si="42">E168/E167</f>
        <v>1</v>
      </c>
      <c r="F169" s="68">
        <f t="shared" si="42"/>
        <v>1</v>
      </c>
      <c r="G169" s="68">
        <f t="shared" si="42"/>
        <v>1</v>
      </c>
      <c r="H169" s="68">
        <f t="shared" si="42"/>
        <v>1</v>
      </c>
      <c r="I169" s="68">
        <f t="shared" si="42"/>
        <v>0.98545602827239365</v>
      </c>
      <c r="J169" s="68">
        <f t="shared" si="42"/>
        <v>0.95697995853489981</v>
      </c>
      <c r="K169" s="68">
        <f t="shared" si="42"/>
        <v>0.97799717912552886</v>
      </c>
      <c r="L169" s="68">
        <f t="shared" si="42"/>
        <v>1</v>
      </c>
      <c r="M169" s="68">
        <f t="shared" si="42"/>
        <v>1</v>
      </c>
      <c r="N169" s="68">
        <f t="shared" si="42"/>
        <v>1</v>
      </c>
      <c r="O169" s="68">
        <f t="shared" si="42"/>
        <v>0.96502057613168724</v>
      </c>
      <c r="P169" s="68">
        <f t="shared" si="42"/>
        <v>0.9734578884934757</v>
      </c>
      <c r="Q169" s="68"/>
      <c r="R169" s="68"/>
      <c r="S169" s="68">
        <f t="shared" si="42"/>
        <v>1</v>
      </c>
      <c r="T169" s="68">
        <f t="shared" si="42"/>
        <v>1</v>
      </c>
      <c r="U169" s="68">
        <f t="shared" si="42"/>
        <v>1</v>
      </c>
      <c r="V169" s="68">
        <f t="shared" si="42"/>
        <v>1</v>
      </c>
      <c r="W169" s="68">
        <f t="shared" si="42"/>
        <v>0.98753117206982544</v>
      </c>
      <c r="X169" s="68">
        <f t="shared" si="42"/>
        <v>1</v>
      </c>
      <c r="Y169" s="68">
        <f t="shared" si="42"/>
        <v>1</v>
      </c>
      <c r="Z169" s="68"/>
      <c r="AA169" s="68">
        <f t="shared" si="42"/>
        <v>0.9443490556509444</v>
      </c>
      <c r="AB169" s="68"/>
      <c r="AC169" s="68"/>
      <c r="AD169" s="68">
        <f t="shared" si="42"/>
        <v>0.9616115545419992</v>
      </c>
    </row>
    <row r="170" spans="1:40" s="45" customFormat="1" ht="30" hidden="1" customHeight="1" outlineLevel="1" x14ac:dyDescent="0.2">
      <c r="A170" s="10" t="s">
        <v>83</v>
      </c>
      <c r="B170" s="23"/>
      <c r="C170" s="23">
        <f>SUM(E170:AD170)</f>
        <v>0</v>
      </c>
      <c r="D170" s="13" t="e">
        <f t="shared" si="40"/>
        <v>#DIV/0!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</row>
    <row r="171" spans="1:40" s="58" customFormat="1" ht="30" hidden="1" customHeight="1" outlineLevel="1" x14ac:dyDescent="0.2">
      <c r="A171" s="27" t="s">
        <v>84</v>
      </c>
      <c r="B171" s="20"/>
      <c r="C171" s="23">
        <f>SUM(E171:AD171)</f>
        <v>15599</v>
      </c>
      <c r="D171" s="13" t="e">
        <f t="shared" si="40"/>
        <v>#DIV/0!</v>
      </c>
      <c r="E171" s="44">
        <v>17</v>
      </c>
      <c r="F171" s="32">
        <v>360</v>
      </c>
      <c r="G171" s="32">
        <v>2381</v>
      </c>
      <c r="H171" s="32">
        <v>435</v>
      </c>
      <c r="I171" s="32">
        <v>387</v>
      </c>
      <c r="J171" s="32">
        <v>1130</v>
      </c>
      <c r="K171" s="32"/>
      <c r="L171" s="32">
        <v>1360</v>
      </c>
      <c r="M171" s="32">
        <v>202</v>
      </c>
      <c r="N171" s="32">
        <v>581</v>
      </c>
      <c r="O171" s="44">
        <v>217</v>
      </c>
      <c r="P171" s="32">
        <v>663</v>
      </c>
      <c r="Q171" s="32"/>
      <c r="R171" s="32"/>
      <c r="S171" s="32">
        <v>1813</v>
      </c>
      <c r="T171" s="32">
        <v>170</v>
      </c>
      <c r="U171" s="32">
        <v>630</v>
      </c>
      <c r="V171" s="32"/>
      <c r="W171" s="32">
        <v>110</v>
      </c>
      <c r="X171" s="32"/>
      <c r="Y171" s="32">
        <v>1225</v>
      </c>
      <c r="Z171" s="32"/>
      <c r="AA171" s="32">
        <v>3778</v>
      </c>
      <c r="AB171" s="32"/>
      <c r="AC171" s="32"/>
      <c r="AD171" s="32">
        <v>140</v>
      </c>
    </row>
    <row r="172" spans="1:40" s="45" customFormat="1" ht="30" hidden="1" customHeight="1" x14ac:dyDescent="0.2">
      <c r="A172" s="10" t="s">
        <v>85</v>
      </c>
      <c r="B172" s="13"/>
      <c r="C172" s="13" t="e">
        <f>C171/C170</f>
        <v>#DIV/0!</v>
      </c>
      <c r="D172" s="13" t="e">
        <f t="shared" si="40"/>
        <v>#DIV/0!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40" s="45" customFormat="1" ht="30" hidden="1" customHeight="1" x14ac:dyDescent="0.2">
      <c r="A173" s="12" t="s">
        <v>86</v>
      </c>
      <c r="B173" s="20"/>
      <c r="C173" s="23"/>
      <c r="D173" s="23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40" s="58" customFormat="1" ht="30" hidden="1" customHeight="1" outlineLevel="1" x14ac:dyDescent="0.2">
      <c r="A174" s="50" t="s">
        <v>87</v>
      </c>
      <c r="B174" s="20"/>
      <c r="C174" s="23">
        <f>SUM(E174:AD174)</f>
        <v>0</v>
      </c>
      <c r="D174" s="8" t="e">
        <f t="shared" ref="D174:D193" si="43">C174/B174</f>
        <v>#DIV/0!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40" s="45" customFormat="1" ht="30" hidden="1" customHeight="1" outlineLevel="1" x14ac:dyDescent="0.2">
      <c r="A175" s="12" t="s">
        <v>88</v>
      </c>
      <c r="B175" s="20"/>
      <c r="C175" s="23">
        <f>SUM(E175:AD175)</f>
        <v>0</v>
      </c>
      <c r="D175" s="8" t="e">
        <f t="shared" si="43"/>
        <v>#DIV/0!</v>
      </c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N175" s="45" t="s">
        <v>0</v>
      </c>
    </row>
    <row r="176" spans="1:40" s="45" customFormat="1" ht="30" hidden="1" customHeight="1" outlineLevel="1" x14ac:dyDescent="0.2">
      <c r="A176" s="12" t="s">
        <v>89</v>
      </c>
      <c r="B176" s="23">
        <f>B174*0.45</f>
        <v>0</v>
      </c>
      <c r="C176" s="23">
        <f>C174*0.45</f>
        <v>0</v>
      </c>
      <c r="D176" s="8" t="e">
        <f t="shared" si="43"/>
        <v>#DIV/0!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59"/>
    </row>
    <row r="177" spans="1:30" s="45" customFormat="1" ht="30" hidden="1" customHeight="1" x14ac:dyDescent="0.2">
      <c r="A177" s="12" t="s">
        <v>90</v>
      </c>
      <c r="B177" s="47" t="e">
        <f>B174/B175</f>
        <v>#DIV/0!</v>
      </c>
      <c r="C177" s="47" t="e">
        <f>C174/C175</f>
        <v>#DIV/0!</v>
      </c>
      <c r="D177" s="8"/>
      <c r="E177" s="68" t="e">
        <f t="shared" ref="E177:AD177" si="44">E174/E175</f>
        <v>#DIV/0!</v>
      </c>
      <c r="F177" s="68" t="e">
        <f t="shared" si="44"/>
        <v>#DIV/0!</v>
      </c>
      <c r="G177" s="68" t="e">
        <f t="shared" si="44"/>
        <v>#DIV/0!</v>
      </c>
      <c r="H177" s="68" t="e">
        <f t="shared" si="44"/>
        <v>#DIV/0!</v>
      </c>
      <c r="I177" s="68" t="e">
        <f t="shared" si="44"/>
        <v>#DIV/0!</v>
      </c>
      <c r="J177" s="68" t="e">
        <f t="shared" si="44"/>
        <v>#DIV/0!</v>
      </c>
      <c r="K177" s="68" t="e">
        <f t="shared" si="44"/>
        <v>#DIV/0!</v>
      </c>
      <c r="L177" s="68" t="e">
        <f t="shared" si="44"/>
        <v>#DIV/0!</v>
      </c>
      <c r="M177" s="68" t="e">
        <f t="shared" si="44"/>
        <v>#DIV/0!</v>
      </c>
      <c r="N177" s="68" t="e">
        <f t="shared" si="44"/>
        <v>#DIV/0!</v>
      </c>
      <c r="O177" s="68" t="e">
        <f t="shared" si="44"/>
        <v>#DIV/0!</v>
      </c>
      <c r="P177" s="68" t="e">
        <f t="shared" si="44"/>
        <v>#DIV/0!</v>
      </c>
      <c r="Q177" s="68"/>
      <c r="R177" s="68"/>
      <c r="S177" s="68" t="e">
        <f t="shared" si="44"/>
        <v>#DIV/0!</v>
      </c>
      <c r="T177" s="68" t="e">
        <f t="shared" si="44"/>
        <v>#DIV/0!</v>
      </c>
      <c r="U177" s="68" t="e">
        <f t="shared" si="44"/>
        <v>#DIV/0!</v>
      </c>
      <c r="V177" s="68" t="e">
        <f t="shared" si="44"/>
        <v>#DIV/0!</v>
      </c>
      <c r="W177" s="68" t="e">
        <f t="shared" si="44"/>
        <v>#DIV/0!</v>
      </c>
      <c r="X177" s="68" t="e">
        <f t="shared" si="44"/>
        <v>#DIV/0!</v>
      </c>
      <c r="Y177" s="68" t="e">
        <f t="shared" si="44"/>
        <v>#DIV/0!</v>
      </c>
      <c r="Z177" s="68"/>
      <c r="AA177" s="68" t="e">
        <f t="shared" si="44"/>
        <v>#DIV/0!</v>
      </c>
      <c r="AB177" s="68"/>
      <c r="AC177" s="68"/>
      <c r="AD177" s="68" t="e">
        <f t="shared" si="44"/>
        <v>#DIV/0!</v>
      </c>
    </row>
    <row r="178" spans="1:30" s="58" customFormat="1" ht="30" hidden="1" customHeight="1" outlineLevel="1" x14ac:dyDescent="0.2">
      <c r="A178" s="50" t="s">
        <v>91</v>
      </c>
      <c r="B178" s="20"/>
      <c r="C178" s="23">
        <f>SUM(E178:AD178)</f>
        <v>0</v>
      </c>
      <c r="D178" s="8" t="e">
        <f t="shared" si="43"/>
        <v>#DIV/0!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s="45" customFormat="1" ht="28.15" hidden="1" customHeight="1" outlineLevel="1" x14ac:dyDescent="0.2">
      <c r="A179" s="12" t="s">
        <v>88</v>
      </c>
      <c r="B179" s="20"/>
      <c r="C179" s="23">
        <f>SUM(E179:AD179)</f>
        <v>0</v>
      </c>
      <c r="D179" s="8" t="e">
        <f t="shared" si="43"/>
        <v>#DIV/0!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s="45" customFormat="1" ht="27" hidden="1" customHeight="1" outlineLevel="1" x14ac:dyDescent="0.2">
      <c r="A180" s="12" t="s">
        <v>89</v>
      </c>
      <c r="B180" s="23">
        <f>B178*0.3</f>
        <v>0</v>
      </c>
      <c r="C180" s="23">
        <f>C178*0.3</f>
        <v>0</v>
      </c>
      <c r="D180" s="8" t="e">
        <f t="shared" si="43"/>
        <v>#DIV/0!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s="58" customFormat="1" ht="30" hidden="1" customHeight="1" x14ac:dyDescent="0.2">
      <c r="A181" s="12" t="s">
        <v>90</v>
      </c>
      <c r="B181" s="8" t="e">
        <f>B178/B179</f>
        <v>#DIV/0!</v>
      </c>
      <c r="C181" s="8" t="e">
        <f>C178/C179</f>
        <v>#DIV/0!</v>
      </c>
      <c r="D181" s="8"/>
      <c r="E181" s="25" t="e">
        <f t="shared" ref="E181:AD181" si="45">E178/E179</f>
        <v>#DIV/0!</v>
      </c>
      <c r="F181" s="25" t="e">
        <f t="shared" si="45"/>
        <v>#DIV/0!</v>
      </c>
      <c r="G181" s="25" t="e">
        <f t="shared" si="45"/>
        <v>#DIV/0!</v>
      </c>
      <c r="H181" s="25" t="e">
        <f t="shared" si="45"/>
        <v>#DIV/0!</v>
      </c>
      <c r="I181" s="25" t="e">
        <f t="shared" si="45"/>
        <v>#DIV/0!</v>
      </c>
      <c r="J181" s="25" t="e">
        <f t="shared" si="45"/>
        <v>#DIV/0!</v>
      </c>
      <c r="K181" s="25" t="e">
        <f t="shared" si="45"/>
        <v>#DIV/0!</v>
      </c>
      <c r="L181" s="25" t="e">
        <f t="shared" si="45"/>
        <v>#DIV/0!</v>
      </c>
      <c r="M181" s="25" t="e">
        <f t="shared" si="45"/>
        <v>#DIV/0!</v>
      </c>
      <c r="N181" s="25" t="e">
        <f t="shared" si="45"/>
        <v>#DIV/0!</v>
      </c>
      <c r="O181" s="25" t="e">
        <f t="shared" si="45"/>
        <v>#DIV/0!</v>
      </c>
      <c r="P181" s="25" t="e">
        <f t="shared" si="45"/>
        <v>#DIV/0!</v>
      </c>
      <c r="Q181" s="93"/>
      <c r="R181" s="93"/>
      <c r="S181" s="25" t="e">
        <f t="shared" si="45"/>
        <v>#DIV/0!</v>
      </c>
      <c r="T181" s="25" t="e">
        <f t="shared" si="45"/>
        <v>#DIV/0!</v>
      </c>
      <c r="U181" s="25" t="e">
        <f t="shared" si="45"/>
        <v>#DIV/0!</v>
      </c>
      <c r="V181" s="25" t="e">
        <f t="shared" si="45"/>
        <v>#DIV/0!</v>
      </c>
      <c r="W181" s="25" t="e">
        <f t="shared" si="45"/>
        <v>#DIV/0!</v>
      </c>
      <c r="X181" s="25" t="e">
        <f t="shared" si="45"/>
        <v>#DIV/0!</v>
      </c>
      <c r="Y181" s="25" t="e">
        <f t="shared" si="45"/>
        <v>#DIV/0!</v>
      </c>
      <c r="Z181" s="93"/>
      <c r="AA181" s="25" t="e">
        <f t="shared" si="45"/>
        <v>#DIV/0!</v>
      </c>
      <c r="AB181" s="93"/>
      <c r="AC181" s="93"/>
      <c r="AD181" s="25" t="e">
        <f t="shared" si="45"/>
        <v>#DIV/0!</v>
      </c>
    </row>
    <row r="182" spans="1:30" s="58" customFormat="1" ht="30" hidden="1" customHeight="1" outlineLevel="1" x14ac:dyDescent="0.2">
      <c r="A182" s="50" t="s">
        <v>92</v>
      </c>
      <c r="B182" s="20"/>
      <c r="C182" s="23">
        <f>SUM(E182:AD182)</f>
        <v>0</v>
      </c>
      <c r="D182" s="8" t="e">
        <f t="shared" si="43"/>
        <v>#DIV/0!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s="45" customFormat="1" ht="30" hidden="1" customHeight="1" outlineLevel="1" x14ac:dyDescent="0.2">
      <c r="A183" s="12" t="s">
        <v>88</v>
      </c>
      <c r="B183" s="20"/>
      <c r="C183" s="23">
        <f>SUM(E183:AD183)</f>
        <v>0</v>
      </c>
      <c r="D183" s="8" t="e">
        <f t="shared" si="43"/>
        <v>#DIV/0!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</row>
    <row r="184" spans="1:30" s="45" customFormat="1" ht="30" hidden="1" customHeight="1" outlineLevel="1" x14ac:dyDescent="0.2">
      <c r="A184" s="12" t="s">
        <v>93</v>
      </c>
      <c r="B184" s="23">
        <f>B182*0.19</f>
        <v>0</v>
      </c>
      <c r="C184" s="23">
        <f>C182*0.19</f>
        <v>0</v>
      </c>
      <c r="D184" s="8" t="e">
        <f t="shared" si="43"/>
        <v>#DIV/0!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s="58" customFormat="1" ht="30" hidden="1" customHeight="1" x14ac:dyDescent="0.2">
      <c r="A185" s="12" t="s">
        <v>94</v>
      </c>
      <c r="B185" s="8" t="e">
        <f>B182/B183</f>
        <v>#DIV/0!</v>
      </c>
      <c r="C185" s="8" t="e">
        <f>C182/C183</f>
        <v>#DIV/0!</v>
      </c>
      <c r="D185" s="8"/>
      <c r="E185" s="25" t="e">
        <f>E182/E183</f>
        <v>#DIV/0!</v>
      </c>
      <c r="F185" s="25" t="e">
        <f>F182/F183</f>
        <v>#DIV/0!</v>
      </c>
      <c r="G185" s="25" t="e">
        <f t="shared" ref="G185:AD185" si="46">G182/G183</f>
        <v>#DIV/0!</v>
      </c>
      <c r="H185" s="25" t="e">
        <f t="shared" si="46"/>
        <v>#DIV/0!</v>
      </c>
      <c r="I185" s="25" t="e">
        <f t="shared" si="46"/>
        <v>#DIV/0!</v>
      </c>
      <c r="J185" s="25" t="e">
        <f t="shared" si="46"/>
        <v>#DIV/0!</v>
      </c>
      <c r="K185" s="25" t="e">
        <f t="shared" si="46"/>
        <v>#DIV/0!</v>
      </c>
      <c r="L185" s="25" t="e">
        <f t="shared" si="46"/>
        <v>#DIV/0!</v>
      </c>
      <c r="M185" s="25" t="e">
        <f t="shared" si="46"/>
        <v>#DIV/0!</v>
      </c>
      <c r="N185" s="25" t="e">
        <f t="shared" si="46"/>
        <v>#DIV/0!</v>
      </c>
      <c r="O185" s="25" t="e">
        <f t="shared" si="46"/>
        <v>#DIV/0!</v>
      </c>
      <c r="P185" s="25" t="e">
        <f t="shared" si="46"/>
        <v>#DIV/0!</v>
      </c>
      <c r="Q185" s="93"/>
      <c r="R185" s="93"/>
      <c r="S185" s="25" t="e">
        <f t="shared" si="46"/>
        <v>#DIV/0!</v>
      </c>
      <c r="T185" s="25" t="e">
        <f t="shared" si="46"/>
        <v>#DIV/0!</v>
      </c>
      <c r="U185" s="25" t="e">
        <f t="shared" si="46"/>
        <v>#DIV/0!</v>
      </c>
      <c r="V185" s="25" t="e">
        <f t="shared" si="46"/>
        <v>#DIV/0!</v>
      </c>
      <c r="W185" s="25" t="e">
        <f t="shared" si="46"/>
        <v>#DIV/0!</v>
      </c>
      <c r="X185" s="25" t="e">
        <f t="shared" si="46"/>
        <v>#DIV/0!</v>
      </c>
      <c r="Y185" s="25" t="e">
        <f t="shared" si="46"/>
        <v>#DIV/0!</v>
      </c>
      <c r="Z185" s="93"/>
      <c r="AA185" s="25" t="e">
        <f t="shared" si="46"/>
        <v>#DIV/0!</v>
      </c>
      <c r="AB185" s="93"/>
      <c r="AC185" s="93"/>
      <c r="AD185" s="25" t="e">
        <f t="shared" si="46"/>
        <v>#DIV/0!</v>
      </c>
    </row>
    <row r="186" spans="1:30" s="45" customFormat="1" ht="30" hidden="1" customHeight="1" x14ac:dyDescent="0.2">
      <c r="A186" s="50" t="s">
        <v>95</v>
      </c>
      <c r="B186" s="23"/>
      <c r="C186" s="23">
        <f>SUM(E186:AD186)</f>
        <v>0</v>
      </c>
      <c r="D186" s="8" t="e">
        <f t="shared" si="43"/>
        <v>#DIV/0!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s="45" customFormat="1" ht="30" hidden="1" customHeight="1" x14ac:dyDescent="0.2">
      <c r="A187" s="12" t="s">
        <v>93</v>
      </c>
      <c r="B187" s="23"/>
      <c r="C187" s="23">
        <f>C186*0.7</f>
        <v>0</v>
      </c>
      <c r="D187" s="8" t="e">
        <f t="shared" si="43"/>
        <v>#DIV/0!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s="45" customFormat="1" ht="30" hidden="1" customHeight="1" x14ac:dyDescent="0.2">
      <c r="A188" s="27" t="s">
        <v>96</v>
      </c>
      <c r="B188" s="23"/>
      <c r="C188" s="23">
        <f>SUM(E188:AD188)</f>
        <v>0</v>
      </c>
      <c r="D188" s="8" t="e">
        <f t="shared" si="43"/>
        <v>#DIV/0!</v>
      </c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</row>
    <row r="189" spans="1:30" s="45" customFormat="1" ht="30" hidden="1" customHeight="1" x14ac:dyDescent="0.2">
      <c r="A189" s="12" t="s">
        <v>93</v>
      </c>
      <c r="B189" s="23">
        <f>B188*0.2</f>
        <v>0</v>
      </c>
      <c r="C189" s="23">
        <f>C188*0.2</f>
        <v>0</v>
      </c>
      <c r="D189" s="8" t="e">
        <f t="shared" si="43"/>
        <v>#DIV/0!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s="45" customFormat="1" ht="30" hidden="1" customHeight="1" x14ac:dyDescent="0.2">
      <c r="A190" s="27" t="s">
        <v>117</v>
      </c>
      <c r="B190" s="23"/>
      <c r="C190" s="23">
        <f>SUM(E190:AD190)</f>
        <v>0</v>
      </c>
      <c r="D190" s="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</row>
    <row r="191" spans="1:30" s="45" customFormat="1" ht="30" hidden="1" customHeight="1" x14ac:dyDescent="0.2">
      <c r="A191" s="27" t="s">
        <v>97</v>
      </c>
      <c r="B191" s="23">
        <f>B189+B187+B184+B180+B176</f>
        <v>0</v>
      </c>
      <c r="C191" s="23">
        <f>C189+C187+C184+C180+C176</f>
        <v>0</v>
      </c>
      <c r="D191" s="8" t="e">
        <f t="shared" si="43"/>
        <v>#DIV/0!</v>
      </c>
      <c r="E191" s="22">
        <f>E189+E187+E184+E180+E176</f>
        <v>0</v>
      </c>
      <c r="F191" s="22">
        <f t="shared" ref="F191:AD191" si="47">F189+F187+F184+F180+F176</f>
        <v>0</v>
      </c>
      <c r="G191" s="22">
        <f t="shared" si="47"/>
        <v>0</v>
      </c>
      <c r="H191" s="22">
        <f t="shared" si="47"/>
        <v>0</v>
      </c>
      <c r="I191" s="22">
        <f t="shared" si="47"/>
        <v>0</v>
      </c>
      <c r="J191" s="22">
        <f t="shared" si="47"/>
        <v>0</v>
      </c>
      <c r="K191" s="22">
        <f t="shared" si="47"/>
        <v>0</v>
      </c>
      <c r="L191" s="22">
        <f t="shared" si="47"/>
        <v>0</v>
      </c>
      <c r="M191" s="22">
        <f t="shared" si="47"/>
        <v>0</v>
      </c>
      <c r="N191" s="22">
        <f t="shared" si="47"/>
        <v>0</v>
      </c>
      <c r="O191" s="22">
        <f t="shared" si="47"/>
        <v>0</v>
      </c>
      <c r="P191" s="22">
        <f t="shared" si="47"/>
        <v>0</v>
      </c>
      <c r="Q191" s="22"/>
      <c r="R191" s="22"/>
      <c r="S191" s="22">
        <f t="shared" si="47"/>
        <v>0</v>
      </c>
      <c r="T191" s="22">
        <f t="shared" si="47"/>
        <v>0</v>
      </c>
      <c r="U191" s="22">
        <f t="shared" si="47"/>
        <v>0</v>
      </c>
      <c r="V191" s="22">
        <f t="shared" si="47"/>
        <v>0</v>
      </c>
      <c r="W191" s="22">
        <f t="shared" si="47"/>
        <v>0</v>
      </c>
      <c r="X191" s="22">
        <f t="shared" si="47"/>
        <v>0</v>
      </c>
      <c r="Y191" s="22">
        <f t="shared" si="47"/>
        <v>0</v>
      </c>
      <c r="Z191" s="22"/>
      <c r="AA191" s="22">
        <f t="shared" si="47"/>
        <v>0</v>
      </c>
      <c r="AB191" s="22"/>
      <c r="AC191" s="22"/>
      <c r="AD191" s="22">
        <f t="shared" si="47"/>
        <v>0</v>
      </c>
    </row>
    <row r="192" spans="1:30" s="45" customFormat="1" ht="6" hidden="1" customHeight="1" x14ac:dyDescent="0.2">
      <c r="A192" s="12" t="s">
        <v>123</v>
      </c>
      <c r="B192" s="22"/>
      <c r="C192" s="22">
        <f>SUM(E192:AD192)</f>
        <v>0</v>
      </c>
      <c r="D192" s="8" t="e">
        <f t="shared" si="43"/>
        <v>#DIV/0!</v>
      </c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s="45" customFormat="1" ht="0.6" hidden="1" customHeight="1" x14ac:dyDescent="0.2">
      <c r="A193" s="50" t="s">
        <v>116</v>
      </c>
      <c r="B193" s="48" t="e">
        <f>B191/B192*10</f>
        <v>#DIV/0!</v>
      </c>
      <c r="C193" s="48" t="e">
        <f>C191/C192*10</f>
        <v>#DIV/0!</v>
      </c>
      <c r="D193" s="8" t="e">
        <f t="shared" si="43"/>
        <v>#DIV/0!</v>
      </c>
      <c r="E193" s="49" t="e">
        <f>E191/E192*10</f>
        <v>#DIV/0!</v>
      </c>
      <c r="F193" s="49" t="e">
        <f t="shared" ref="F193:AD193" si="48">F191/F192*10</f>
        <v>#DIV/0!</v>
      </c>
      <c r="G193" s="49" t="e">
        <f t="shared" si="48"/>
        <v>#DIV/0!</v>
      </c>
      <c r="H193" s="49" t="e">
        <f t="shared" si="48"/>
        <v>#DIV/0!</v>
      </c>
      <c r="I193" s="49" t="e">
        <f t="shared" si="48"/>
        <v>#DIV/0!</v>
      </c>
      <c r="J193" s="49" t="e">
        <f t="shared" si="48"/>
        <v>#DIV/0!</v>
      </c>
      <c r="K193" s="49" t="e">
        <f t="shared" si="48"/>
        <v>#DIV/0!</v>
      </c>
      <c r="L193" s="49" t="e">
        <f t="shared" si="48"/>
        <v>#DIV/0!</v>
      </c>
      <c r="M193" s="49" t="e">
        <f t="shared" si="48"/>
        <v>#DIV/0!</v>
      </c>
      <c r="N193" s="49" t="e">
        <f t="shared" si="48"/>
        <v>#DIV/0!</v>
      </c>
      <c r="O193" s="49" t="e">
        <f t="shared" si="48"/>
        <v>#DIV/0!</v>
      </c>
      <c r="P193" s="49" t="e">
        <f t="shared" si="48"/>
        <v>#DIV/0!</v>
      </c>
      <c r="Q193" s="49"/>
      <c r="R193" s="49"/>
      <c r="S193" s="49" t="e">
        <f t="shared" si="48"/>
        <v>#DIV/0!</v>
      </c>
      <c r="T193" s="49" t="e">
        <f t="shared" si="48"/>
        <v>#DIV/0!</v>
      </c>
      <c r="U193" s="49" t="e">
        <f t="shared" si="48"/>
        <v>#DIV/0!</v>
      </c>
      <c r="V193" s="49" t="e">
        <f t="shared" si="48"/>
        <v>#DIV/0!</v>
      </c>
      <c r="W193" s="49" t="e">
        <f t="shared" si="48"/>
        <v>#DIV/0!</v>
      </c>
      <c r="X193" s="49" t="e">
        <f t="shared" si="48"/>
        <v>#DIV/0!</v>
      </c>
      <c r="Y193" s="49" t="e">
        <f t="shared" si="48"/>
        <v>#DIV/0!</v>
      </c>
      <c r="Z193" s="49"/>
      <c r="AA193" s="49" t="e">
        <f t="shared" si="48"/>
        <v>#DIV/0!</v>
      </c>
      <c r="AB193" s="49"/>
      <c r="AC193" s="49"/>
      <c r="AD193" s="49" t="e">
        <f t="shared" si="48"/>
        <v>#DIV/0!</v>
      </c>
    </row>
    <row r="194" spans="1:30" ht="18" hidden="1" customHeight="1" x14ac:dyDescent="0.2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</row>
    <row r="195" spans="1:30" ht="27" hidden="1" customHeight="1" x14ac:dyDescent="0.25">
      <c r="A195" s="12" t="s">
        <v>137</v>
      </c>
      <c r="B195" s="77"/>
      <c r="C195" s="77">
        <f>SUM(E195:AD195)</f>
        <v>273</v>
      </c>
      <c r="D195" s="77"/>
      <c r="E195" s="77">
        <v>11</v>
      </c>
      <c r="F195" s="77">
        <v>12</v>
      </c>
      <c r="G195" s="77">
        <v>15</v>
      </c>
      <c r="H195" s="77">
        <v>20</v>
      </c>
      <c r="I195" s="77">
        <v>12</v>
      </c>
      <c r="J195" s="77">
        <v>36</v>
      </c>
      <c r="K195" s="77">
        <v>18</v>
      </c>
      <c r="L195" s="77">
        <v>20</v>
      </c>
      <c r="M195" s="77">
        <v>5</v>
      </c>
      <c r="N195" s="77">
        <v>4</v>
      </c>
      <c r="O195" s="77">
        <v>5</v>
      </c>
      <c r="P195" s="77">
        <v>16</v>
      </c>
      <c r="Q195" s="77"/>
      <c r="R195" s="77"/>
      <c r="S195" s="77">
        <v>16</v>
      </c>
      <c r="T195" s="77">
        <v>13</v>
      </c>
      <c r="U195" s="77">
        <v>18</v>
      </c>
      <c r="V195" s="77">
        <v>10</v>
      </c>
      <c r="W195" s="77">
        <v>3</v>
      </c>
      <c r="X195" s="77">
        <v>4</v>
      </c>
      <c r="Y195" s="77">
        <v>3</v>
      </c>
      <c r="Z195" s="77"/>
      <c r="AA195" s="77">
        <v>23</v>
      </c>
      <c r="AB195" s="77"/>
      <c r="AC195" s="77"/>
      <c r="AD195" s="77">
        <v>9</v>
      </c>
    </row>
    <row r="196" spans="1:30" ht="18" hidden="1" customHeight="1" x14ac:dyDescent="0.25">
      <c r="A196" s="12" t="s">
        <v>141</v>
      </c>
      <c r="B196" s="77">
        <v>108</v>
      </c>
      <c r="C196" s="77">
        <f>SUM(E196:AD196)</f>
        <v>450</v>
      </c>
      <c r="D196" s="77"/>
      <c r="E196" s="77">
        <v>20</v>
      </c>
      <c r="F196" s="77">
        <v>5</v>
      </c>
      <c r="G196" s="77">
        <v>59</v>
      </c>
      <c r="H196" s="77">
        <v>16</v>
      </c>
      <c r="I196" s="77">
        <v>21</v>
      </c>
      <c r="J196" s="77">
        <v>28</v>
      </c>
      <c r="K196" s="77">
        <v>9</v>
      </c>
      <c r="L196" s="77">
        <v>20</v>
      </c>
      <c r="M196" s="77">
        <v>22</v>
      </c>
      <c r="N196" s="77">
        <v>5</v>
      </c>
      <c r="O196" s="77">
        <v>5</v>
      </c>
      <c r="P196" s="77">
        <v>28</v>
      </c>
      <c r="Q196" s="77"/>
      <c r="R196" s="77"/>
      <c r="S196" s="77">
        <v>25</v>
      </c>
      <c r="T196" s="77">
        <v>57</v>
      </c>
      <c r="U196" s="77">
        <v>7</v>
      </c>
      <c r="V196" s="77">
        <v>17</v>
      </c>
      <c r="W196" s="77">
        <v>25</v>
      </c>
      <c r="X196" s="77">
        <v>11</v>
      </c>
      <c r="Y196" s="77">
        <v>5</v>
      </c>
      <c r="Z196" s="77"/>
      <c r="AA196" s="77">
        <v>50</v>
      </c>
      <c r="AB196" s="77"/>
      <c r="AC196" s="77"/>
      <c r="AD196" s="77">
        <v>15</v>
      </c>
    </row>
    <row r="197" spans="1:30" ht="24.6" hidden="1" customHeight="1" x14ac:dyDescent="0.35">
      <c r="A197" s="78" t="s">
        <v>98</v>
      </c>
      <c r="B197" s="61"/>
      <c r="C197" s="61">
        <f>SUM(E197:AD197)</f>
        <v>0</v>
      </c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</row>
    <row r="198" spans="1:30" s="63" customFormat="1" ht="21.6" hidden="1" customHeight="1" x14ac:dyDescent="0.35">
      <c r="A198" s="62" t="s">
        <v>99</v>
      </c>
      <c r="B198" s="62"/>
      <c r="C198" s="62">
        <f>SUM(E198:AD198)</f>
        <v>0</v>
      </c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1:30" s="63" customFormat="1" ht="21.6" hidden="1" customHeight="1" x14ac:dyDescent="0.35">
      <c r="A199" s="62" t="s">
        <v>100</v>
      </c>
      <c r="B199" s="62"/>
      <c r="C199" s="62">
        <f>SUM(E199:AD199)</f>
        <v>0</v>
      </c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spans="1:30" s="63" customFormat="1" ht="21.6" hidden="1" customHeight="1" x14ac:dyDescent="0.3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1:30" s="63" customFormat="1" ht="21.6" hidden="1" customHeight="1" x14ac:dyDescent="0.35">
      <c r="A201" s="64" t="s">
        <v>101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</row>
    <row r="202" spans="1:30" ht="16.899999999999999" hidden="1" customHeight="1" x14ac:dyDescent="0.25">
      <c r="A202" s="79"/>
      <c r="B202" s="80"/>
      <c r="C202" s="80"/>
      <c r="D202" s="80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41.45" hidden="1" customHeight="1" x14ac:dyDescent="0.3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</row>
    <row r="204" spans="1:30" ht="20.45" hidden="1" customHeight="1" x14ac:dyDescent="0.25">
      <c r="A204" s="117"/>
      <c r="B204" s="118"/>
      <c r="C204" s="118"/>
      <c r="D204" s="118"/>
      <c r="E204" s="118"/>
      <c r="F204" s="118"/>
      <c r="G204" s="118"/>
      <c r="H204" s="118"/>
      <c r="I204" s="118"/>
      <c r="J204" s="118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6.899999999999999" hidden="1" customHeight="1" x14ac:dyDescent="0.25">
      <c r="A205" s="81"/>
      <c r="B205" s="6"/>
      <c r="C205" s="6"/>
      <c r="D205" s="6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9" hidden="1" customHeight="1" x14ac:dyDescent="0.25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</row>
    <row r="207" spans="1:30" s="11" customFormat="1" ht="49.15" hidden="1" customHeight="1" x14ac:dyDescent="0.2">
      <c r="A207" s="27" t="s">
        <v>102</v>
      </c>
      <c r="B207" s="23"/>
      <c r="C207" s="23">
        <f>SUM(E207:AD207)</f>
        <v>259083</v>
      </c>
      <c r="D207" s="23"/>
      <c r="E207" s="34">
        <v>9345</v>
      </c>
      <c r="F207" s="34">
        <v>9100</v>
      </c>
      <c r="G207" s="34">
        <v>16579</v>
      </c>
      <c r="H207" s="34">
        <v>16195</v>
      </c>
      <c r="I207" s="34">
        <v>7250</v>
      </c>
      <c r="J207" s="34">
        <v>17539</v>
      </c>
      <c r="K207" s="34">
        <v>12001</v>
      </c>
      <c r="L207" s="34">
        <v>14609</v>
      </c>
      <c r="M207" s="34">
        <v>13004</v>
      </c>
      <c r="N207" s="34">
        <v>3780</v>
      </c>
      <c r="O207" s="34">
        <v>8536</v>
      </c>
      <c r="P207" s="34">
        <v>11438</v>
      </c>
      <c r="Q207" s="94"/>
      <c r="R207" s="94"/>
      <c r="S207" s="34">
        <v>16561</v>
      </c>
      <c r="T207" s="34">
        <v>15418</v>
      </c>
      <c r="U207" s="34">
        <v>18986</v>
      </c>
      <c r="V207" s="34">
        <v>13238</v>
      </c>
      <c r="W207" s="34">
        <v>7143</v>
      </c>
      <c r="X207" s="34">
        <v>4504</v>
      </c>
      <c r="Y207" s="34">
        <v>11688</v>
      </c>
      <c r="Z207" s="94"/>
      <c r="AA207" s="34">
        <v>21385</v>
      </c>
      <c r="AB207" s="94"/>
      <c r="AC207" s="94"/>
      <c r="AD207" s="34">
        <v>10784</v>
      </c>
    </row>
    <row r="208" spans="1:30" ht="21" hidden="1" customHeight="1" x14ac:dyDescent="0.25">
      <c r="A208" s="60" t="s">
        <v>104</v>
      </c>
      <c r="B208" s="67"/>
      <c r="C208" s="23">
        <f>SUM(E208:AD208)</f>
        <v>380</v>
      </c>
      <c r="D208" s="23"/>
      <c r="E208" s="60">
        <v>16</v>
      </c>
      <c r="F208" s="60">
        <v>21</v>
      </c>
      <c r="G208" s="60">
        <v>32</v>
      </c>
      <c r="H208" s="60">
        <v>25</v>
      </c>
      <c r="I208" s="60">
        <v>16</v>
      </c>
      <c r="J208" s="60">
        <v>31</v>
      </c>
      <c r="K208" s="60">
        <v>14</v>
      </c>
      <c r="L208" s="60">
        <v>29</v>
      </c>
      <c r="M208" s="60">
        <v>18</v>
      </c>
      <c r="N208" s="60">
        <v>8</v>
      </c>
      <c r="O208" s="60">
        <v>7</v>
      </c>
      <c r="P208" s="60">
        <v>15</v>
      </c>
      <c r="Q208" s="60"/>
      <c r="R208" s="60"/>
      <c r="S208" s="60">
        <v>25</v>
      </c>
      <c r="T208" s="60">
        <v>31</v>
      </c>
      <c r="U208" s="60">
        <v>10</v>
      </c>
      <c r="V208" s="60">
        <v>8</v>
      </c>
      <c r="W208" s="60">
        <v>8</v>
      </c>
      <c r="X208" s="60">
        <v>6</v>
      </c>
      <c r="Y208" s="60">
        <v>12</v>
      </c>
      <c r="Z208" s="60"/>
      <c r="AA208" s="60">
        <v>35</v>
      </c>
      <c r="AB208" s="60"/>
      <c r="AC208" s="60"/>
      <c r="AD208" s="60">
        <v>13</v>
      </c>
    </row>
    <row r="209" spans="1:30" ht="0.6" hidden="1" customHeight="1" x14ac:dyDescent="0.25">
      <c r="A209" s="60" t="s">
        <v>105</v>
      </c>
      <c r="B209" s="67"/>
      <c r="C209" s="23">
        <f>SUM(E209:AD209)</f>
        <v>208</v>
      </c>
      <c r="D209" s="23"/>
      <c r="E209" s="60">
        <v>10</v>
      </c>
      <c r="F209" s="60">
        <v>2</v>
      </c>
      <c r="G209" s="60">
        <v>42</v>
      </c>
      <c r="H209" s="60">
        <v>11</v>
      </c>
      <c r="I209" s="60">
        <v>9</v>
      </c>
      <c r="J209" s="60">
        <v>30</v>
      </c>
      <c r="K209" s="60">
        <v>9</v>
      </c>
      <c r="L209" s="60">
        <v>15</v>
      </c>
      <c r="M209" s="60">
        <v>1</v>
      </c>
      <c r="N209" s="60">
        <v>2</v>
      </c>
      <c r="O209" s="60">
        <v>5</v>
      </c>
      <c r="P209" s="60">
        <v>1</v>
      </c>
      <c r="Q209" s="60"/>
      <c r="R209" s="60"/>
      <c r="S209" s="60">
        <v>4</v>
      </c>
      <c r="T209" s="60">
        <v>8</v>
      </c>
      <c r="U209" s="60">
        <v>14</v>
      </c>
      <c r="V209" s="60">
        <v>2</v>
      </c>
      <c r="W209" s="60">
        <v>1</v>
      </c>
      <c r="X209" s="60">
        <v>2</v>
      </c>
      <c r="Y209" s="60">
        <v>16</v>
      </c>
      <c r="Z209" s="60"/>
      <c r="AA209" s="60">
        <v>16</v>
      </c>
      <c r="AB209" s="60"/>
      <c r="AC209" s="60"/>
      <c r="AD209" s="60">
        <v>8</v>
      </c>
    </row>
    <row r="210" spans="1:30" ht="2.4500000000000002" hidden="1" customHeight="1" x14ac:dyDescent="0.25">
      <c r="A210" s="60" t="s">
        <v>105</v>
      </c>
      <c r="B210" s="67"/>
      <c r="C210" s="23">
        <f>SUM(E210:AD210)</f>
        <v>194</v>
      </c>
      <c r="D210" s="23"/>
      <c r="E210" s="60">
        <v>10</v>
      </c>
      <c r="F210" s="60">
        <v>2</v>
      </c>
      <c r="G210" s="60">
        <v>42</v>
      </c>
      <c r="H210" s="60">
        <v>11</v>
      </c>
      <c r="I210" s="60">
        <v>2</v>
      </c>
      <c r="J210" s="60">
        <v>30</v>
      </c>
      <c r="K210" s="60">
        <v>9</v>
      </c>
      <c r="L210" s="60">
        <v>15</v>
      </c>
      <c r="M210" s="60">
        <v>1</v>
      </c>
      <c r="N210" s="60">
        <v>2</v>
      </c>
      <c r="O210" s="60">
        <v>5</v>
      </c>
      <c r="P210" s="60">
        <v>1</v>
      </c>
      <c r="Q210" s="60"/>
      <c r="R210" s="60"/>
      <c r="S210" s="60">
        <v>4</v>
      </c>
      <c r="T210" s="60">
        <v>1</v>
      </c>
      <c r="U210" s="60">
        <v>14</v>
      </c>
      <c r="V210" s="60">
        <v>2</v>
      </c>
      <c r="W210" s="60">
        <v>1</v>
      </c>
      <c r="X210" s="60">
        <v>2</v>
      </c>
      <c r="Y210" s="60">
        <v>16</v>
      </c>
      <c r="Z210" s="60"/>
      <c r="AA210" s="60">
        <v>16</v>
      </c>
      <c r="AB210" s="60"/>
      <c r="AC210" s="60"/>
      <c r="AD210" s="60">
        <v>8</v>
      </c>
    </row>
    <row r="211" spans="1:30" ht="24" hidden="1" customHeight="1" x14ac:dyDescent="0.25">
      <c r="A211" s="60" t="s">
        <v>30</v>
      </c>
      <c r="B211" s="23">
        <v>554</v>
      </c>
      <c r="C211" s="23">
        <f>SUM(E211:AD211)</f>
        <v>574</v>
      </c>
      <c r="D211" s="23"/>
      <c r="E211" s="74">
        <v>11</v>
      </c>
      <c r="F211" s="74">
        <v>15</v>
      </c>
      <c r="G211" s="74">
        <v>93</v>
      </c>
      <c r="H211" s="74">
        <v>30</v>
      </c>
      <c r="I211" s="74">
        <v>15</v>
      </c>
      <c r="J211" s="74">
        <v>55</v>
      </c>
      <c r="K211" s="74">
        <v>16</v>
      </c>
      <c r="L211" s="74">
        <v>18</v>
      </c>
      <c r="M211" s="74">
        <v>16</v>
      </c>
      <c r="N211" s="74">
        <v>10</v>
      </c>
      <c r="O211" s="74">
        <v>11</v>
      </c>
      <c r="P211" s="74">
        <v>40</v>
      </c>
      <c r="Q211" s="74"/>
      <c r="R211" s="74"/>
      <c r="S211" s="74">
        <v>22</v>
      </c>
      <c r="T211" s="74">
        <v>55</v>
      </c>
      <c r="U211" s="74">
        <v>14</v>
      </c>
      <c r="V211" s="74">
        <v>29</v>
      </c>
      <c r="W211" s="74">
        <v>22</v>
      </c>
      <c r="X211" s="74">
        <v>9</v>
      </c>
      <c r="Y211" s="74">
        <v>7</v>
      </c>
      <c r="Z211" s="74"/>
      <c r="AA211" s="74">
        <v>60</v>
      </c>
      <c r="AB211" s="74"/>
      <c r="AC211" s="74"/>
      <c r="AD211" s="74">
        <v>26</v>
      </c>
    </row>
    <row r="212" spans="1:30" hidden="1" x14ac:dyDescent="0.25"/>
    <row r="213" spans="1:30" s="60" customFormat="1" hidden="1" x14ac:dyDescent="0.25">
      <c r="A213" s="60" t="s">
        <v>112</v>
      </c>
      <c r="B213" s="67"/>
      <c r="C213" s="60">
        <f>SUM(E213:AD213)</f>
        <v>40</v>
      </c>
      <c r="E213" s="60">
        <v>3</v>
      </c>
      <c r="G213" s="60">
        <v>1</v>
      </c>
      <c r="H213" s="60">
        <v>6</v>
      </c>
      <c r="J213" s="60">
        <v>1</v>
      </c>
      <c r="M213" s="60">
        <v>1</v>
      </c>
      <c r="O213" s="60">
        <v>2</v>
      </c>
      <c r="P213" s="60">
        <v>1</v>
      </c>
      <c r="S213" s="60">
        <v>3</v>
      </c>
      <c r="T213" s="60">
        <v>1</v>
      </c>
      <c r="U213" s="60">
        <v>3</v>
      </c>
      <c r="V213" s="60">
        <v>7</v>
      </c>
      <c r="W213" s="60">
        <v>1</v>
      </c>
      <c r="X213" s="60">
        <v>1</v>
      </c>
      <c r="Y213" s="60">
        <v>1</v>
      </c>
      <c r="AA213" s="60">
        <v>4</v>
      </c>
      <c r="AD213" s="60">
        <v>4</v>
      </c>
    </row>
    <row r="214" spans="1:30" hidden="1" x14ac:dyDescent="0.25"/>
    <row r="215" spans="1:30" ht="21.6" hidden="1" customHeight="1" x14ac:dyDescent="0.25">
      <c r="A215" s="60" t="s">
        <v>115</v>
      </c>
      <c r="B215" s="23">
        <v>45</v>
      </c>
      <c r="C215" s="23">
        <f>SUM(E215:AD215)</f>
        <v>58</v>
      </c>
      <c r="D215" s="23"/>
      <c r="E215" s="74">
        <v>5</v>
      </c>
      <c r="F215" s="74">
        <v>3</v>
      </c>
      <c r="G215" s="74"/>
      <c r="H215" s="74">
        <v>5</v>
      </c>
      <c r="I215" s="74">
        <v>2</v>
      </c>
      <c r="J215" s="74"/>
      <c r="K215" s="74">
        <v>2</v>
      </c>
      <c r="L215" s="74">
        <v>0</v>
      </c>
      <c r="M215" s="74">
        <v>3</v>
      </c>
      <c r="N215" s="74">
        <v>3</v>
      </c>
      <c r="O215" s="74">
        <v>3</v>
      </c>
      <c r="P215" s="74">
        <v>2</v>
      </c>
      <c r="Q215" s="74"/>
      <c r="R215" s="74"/>
      <c r="S215" s="74">
        <v>2</v>
      </c>
      <c r="T215" s="74">
        <v>10</v>
      </c>
      <c r="U215" s="74">
        <v>6</v>
      </c>
      <c r="V215" s="74">
        <v>6</v>
      </c>
      <c r="W215" s="74">
        <v>1</v>
      </c>
      <c r="X215" s="74">
        <v>1</v>
      </c>
      <c r="Y215" s="74">
        <v>4</v>
      </c>
      <c r="Z215" s="74"/>
      <c r="AA215" s="74"/>
      <c r="AB215" s="74"/>
      <c r="AC215" s="74"/>
      <c r="AD215" s="74"/>
    </row>
    <row r="216" spans="1:30" hidden="1" x14ac:dyDescent="0.25"/>
    <row r="217" spans="1:30" hidden="1" x14ac:dyDescent="0.25"/>
    <row r="218" spans="1:30" ht="13.9" hidden="1" customHeight="1" x14ac:dyDescent="0.25"/>
    <row r="219" spans="1:30" hidden="1" x14ac:dyDescent="0.25">
      <c r="J219" s="1" t="s">
        <v>126</v>
      </c>
      <c r="U219" s="1" t="s">
        <v>129</v>
      </c>
      <c r="W219" s="1" t="s">
        <v>127</v>
      </c>
      <c r="AA219" s="1" t="s">
        <v>128</v>
      </c>
      <c r="AD219" s="1" t="s">
        <v>125</v>
      </c>
    </row>
    <row r="220" spans="1:30" hidden="1" x14ac:dyDescent="0.25"/>
    <row r="221" spans="1:30" ht="22.5" hidden="1" x14ac:dyDescent="0.25">
      <c r="A221" s="12" t="s">
        <v>142</v>
      </c>
      <c r="B221" s="67"/>
      <c r="C221" s="77">
        <f>SUM(E221:AD221)</f>
        <v>49</v>
      </c>
      <c r="D221" s="67"/>
      <c r="E221" s="60">
        <v>1</v>
      </c>
      <c r="F221" s="60">
        <v>2</v>
      </c>
      <c r="G221" s="60"/>
      <c r="H221" s="60">
        <v>2</v>
      </c>
      <c r="I221" s="60"/>
      <c r="J221" s="60">
        <v>3</v>
      </c>
      <c r="K221" s="60">
        <v>1</v>
      </c>
      <c r="L221" s="60">
        <v>1</v>
      </c>
      <c r="M221" s="60">
        <v>8</v>
      </c>
      <c r="N221" s="60">
        <v>6</v>
      </c>
      <c r="O221" s="60">
        <v>1</v>
      </c>
      <c r="P221" s="60">
        <v>0</v>
      </c>
      <c r="Q221" s="60"/>
      <c r="R221" s="60"/>
      <c r="S221" s="60">
        <v>1</v>
      </c>
      <c r="T221" s="60">
        <v>4</v>
      </c>
      <c r="U221" s="60">
        <v>3</v>
      </c>
      <c r="V221" s="60">
        <v>2</v>
      </c>
      <c r="W221" s="60">
        <v>1</v>
      </c>
      <c r="X221" s="60">
        <v>1</v>
      </c>
      <c r="Y221" s="60">
        <v>7</v>
      </c>
      <c r="Z221" s="60"/>
      <c r="AA221" s="60"/>
      <c r="AB221" s="60"/>
      <c r="AC221" s="60"/>
      <c r="AD221" s="60">
        <v>5</v>
      </c>
    </row>
  </sheetData>
  <dataConsolidate/>
  <mergeCells count="34">
    <mergeCell ref="O5:O6"/>
    <mergeCell ref="P5:P6"/>
    <mergeCell ref="S5:S6"/>
    <mergeCell ref="T5:T6"/>
    <mergeCell ref="Q5:Q6"/>
    <mergeCell ref="R5:R6"/>
    <mergeCell ref="A204:J204"/>
    <mergeCell ref="A203:AD203"/>
    <mergeCell ref="W5:W6"/>
    <mergeCell ref="H5:H6"/>
    <mergeCell ref="U5:U6"/>
    <mergeCell ref="V5:V6"/>
    <mergeCell ref="I5:I6"/>
    <mergeCell ref="J5:J6"/>
    <mergeCell ref="K5:K6"/>
    <mergeCell ref="L5:L6"/>
    <mergeCell ref="M5:M6"/>
    <mergeCell ref="N5:N6"/>
    <mergeCell ref="D4:D6"/>
    <mergeCell ref="Z5:Z6"/>
    <mergeCell ref="AB5:AB6"/>
    <mergeCell ref="AC5:AC6"/>
    <mergeCell ref="A2:AD2"/>
    <mergeCell ref="A4:A6"/>
    <mergeCell ref="B4:B6"/>
    <mergeCell ref="C4:C6"/>
    <mergeCell ref="E4:AD4"/>
    <mergeCell ref="E5:E6"/>
    <mergeCell ref="F5:F6"/>
    <mergeCell ref="G5:G6"/>
    <mergeCell ref="X5:X6"/>
    <mergeCell ref="Y5:Y6"/>
    <mergeCell ref="AA5:AA6"/>
    <mergeCell ref="AD5:A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2021-06-02T06:32:10Z</cp:lastPrinted>
  <dcterms:created xsi:type="dcterms:W3CDTF">2017-06-08T05:54:08Z</dcterms:created>
  <dcterms:modified xsi:type="dcterms:W3CDTF">2021-06-03T06:55:04Z</dcterms:modified>
</cp:coreProperties>
</file>