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№ 1-закупки" sheetId="1" r:id="rId1"/>
    <sheet name="№ 2-закупки" sheetId="2" r:id="rId2"/>
    <sheet name="№ 1а-закупки" sheetId="3" r:id="rId3"/>
  </sheets>
  <definedNames>
    <definedName name="_xlnm.Print_Area" localSheetId="1">'№ 2-закупки'!$A$1:$J$83</definedName>
  </definedNames>
  <calcPr calcId="114210"/>
</workbook>
</file>

<file path=xl/calcChain.xml><?xml version="1.0" encoding="utf-8"?>
<calcChain xmlns="http://schemas.openxmlformats.org/spreadsheetml/2006/main">
  <c r="C44" i="3"/>
  <c r="C43"/>
  <c r="C42"/>
  <c r="C41"/>
  <c r="C40"/>
  <c r="C39"/>
  <c r="C22"/>
  <c r="C23"/>
  <c r="C24"/>
  <c r="C25"/>
  <c r="C26"/>
  <c r="C21"/>
  <c r="J70" i="2"/>
  <c r="J56"/>
  <c r="J71"/>
  <c r="F56"/>
  <c r="F71"/>
  <c r="G56"/>
  <c r="G71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71"/>
  <c r="E56"/>
  <c r="I56"/>
  <c r="I71"/>
  <c r="E7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21"/>
  <c r="I20"/>
  <c r="E70"/>
  <c r="C118" i="1"/>
  <c r="C121"/>
  <c r="C120"/>
  <c r="C117"/>
  <c r="C116"/>
  <c r="C115"/>
  <c r="C110"/>
  <c r="C109"/>
  <c r="C108"/>
  <c r="C106"/>
  <c r="C105"/>
  <c r="C104"/>
  <c r="C103"/>
  <c r="C75"/>
  <c r="C74"/>
  <c r="C77"/>
  <c r="C83"/>
  <c r="C82"/>
  <c r="C86"/>
  <c r="C87"/>
  <c r="C96"/>
  <c r="C100"/>
  <c r="C99"/>
  <c r="C98"/>
  <c r="C95"/>
  <c r="C94"/>
  <c r="C93"/>
  <c r="C90"/>
  <c r="C89"/>
  <c r="C88"/>
  <c r="C85"/>
  <c r="C84"/>
  <c r="C81"/>
  <c r="C80"/>
  <c r="C79"/>
  <c r="C78"/>
  <c r="C76"/>
  <c r="C73"/>
  <c r="C72"/>
  <c r="C71"/>
  <c r="C63"/>
  <c r="C59"/>
  <c r="C68"/>
  <c r="C67"/>
  <c r="C66"/>
  <c r="C65"/>
  <c r="C62"/>
  <c r="C61"/>
  <c r="C58"/>
  <c r="C57"/>
  <c r="C56"/>
  <c r="C55"/>
  <c r="C54"/>
  <c r="C53"/>
  <c r="C24"/>
  <c r="C23"/>
  <c r="C26"/>
  <c r="C33"/>
  <c r="C32"/>
  <c r="C37"/>
  <c r="C36"/>
  <c r="C41"/>
  <c r="C46"/>
  <c r="C51"/>
  <c r="C50"/>
  <c r="C49"/>
  <c r="C48"/>
  <c r="C45"/>
  <c r="C44"/>
  <c r="C43"/>
  <c r="C40"/>
  <c r="C39"/>
  <c r="C38"/>
  <c r="C35"/>
  <c r="C34"/>
  <c r="C31"/>
  <c r="C30"/>
  <c r="C29"/>
  <c r="C28"/>
  <c r="C27"/>
  <c r="C25"/>
  <c r="C21"/>
  <c r="C22"/>
  <c r="C20"/>
</calcChain>
</file>

<file path=xl/sharedStrings.xml><?xml version="1.0" encoding="utf-8"?>
<sst xmlns="http://schemas.openxmlformats.org/spreadsheetml/2006/main" count="563" uniqueCount="276">
  <si>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туалета МБОУ «Тойгильдинская ООШ» Моргаушского района Чувашской Республики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</si>
  <si>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отмостки и цоколя МБОУ «Тойгильдинская ООШ» Моргаушского района Чувашской Республики 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</si>
  <si>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спортивного зала в МБОУ "Ильинская СОШ" Моргаушского района Чувашской Республики </t>
  </si>
  <si>
    <t>Аукцион в электронной форме на право заключения муниципального контракта на ремонт покрытия проезжей части автомобильной дороги "Волга-Вурмой" протяженностью 1,719 км в Моргаушском районе Чувашской Республики</t>
  </si>
  <si>
    <t>Аукцион в электронной форме на право заключения договора на замену оконных блоков в МБДОУ "Детский сад №8 "Колокольчик" Моргаушского района Чувашской Республики</t>
  </si>
  <si>
    <t>Аукцион в электронной форме на право заключения договора на замену оконных блоков в МБДОУ "Детский сад №7 "Радуга" Моргаушского района Чувашской Республики</t>
  </si>
  <si>
    <t>Аукцион в электронной форме на право заключения договора на замену покрытия кровли МБОУ «Б.Карачкинская ООШ» Моргаушского района Чувашской Республики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</si>
  <si>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ремонт дошкольной группы в МБОУ «Большесундырская СОШ» Моргаушского района Чувашской Республики.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</si>
  <si>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оценке годовой арендной платы земельных участков и рыночной стои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</si>
  <si>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ремонту и заправке картриджей принтеров, МФУ, копировальных аппаратов администрации Моргаушского района Чувашской Респуб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</si>
  <si>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Восточная в д. Нижние Панклеи Моргаушского райо</t>
  </si>
  <si>
    <t xml:space="preserve">Аукцион в электронной форме на право заключения муниципального контракта на приобретение жилого помещения для обеспечения благоустроенными жилыми помещениями специализированного жилищного фонда детей-сирот и детей, оставшихся без попечения родителей, лиц </t>
  </si>
  <si>
    <t>Аукцион в электронной форме на право заключения муниципального контракта на ремонт покрытия проезжей части автомобильной дороги "Большой Сундырь-Большое Карачкино-Ешмолай" с км 0 + 000 по км 7 + 031 протяженностью 7,031 км в Моргаушском районе Чувашской 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</si>
  <si>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устройство щебеночного основания автомобильной дороги "Большой Сундырь-Большое Кар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</si>
  <si>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обустройство пешеходных переходов современными техническими средствами и ограждени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</si>
  <si>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Анисимова в д. Сосновка Моргаушского района Чув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</si>
  <si>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ямочный ремонт село Чемеево и деревни Елжихово по ул. Южная Моргаушского района Чу</t>
  </si>
  <si>
    <t xml:space="preserve"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оценке годовой арендной платы земельных участков, расположенных 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</si>
  <si>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обустройство пешеходных переходов современными техническими средствами и ограждениями на до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</si>
  <si>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договора на выполнение работ по замене оконных блоков и дверей, ремонту фасада здания МБДОУ "Детский сад №5 "Р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</si>
  <si>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оценке нежилых и жилых помещений, и оценке автотранспортных сред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</si>
  <si>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дороги по ул. Центральная в д. Кадыкой Моргаушского района Чувашской Респуб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</si>
  <si>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оказание услуг по проведению строительного контроля (технического надзора) при вып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</si>
  <si>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выполнение работ по ремонту автомобильных дорог по улицам Красноармейская, Фронтов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</si>
  <si>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Запрудная в д. Кубасы Моргаушского района Чуваш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</si>
  <si>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по ул. Братьев Алексеевых в д. Изедеркино Моргаушского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</si>
  <si>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деревни Вускасы Моргаушского района Чувашской Республи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</si>
  <si>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ремонт автомобильной дороги деревни Идагачкасы Моргаушского района Чувашской Респу</t>
  </si>
  <si>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</si>
  <si>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</si>
  <si>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</si>
  <si>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</si>
  <si>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</si>
  <si>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</si>
  <si>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</si>
  <si>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Отчетный период</t>
  </si>
  <si>
    <t>(тыс. рублей)</t>
  </si>
  <si>
    <t>Наименование показателей</t>
  </si>
  <si>
    <t>Код строки</t>
  </si>
  <si>
    <t xml:space="preserve">Закупки </t>
  </si>
  <si>
    <t>всего</t>
  </si>
  <si>
    <t>В том числе из графы 3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</si>
  <si>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</si>
  <si>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</si>
  <si>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</si>
  <si>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</si>
  <si>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</si>
  <si>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</si>
  <si>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</si>
  <si>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</si>
  <si>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</si>
  <si>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</si>
  <si>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</si>
  <si>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</si>
  <si>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</si>
  <si>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</si>
  <si>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х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</si>
  <si>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</si>
  <si>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</si>
  <si>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</si>
  <si>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</si>
  <si>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</si>
  <si>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</si>
  <si>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</si>
  <si>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</si>
  <si>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</si>
  <si>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</si>
  <si>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</si>
  <si>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>из них:</t>
  </si>
  <si>
    <t>с учреждениями УИС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</si>
  <si>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</si>
  <si>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</si>
  <si>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</si>
  <si>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</t>
  </si>
  <si>
    <t>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</si>
  <si>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</si>
  <si>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</si>
  <si>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</si>
  <si>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</si>
  <si>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</si>
  <si>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</si>
  <si>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</si>
  <si>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</si>
  <si>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</si>
  <si>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</si>
  <si>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</si>
  <si>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 xml:space="preserve">из них </t>
  </si>
  <si>
    <t>заявок учреждений УИС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</si>
  <si>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</si>
  <si>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</si>
  <si>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>Из строки 209 - по причинам:</t>
  </si>
  <si>
    <t xml:space="preserve">- участник не отвечал требованиям, установленным Законом 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</si>
  <si>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</si>
  <si>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</si>
  <si>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</si>
  <si>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</si>
  <si>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</si>
  <si>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</si>
  <si>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</si>
  <si>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</si>
  <si>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</si>
  <si>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</si>
  <si>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</si>
  <si>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</si>
  <si>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</si>
  <si>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</si>
  <si>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</si>
  <si>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</si>
  <si>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</si>
  <si>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</si>
  <si>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</si>
  <si>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</si>
  <si>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</si>
  <si>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</si>
  <si>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</si>
  <si>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</si>
  <si>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</si>
  <si>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</si>
  <si>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</si>
  <si>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</si>
  <si>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</si>
  <si>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</si>
  <si>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</si>
  <si>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 xml:space="preserve">2. Из строки 4.201 - не допущено заявок к участию в определении поставщиков (подрядчиков, исполнителей) 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</si>
  <si>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</si>
  <si>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</si>
  <si>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</si>
  <si>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</si>
  <si>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2. Совокупный годовой объем закупок, рассчитанный с учетом части 1.1 статьи 30 Федерального закона от 05.04.2013 № 44-ФЗ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</si>
  <si>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</si>
  <si>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</si>
  <si>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</t>
  </si>
  <si>
    <t>из них заключенных</t>
  </si>
  <si>
    <t>с субъектами малого предпринимательства</t>
  </si>
  <si>
    <t>с социально ориентированными некоммерческими организациями</t>
  </si>
  <si>
    <t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</si>
  <si>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</si>
  <si>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ФИО полностью</t>
  </si>
  <si>
    <t>должность</t>
  </si>
  <si>
    <t>подпись</t>
  </si>
  <si>
    <t>№ 2-закупки</t>
  </si>
  <si>
    <t xml:space="preserve">Сведения </t>
  </si>
  <si>
    <t>об эффективности проведенных конкурентных процедур закупок</t>
  </si>
  <si>
    <t>и количестве поданных заявок для участия в них</t>
  </si>
  <si>
    <t>Наименование</t>
  </si>
  <si>
    <t>№ п/п</t>
  </si>
  <si>
    <t>Предмет закупки</t>
  </si>
  <si>
    <t>Дата закупки</t>
  </si>
  <si>
    <t>Способ закупки</t>
  </si>
  <si>
    <t>Начальная (максимальная) цена контракта, тыс. руб.</t>
  </si>
  <si>
    <t>Стоимость заключенного контракта, тыс. руб.</t>
  </si>
  <si>
    <t>Затраты заказчика на организацию и проведение закупки, тыс. руб.</t>
  </si>
  <si>
    <t>Бюджетная эффективность</t>
  </si>
  <si>
    <t>Количество заявок, поданных участниками закупки, шт.</t>
  </si>
  <si>
    <t xml:space="preserve">абсолютная, тыс. руб. </t>
  </si>
  <si>
    <t>относительная,</t>
  </si>
  <si>
    <t xml:space="preserve">% </t>
  </si>
  <si>
    <t>(за исключением сведений о проведенных совместных торгах)</t>
  </si>
  <si>
    <t>Итого по разделу 1</t>
  </si>
  <si>
    <t>путем проведения совместных торгов</t>
  </si>
  <si>
    <t>Итого по разделу 2</t>
  </si>
  <si>
    <t>которые не привели к заключению контракта</t>
  </si>
  <si>
    <t>Итого по разделу 3</t>
  </si>
  <si>
    <t>ВСЕГО</t>
  </si>
  <si>
    <t>№ 1а-закупки</t>
  </si>
  <si>
    <t>Сведения о закупочной деятельности</t>
  </si>
  <si>
    <t>Количество бюджетных учреждений, находящихся в ведении и осуществляющих закупки в соответствии с Федеральным законом № 223-ФЗ всего, шт.</t>
  </si>
  <si>
    <t>Сведения об уполномоченном органе (при наличии), которому переданы функции по организации и проведению закупок</t>
  </si>
  <si>
    <t>Закупки</t>
  </si>
  <si>
    <t>Конкурсы</t>
  </si>
  <si>
    <t>Аукционы</t>
  </si>
  <si>
    <t>Запрос котировок</t>
  </si>
  <si>
    <t>Закупки у единственного поставщика (подрядчика, исполнителя)</t>
  </si>
  <si>
    <t>Иные способы</t>
  </si>
  <si>
    <t xml:space="preserve">открытые </t>
  </si>
  <si>
    <t>в электронной форме</t>
  </si>
  <si>
    <t>I. Количественная характеристика торгов и других способов закупки</t>
  </si>
  <si>
    <t>1. Всего проведено торгов, запросов котировок, иных способов закупки (лотов) и закупок у единственного поставщика (подрядчика, исполнителя)</t>
  </si>
  <si>
    <t>Из строки 101 - количество несостоявшихся способов определения поставщиков (подрядчиков, исполнителей) (лотов), которые не привели к заключению договоров</t>
  </si>
  <si>
    <t>Из строки 102 - количество несостоявшихся способов определения поставщиков (подрядчиков, исполнителей) (лотов), которые не привели к заключению договоров из-за отказа в допуске к участию всех участников закупки</t>
  </si>
  <si>
    <t>Из строки 102 - количество способов определения поставщиков (подрядчиков, исполнителей), которые не привели к заключению договоров из-за отказа от заключения договоров</t>
  </si>
  <si>
    <t>2. Количество заключенных договоров</t>
  </si>
  <si>
    <t>Из строки 110 - количество заключенных договоров с отечественными участниками</t>
  </si>
  <si>
    <t>3. Внесено изменений в договоры</t>
  </si>
  <si>
    <t>4. Расторгнуто договоров</t>
  </si>
  <si>
    <t>в случае одностороннего отказа заказчика от исполнения договора</t>
  </si>
  <si>
    <t>в случае одностороннего отказа поставщика (подрядчика, исполнителя) от исполнения договора</t>
  </si>
  <si>
    <t>II. Количественная характеристика участников торгов и других способов закупки товаров, работ, услуг</t>
  </si>
  <si>
    <t>Из строки 201 - не допущено заявок к участию в торгах, запросах котировок, иных способах закупки (лотах)</t>
  </si>
  <si>
    <t>2. Количество обжалований по закупке товаров, работ, услуг</t>
  </si>
  <si>
    <t>III. Стоимостная характеристика торгов и других способов закупки товаров, работ, услуг, тысяча рублей</t>
  </si>
  <si>
    <t>1. Суммарная начальная цена договоров (лотов), выставленных на торги, запрос котировок, иные способы закупки, и сумма договоров, заключенных с единственным поставщиком (подрядчиком, исполнителем)</t>
  </si>
  <si>
    <t>Из строки 301 - суммарная начальная цена договоров (лотов), выставленных на торги, запрос котировок, иные способы закупки, которые не привели к заключению договоров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</si>
  <si>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в допуске к участию всех участников закупки</t>
  </si>
  <si>
    <t>Из строки 302 - суммарная начальная цена договоров (лотов), выставленных на торги, запрос котировок, иные способы закупки, которые не привели к заключению договоров из-за отказа от заключения договоров</t>
  </si>
  <si>
    <t>2. Общая стоимость заключенных договоров</t>
  </si>
  <si>
    <t>Из строки 305 – стоимость договоров, заключенных с отечественными участниками</t>
  </si>
  <si>
    <t>3. Сумма изменения стоимости заключенных договоров</t>
  </si>
  <si>
    <t>4. Общая стоимость расторгнутых договоров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</si>
  <si>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</si>
  <si>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</si>
  <si>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103.1</t>
  </si>
  <si>
    <t>103.2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</si>
  <si>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</si>
  <si>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</si>
  <si>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</si>
  <si>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</si>
  <si>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</si>
  <si>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101.2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</si>
  <si>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</si>
  <si>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</si>
  <si>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</si>
  <si>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 признана соответсвующей</t>
  </si>
  <si>
    <t>111.2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</si>
  <si>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</si>
  <si>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</si>
  <si>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</si>
  <si>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 признана соответствующей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</si>
  <si>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</si>
  <si>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</si>
  <si>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</si>
  <si>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Суммарная начальная цена завершенных заупочных процедур</t>
  </si>
  <si>
    <t>Суммарная начальная цена контрактов (лотов) и договоров отмененных закупочных процедур</t>
  </si>
  <si>
    <t>301.1</t>
  </si>
  <si>
    <t>301.2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</si>
  <si>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</si>
  <si>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</si>
  <si>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310.1</t>
  </si>
  <si>
    <t>310.2</t>
  </si>
  <si>
    <t>4.309</t>
  </si>
  <si>
    <t>4.308</t>
  </si>
  <si>
    <t>4.307</t>
  </si>
  <si>
    <t>4.306</t>
  </si>
  <si>
    <t>4.305</t>
  </si>
  <si>
    <t>4.304</t>
  </si>
  <si>
    <t>4.303</t>
  </si>
  <si>
    <t>4.302</t>
  </si>
  <si>
    <t>4.301</t>
  </si>
  <si>
    <t>4.203</t>
  </si>
  <si>
    <t>4.202</t>
  </si>
  <si>
    <t>4.201</t>
  </si>
  <si>
    <t>4.103</t>
  </si>
  <si>
    <t>4.104</t>
  </si>
  <si>
    <t>4.102</t>
  </si>
  <si>
    <t>4.101</t>
  </si>
  <si>
    <t>1 полугодие 2017</t>
  </si>
  <si>
    <t>Должностное лицо,  
ответственное за  составление отчета</t>
  </si>
  <si>
    <t>Степанов Андрей Иванович</t>
  </si>
  <si>
    <t>Заведующий сектором муниципальных закупок</t>
  </si>
  <si>
    <t>Контактный тел.: 8 (83541) 62445</t>
  </si>
  <si>
    <t xml:space="preserve">E-mail: smz@morgau.cap.ru </t>
  </si>
  <si>
    <t>Администрация Моргаушского района Чувашской Республики</t>
  </si>
  <si>
    <t>1. Сведения об осуществленных закупках товаров, работ, услуг для обеспечения нужд Моргаушского района Чувашской Республики</t>
  </si>
  <si>
    <t>ЗП</t>
  </si>
  <si>
    <t>ЗКЦ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</si>
  <si>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заправке картриджей принтеров, МФУ, копировальных аппаратов администрации Моргаушского района Чувашской Республики</t>
  </si>
  <si>
    <t>ЭА</t>
  </si>
  <si>
    <t>Запрос котировок на поставку маркированных почтовых конвертов и марок для нужд администрации Моргаушского района Чувашской Республики</t>
  </si>
  <si>
    <t>2. Сведения об осуществленных закупках товаров, работ, услуг для обеспечения нужд Моргаушского района Чувашской Республики</t>
  </si>
  <si>
    <t>-</t>
  </si>
  <si>
    <t>3. Сведения об осуществленных закупках товаров, работ, услуг для обеспечения нужд Моргаушского района Чувашской Республики,</t>
  </si>
  <si>
    <t>Аукцион в электронной форме на право заключения муниципального контракта на поставку ГСМ для нужд администрации Моргаушского района Чувашской Республики</t>
  </si>
  <si>
    <t>Запрос котировок на право заключения муниципального контракта на оказание услуг по зимнему содержанию территории (механизированная уборка и вывоз снега с убираемой территории) администрации Моргаушского района Чувашской Республики в 2017 году</t>
  </si>
  <si>
    <t>Аукцион в электронной форме на поставку офисной бумаги для нужд администрации Моргаушского района Чувашской Республики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</si>
  <si>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Тораевского сельского поселения Моргаушского района Чувашско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</si>
  <si>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Ильинского сельского поселения Моргаушск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</si>
  <si>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Москакасинского сельского посел</t>
  </si>
  <si>
    <t>Запрос котировок среди субъектов малого предпринимательства, социально ориентированных некоммерческих организаций на право  заключения  муниципального контракта   по благоустройству  дворовых  территорий  многоквартирных домов с.Моргауши Моргаушского сель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</si>
  <si>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содержание автомобильных дорог общего пользования местного значения и искусственны</t>
  </si>
  <si>
    <t>Аукцион в электронной форме на право заключения муниципального контракта на приобретение двух квартир для обеспечения благоустроенными жилыми помещениями специализированного жилищного фонда детей-сирот и детей, оставшихся без попечения родителей, лиц из и</t>
  </si>
  <si>
    <t>Запрос котировок среди субъектов малого предпринимательства, социально ориентированных некоммерческих организаций на оказание услуг по техническому обслуживанию системы видеонаблюдения, установленных в рамках реализации АПК «Безопасное муниципальное образ</t>
  </si>
  <si>
    <t>Запрос предложений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Юськасинского сель</t>
  </si>
  <si>
    <t>Аукцион в электронной форме среди субъектов малого предпринимательства, социально ориентированных некоммерческих организаций на право заключения муниципального контракта на проведение работ по содержанию автомобильных дорог и дорожных сооружений Юськасинс</t>
  </si>
  <si>
    <t>Дата составления отчета «12» июля 2017 года</t>
  </si>
  <si>
    <t>за 1 полугодие 2017 года</t>
  </si>
  <si>
    <t xml:space="preserve"> Степанов Андрей Иванович</t>
  </si>
</sst>
</file>

<file path=xl/styles.xml><?xml version="1.0" encoding="utf-8"?>
<styleSheet xmlns="http://schemas.openxmlformats.org/spreadsheetml/2006/main">
  <numFmts count="1">
    <numFmt numFmtId="164" formatCode="#,##0.0"/>
  </numFmts>
  <fonts count="3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Calibri"/>
      <family val="2"/>
    </font>
    <font>
      <sz val="8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2">
    <xf numFmtId="0" fontId="0" fillId="0" borderId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2" fillId="4" borderId="1" applyNumberFormat="0" applyAlignment="0" applyProtection="0"/>
    <xf numFmtId="0" fontId="13" fillId="11" borderId="2" applyNumberFormat="0" applyAlignment="0" applyProtection="0"/>
    <xf numFmtId="0" fontId="14" fillId="11" borderId="1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12" borderId="7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8" fillId="0" borderId="0"/>
    <xf numFmtId="0" fontId="30" fillId="0" borderId="0"/>
    <xf numFmtId="0" fontId="8" fillId="0" borderId="0"/>
    <xf numFmtId="0" fontId="8" fillId="0" borderId="0"/>
    <xf numFmtId="0" fontId="22" fillId="2" borderId="0" applyNumberFormat="0" applyBorder="0" applyAlignment="0" applyProtection="0"/>
    <xf numFmtId="0" fontId="23" fillId="0" borderId="0" applyNumberFormat="0" applyFill="0" applyBorder="0" applyAlignment="0" applyProtection="0"/>
    <xf numFmtId="0" fontId="8" fillId="14" borderId="8" applyNumberFormat="0" applyFont="0" applyAlignment="0" applyProtection="0"/>
    <xf numFmtId="9" fontId="8" fillId="0" borderId="0" applyFont="0" applyFill="0" applyBorder="0" applyAlignment="0" applyProtection="0"/>
    <xf numFmtId="0" fontId="24" fillId="0" borderId="9" applyNumberFormat="0" applyFill="0" applyAlignment="0" applyProtection="0"/>
    <xf numFmtId="0" fontId="10" fillId="17" borderId="10" applyBorder="0">
      <alignment horizontal="center" vertical="center" wrapText="1"/>
    </xf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</cellStyleXfs>
  <cellXfs count="116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3" fillId="15" borderId="11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0" fillId="15" borderId="13" xfId="0" applyFill="1" applyBorder="1" applyAlignment="1">
      <alignment vertical="center" wrapText="1"/>
    </xf>
    <xf numFmtId="0" fontId="3" fillId="15" borderId="13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justify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3" fillId="15" borderId="15" xfId="0" applyFont="1" applyFill="1" applyBorder="1" applyAlignment="1">
      <alignment vertical="center" wrapText="1"/>
    </xf>
    <xf numFmtId="0" fontId="3" fillId="15" borderId="14" xfId="0" applyFont="1" applyFill="1" applyBorder="1" applyAlignment="1">
      <alignment vertical="center" wrapText="1"/>
    </xf>
    <xf numFmtId="0" fontId="29" fillId="15" borderId="14" xfId="10" applyFill="1" applyBorder="1" applyAlignment="1">
      <alignment horizontal="justify" vertical="center" wrapText="1"/>
    </xf>
    <xf numFmtId="0" fontId="3" fillId="15" borderId="15" xfId="0" applyFont="1" applyFill="1" applyBorder="1" applyAlignment="1">
      <alignment horizontal="justify" vertical="center" wrapText="1"/>
    </xf>
    <xf numFmtId="0" fontId="3" fillId="15" borderId="1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16" xfId="0" applyBorder="1"/>
    <xf numFmtId="0" fontId="1" fillId="0" borderId="16" xfId="0" applyFont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vertical="center" wrapText="1"/>
    </xf>
    <xf numFmtId="0" fontId="3" fillId="16" borderId="14" xfId="0" applyFont="1" applyFill="1" applyBorder="1" applyAlignment="1">
      <alignment horizontal="justify" vertical="center" wrapText="1"/>
    </xf>
    <xf numFmtId="0" fontId="3" fillId="16" borderId="13" xfId="0" applyFont="1" applyFill="1" applyBorder="1" applyAlignment="1">
      <alignment horizontal="center" vertical="center" wrapText="1"/>
    </xf>
    <xf numFmtId="0" fontId="0" fillId="16" borderId="0" xfId="0" applyFill="1"/>
    <xf numFmtId="0" fontId="3" fillId="0" borderId="14" xfId="0" applyFont="1" applyFill="1" applyBorder="1" applyAlignment="1">
      <alignment horizontal="justify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0" fillId="0" borderId="0" xfId="0" applyFill="1"/>
    <xf numFmtId="0" fontId="9" fillId="16" borderId="17" xfId="23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center" wrapText="1"/>
    </xf>
    <xf numFmtId="0" fontId="5" fillId="16" borderId="13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15" borderId="13" xfId="0" applyNumberFormat="1" applyFont="1" applyFill="1" applyBorder="1" applyAlignment="1">
      <alignment horizontal="center" vertical="center" wrapText="1"/>
    </xf>
    <xf numFmtId="2" fontId="5" fillId="16" borderId="13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 wrapText="1"/>
    </xf>
    <xf numFmtId="2" fontId="5" fillId="15" borderId="18" xfId="0" applyNumberFormat="1" applyFont="1" applyFill="1" applyBorder="1" applyAlignment="1">
      <alignment horizontal="center" vertical="center" wrapText="1"/>
    </xf>
    <xf numFmtId="2" fontId="5" fillId="15" borderId="19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wrapText="1"/>
    </xf>
    <xf numFmtId="14" fontId="9" fillId="0" borderId="17" xfId="0" applyNumberFormat="1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center" vertical="center" wrapText="1"/>
    </xf>
    <xf numFmtId="2" fontId="3" fillId="0" borderId="17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" fontId="3" fillId="0" borderId="17" xfId="0" applyNumberFormat="1" applyFont="1" applyBorder="1" applyAlignment="1">
      <alignment horizontal="center" vertical="center" wrapText="1"/>
    </xf>
    <xf numFmtId="3" fontId="3" fillId="0" borderId="17" xfId="0" applyNumberFormat="1" applyFont="1" applyBorder="1" applyAlignment="1">
      <alignment horizontal="center" vertical="center" wrapText="1"/>
    </xf>
    <xf numFmtId="0" fontId="27" fillId="0" borderId="0" xfId="0" applyFont="1"/>
    <xf numFmtId="1" fontId="5" fillId="0" borderId="13" xfId="0" applyNumberFormat="1" applyFont="1" applyFill="1" applyBorder="1" applyAlignment="1">
      <alignment horizontal="center" vertical="center" wrapText="1"/>
    </xf>
    <xf numFmtId="164" fontId="3" fillId="0" borderId="17" xfId="0" applyNumberFormat="1" applyFont="1" applyFill="1" applyBorder="1" applyAlignment="1">
      <alignment horizontal="center" vertical="center" wrapText="1"/>
    </xf>
    <xf numFmtId="1" fontId="5" fillId="0" borderId="18" xfId="0" applyNumberFormat="1" applyFont="1" applyFill="1" applyBorder="1" applyAlignment="1">
      <alignment horizontal="center" vertical="center" wrapText="1"/>
    </xf>
    <xf numFmtId="0" fontId="5" fillId="15" borderId="24" xfId="0" applyFont="1" applyFill="1" applyBorder="1" applyAlignment="1">
      <alignment horizontal="center" vertical="center" wrapText="1"/>
    </xf>
    <xf numFmtId="0" fontId="5" fillId="15" borderId="14" xfId="0" applyFont="1" applyFill="1" applyBorder="1" applyAlignment="1">
      <alignment horizontal="center" vertical="center" wrapText="1"/>
    </xf>
    <xf numFmtId="0" fontId="5" fillId="15" borderId="22" xfId="0" applyFont="1" applyFill="1" applyBorder="1" applyAlignment="1">
      <alignment horizontal="center" vertical="center" wrapText="1"/>
    </xf>
    <xf numFmtId="0" fontId="5" fillId="15" borderId="23" xfId="0" applyFont="1" applyFill="1" applyBorder="1" applyAlignment="1">
      <alignment horizontal="center" vertical="center" wrapText="1"/>
    </xf>
    <xf numFmtId="0" fontId="5" fillId="15" borderId="19" xfId="0" applyFont="1" applyFill="1" applyBorder="1" applyAlignment="1">
      <alignment horizontal="center" vertical="center" wrapText="1"/>
    </xf>
    <xf numFmtId="0" fontId="5" fillId="15" borderId="25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11" xfId="0" applyFont="1" applyFill="1" applyBorder="1" applyAlignment="1">
      <alignment horizontal="center" vertical="center" wrapText="1"/>
    </xf>
    <xf numFmtId="2" fontId="5" fillId="15" borderId="24" xfId="0" applyNumberFormat="1" applyFont="1" applyFill="1" applyBorder="1" applyAlignment="1">
      <alignment horizontal="center" vertical="center" wrapText="1"/>
    </xf>
    <xf numFmtId="2" fontId="5" fillId="15" borderId="14" xfId="0" applyNumberFormat="1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28" xfId="0" applyFont="1" applyFill="1" applyBorder="1" applyAlignment="1">
      <alignment horizontal="center" vertical="center" wrapText="1"/>
    </xf>
    <xf numFmtId="0" fontId="5" fillId="15" borderId="13" xfId="0" applyFont="1" applyFill="1" applyBorder="1" applyAlignment="1">
      <alignment horizontal="center" vertical="center" wrapText="1"/>
    </xf>
    <xf numFmtId="0" fontId="3" fillId="15" borderId="24" xfId="0" applyFont="1" applyFill="1" applyBorder="1" applyAlignment="1">
      <alignment horizontal="center" vertical="center" wrapText="1"/>
    </xf>
    <xf numFmtId="0" fontId="3" fillId="15" borderId="1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right" vertical="center"/>
    </xf>
    <xf numFmtId="0" fontId="1" fillId="0" borderId="16" xfId="0" applyFont="1" applyBorder="1" applyAlignment="1">
      <alignment horizontal="center" wrapText="1"/>
    </xf>
    <xf numFmtId="0" fontId="1" fillId="0" borderId="16" xfId="0" applyFont="1" applyBorder="1" applyAlignment="1">
      <alignment horizontal="center" vertical="center" wrapText="1"/>
    </xf>
    <xf numFmtId="0" fontId="3" fillId="15" borderId="22" xfId="0" applyFont="1" applyFill="1" applyBorder="1" applyAlignment="1">
      <alignment horizontal="center" vertical="center" wrapText="1"/>
    </xf>
    <xf numFmtId="0" fontId="3" fillId="15" borderId="1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2" fontId="5" fillId="0" borderId="15" xfId="0" applyNumberFormat="1" applyFont="1" applyFill="1" applyBorder="1" applyAlignment="1">
      <alignment horizontal="center" vertical="center" wrapText="1"/>
    </xf>
    <xf numFmtId="2" fontId="3" fillId="15" borderId="24" xfId="0" applyNumberFormat="1" applyFont="1" applyFill="1" applyBorder="1" applyAlignment="1">
      <alignment horizontal="center" vertical="center" wrapText="1"/>
    </xf>
    <xf numFmtId="2" fontId="3" fillId="15" borderId="14" xfId="0" applyNumberFormat="1" applyFont="1" applyFill="1" applyBorder="1" applyAlignment="1">
      <alignment horizontal="center" vertical="center" wrapText="1"/>
    </xf>
    <xf numFmtId="2" fontId="3" fillId="15" borderId="11" xfId="0" applyNumberFormat="1" applyFont="1" applyFill="1" applyBorder="1" applyAlignment="1">
      <alignment horizontal="center" vertical="center" wrapText="1"/>
    </xf>
    <xf numFmtId="2" fontId="3" fillId="15" borderId="13" xfId="0" applyNumberFormat="1" applyFont="1" applyFill="1" applyBorder="1" applyAlignment="1">
      <alignment horizontal="center" vertical="center" wrapText="1"/>
    </xf>
    <xf numFmtId="2" fontId="5" fillId="0" borderId="21" xfId="0" applyNumberFormat="1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3" fillId="15" borderId="15" xfId="0" applyFont="1" applyFill="1" applyBorder="1" applyAlignment="1">
      <alignment horizontal="center" vertical="center" wrapText="1"/>
    </xf>
    <xf numFmtId="0" fontId="3" fillId="15" borderId="23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</cellXfs>
  <cellStyles count="32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Гиперссылка" xfId="10" builtinId="8"/>
    <cellStyle name="Гиперссылка 2" xfId="11"/>
    <cellStyle name="Заголовок 1 2" xfId="12"/>
    <cellStyle name="Заголовок 2 2" xfId="13"/>
    <cellStyle name="Заголовок 3 2" xfId="14"/>
    <cellStyle name="Заголовок 4 2" xfId="15"/>
    <cellStyle name="Итог 2" xfId="16"/>
    <cellStyle name="Контрольная ячейка 2" xfId="17"/>
    <cellStyle name="Название 2" xfId="18"/>
    <cellStyle name="Нейтральный 2" xfId="19"/>
    <cellStyle name="Обычный" xfId="0" builtinId="0"/>
    <cellStyle name="Обычный 2" xfId="20"/>
    <cellStyle name="Обычный 2 2" xfId="21"/>
    <cellStyle name="Обычный 2 3" xfId="22"/>
    <cellStyle name="Обычный 3" xfId="23"/>
    <cellStyle name="Плохой 2" xfId="24"/>
    <cellStyle name="Пояснение 2" xfId="25"/>
    <cellStyle name="Примечание 2" xfId="26"/>
    <cellStyle name="Процентный 2" xfId="27"/>
    <cellStyle name="Связанная ячейка 2" xfId="28"/>
    <cellStyle name="Стиль 1" xfId="29"/>
    <cellStyle name="Текст предупреждения 2" xfId="30"/>
    <cellStyle name="Хороший 2" xfId="3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5"/>
  <sheetViews>
    <sheetView tabSelected="1" view="pageBreakPreview" zoomScaleNormal="100" zoomScaleSheetLayoutView="100" workbookViewId="0">
      <selection activeCell="D117" sqref="D117"/>
    </sheetView>
  </sheetViews>
  <sheetFormatPr defaultRowHeight="15"/>
  <cols>
    <col min="1" max="1" width="41.7109375" customWidth="1"/>
    <col min="2" max="9" width="12.140625" customWidth="1"/>
    <col min="10" max="11" width="15.85546875" customWidth="1"/>
  </cols>
  <sheetData>
    <row r="1" spans="1:11" ht="15.75">
      <c r="A1" s="1"/>
    </row>
    <row r="2" spans="1:11" ht="16.5">
      <c r="A2" s="83" t="s">
        <v>28</v>
      </c>
      <c r="B2" s="83"/>
      <c r="C2" s="83"/>
      <c r="D2" s="83"/>
      <c r="E2" s="83"/>
      <c r="F2" s="83"/>
      <c r="G2" s="83"/>
      <c r="H2" s="83"/>
      <c r="I2" s="83"/>
      <c r="J2" s="83"/>
      <c r="K2" s="83"/>
    </row>
    <row r="3" spans="1:11" ht="15.75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>
      <c r="A4" s="77" t="s">
        <v>30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5.75">
      <c r="A5" s="77" t="s">
        <v>31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ht="15.75">
      <c r="A6" s="77" t="s">
        <v>32</v>
      </c>
      <c r="B6" s="77"/>
      <c r="C6" s="77"/>
      <c r="D6" s="77"/>
      <c r="E6" s="77"/>
      <c r="F6" s="77"/>
      <c r="G6" s="77"/>
      <c r="H6" s="77"/>
      <c r="I6" s="77"/>
      <c r="J6" s="77"/>
      <c r="K6" s="77"/>
    </row>
    <row r="7" spans="1:11" ht="15.75">
      <c r="A7" s="3"/>
    </row>
    <row r="8" spans="1:11" ht="15.75">
      <c r="A8" s="4" t="s">
        <v>33</v>
      </c>
      <c r="B8" s="4"/>
    </row>
    <row r="9" spans="1:11" ht="63">
      <c r="A9" s="4" t="s">
        <v>34</v>
      </c>
      <c r="B9" s="79" t="s">
        <v>251</v>
      </c>
      <c r="C9" s="79"/>
      <c r="D9" s="79"/>
      <c r="E9" s="79"/>
      <c r="F9" s="79"/>
      <c r="G9" s="79"/>
      <c r="H9" s="79"/>
      <c r="I9" s="79"/>
      <c r="J9" s="79"/>
      <c r="K9" s="23"/>
    </row>
    <row r="10" spans="1:11" ht="15.75">
      <c r="A10" s="4"/>
      <c r="B10" s="5"/>
      <c r="K10" s="23"/>
    </row>
    <row r="11" spans="1:11" ht="15.75">
      <c r="A11" s="4" t="s">
        <v>35</v>
      </c>
      <c r="B11" s="80" t="s">
        <v>245</v>
      </c>
      <c r="C11" s="80"/>
      <c r="D11" s="80"/>
      <c r="E11" s="80"/>
      <c r="F11" s="80"/>
      <c r="G11" s="80"/>
      <c r="H11" s="80"/>
      <c r="I11" s="80"/>
      <c r="J11" s="80"/>
      <c r="K11" s="23"/>
    </row>
    <row r="12" spans="1:11" ht="15.75">
      <c r="A12" s="3"/>
      <c r="K12" s="23"/>
    </row>
    <row r="13" spans="1:11" ht="16.5" thickBot="1">
      <c r="A13" s="78" t="s">
        <v>36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</row>
    <row r="14" spans="1:11" ht="15.75" thickBot="1">
      <c r="A14" s="75" t="s">
        <v>37</v>
      </c>
      <c r="B14" s="75" t="s">
        <v>38</v>
      </c>
      <c r="C14" s="7" t="s">
        <v>39</v>
      </c>
      <c r="D14" s="81" t="s">
        <v>41</v>
      </c>
      <c r="E14" s="95"/>
      <c r="F14" s="95"/>
      <c r="G14" s="95"/>
      <c r="H14" s="95"/>
      <c r="I14" s="95"/>
      <c r="J14" s="95"/>
      <c r="K14" s="82"/>
    </row>
    <row r="15" spans="1:11" ht="26.45" customHeight="1" thickBot="1">
      <c r="A15" s="94"/>
      <c r="B15" s="94"/>
      <c r="C15" s="8" t="s">
        <v>40</v>
      </c>
      <c r="D15" s="81" t="s">
        <v>42</v>
      </c>
      <c r="E15" s="95"/>
      <c r="F15" s="82"/>
      <c r="G15" s="75" t="s">
        <v>43</v>
      </c>
      <c r="H15" s="75" t="s">
        <v>44</v>
      </c>
      <c r="I15" s="75" t="s">
        <v>45</v>
      </c>
      <c r="J15" s="81" t="s">
        <v>46</v>
      </c>
      <c r="K15" s="82"/>
    </row>
    <row r="16" spans="1:11" ht="90" thickBot="1">
      <c r="A16" s="76"/>
      <c r="B16" s="76"/>
      <c r="C16" s="9"/>
      <c r="D16" s="10" t="s">
        <v>47</v>
      </c>
      <c r="E16" s="10" t="s">
        <v>48</v>
      </c>
      <c r="F16" s="10" t="s">
        <v>49</v>
      </c>
      <c r="G16" s="76"/>
      <c r="H16" s="76"/>
      <c r="I16" s="76"/>
      <c r="J16" s="10" t="s">
        <v>50</v>
      </c>
      <c r="K16" s="10" t="s">
        <v>51</v>
      </c>
    </row>
    <row r="17" spans="1:11" ht="15.75" thickBot="1">
      <c r="A17" s="11">
        <v>1</v>
      </c>
      <c r="B17" s="10">
        <v>2</v>
      </c>
      <c r="C17" s="10">
        <v>3</v>
      </c>
      <c r="D17" s="10">
        <v>4</v>
      </c>
      <c r="E17" s="10">
        <v>5</v>
      </c>
      <c r="F17" s="10">
        <v>6</v>
      </c>
      <c r="G17" s="10">
        <v>7</v>
      </c>
      <c r="H17" s="10">
        <v>8</v>
      </c>
      <c r="I17" s="10">
        <v>9</v>
      </c>
      <c r="J17" s="10">
        <v>10</v>
      </c>
      <c r="K17" s="10">
        <v>11</v>
      </c>
    </row>
    <row r="18" spans="1:11">
      <c r="A18" s="67" t="s">
        <v>52</v>
      </c>
      <c r="B18" s="68"/>
      <c r="C18" s="68"/>
      <c r="D18" s="68"/>
      <c r="E18" s="68"/>
      <c r="F18" s="68"/>
      <c r="G18" s="68"/>
      <c r="H18" s="68"/>
      <c r="I18" s="68"/>
      <c r="J18" s="68"/>
      <c r="K18" s="69"/>
    </row>
    <row r="19" spans="1:11" ht="15.75" thickBot="1">
      <c r="A19" s="72" t="s">
        <v>53</v>
      </c>
      <c r="B19" s="73"/>
      <c r="C19" s="73"/>
      <c r="D19" s="73"/>
      <c r="E19" s="73"/>
      <c r="F19" s="73"/>
      <c r="G19" s="73"/>
      <c r="H19" s="73"/>
      <c r="I19" s="73"/>
      <c r="J19" s="73"/>
      <c r="K19" s="74"/>
    </row>
    <row r="20" spans="1:11" s="30" customFormat="1" ht="51.75" thickBot="1">
      <c r="A20" s="28" t="s">
        <v>54</v>
      </c>
      <c r="B20" s="29">
        <v>101</v>
      </c>
      <c r="C20" s="32">
        <f t="shared" ref="C20:C26" si="0">SUM(D20:K20)</f>
        <v>2123</v>
      </c>
      <c r="D20" s="32"/>
      <c r="E20" s="32"/>
      <c r="F20" s="32"/>
      <c r="G20" s="32">
        <v>32</v>
      </c>
      <c r="H20" s="32">
        <v>6</v>
      </c>
      <c r="I20" s="32">
        <v>5</v>
      </c>
      <c r="J20" s="13">
        <v>215</v>
      </c>
      <c r="K20" s="13">
        <v>1865</v>
      </c>
    </row>
    <row r="21" spans="1:11" ht="51.75" thickBot="1">
      <c r="A21" s="12" t="s">
        <v>55</v>
      </c>
      <c r="B21" s="10">
        <v>102</v>
      </c>
      <c r="C21" s="32">
        <f t="shared" si="0"/>
        <v>0</v>
      </c>
      <c r="D21" s="13" t="s">
        <v>56</v>
      </c>
      <c r="E21" s="13" t="s">
        <v>56</v>
      </c>
      <c r="F21" s="13" t="s">
        <v>56</v>
      </c>
      <c r="G21" s="13" t="s">
        <v>56</v>
      </c>
      <c r="H21" s="13" t="s">
        <v>56</v>
      </c>
      <c r="I21" s="13" t="s">
        <v>56</v>
      </c>
      <c r="J21" s="13" t="s">
        <v>56</v>
      </c>
      <c r="K21" s="13" t="s">
        <v>56</v>
      </c>
    </row>
    <row r="22" spans="1:11" ht="39" thickBot="1">
      <c r="A22" s="12" t="s">
        <v>57</v>
      </c>
      <c r="B22" s="10">
        <v>103</v>
      </c>
      <c r="C22" s="32">
        <f t="shared" si="0"/>
        <v>21</v>
      </c>
      <c r="D22" s="13"/>
      <c r="E22" s="13"/>
      <c r="F22" s="13"/>
      <c r="G22" s="13">
        <v>14</v>
      </c>
      <c r="H22" s="13">
        <v>3</v>
      </c>
      <c r="I22" s="13">
        <v>4</v>
      </c>
      <c r="J22" s="13" t="s">
        <v>56</v>
      </c>
      <c r="K22" s="13" t="s">
        <v>56</v>
      </c>
    </row>
    <row r="23" spans="1:11" s="27" customFormat="1" ht="51.75" thickBot="1">
      <c r="A23" s="25" t="s">
        <v>199</v>
      </c>
      <c r="B23" s="26" t="s">
        <v>201</v>
      </c>
      <c r="C23" s="33">
        <f t="shared" si="0"/>
        <v>13</v>
      </c>
      <c r="D23" s="33"/>
      <c r="E23" s="33"/>
      <c r="F23" s="33"/>
      <c r="G23" s="33">
        <v>7</v>
      </c>
      <c r="H23" s="33">
        <v>3</v>
      </c>
      <c r="I23" s="33">
        <v>3</v>
      </c>
      <c r="J23" s="33"/>
      <c r="K23" s="33"/>
    </row>
    <row r="24" spans="1:11" s="27" customFormat="1" ht="51.75" thickBot="1">
      <c r="A24" s="25" t="s">
        <v>200</v>
      </c>
      <c r="B24" s="26" t="s">
        <v>202</v>
      </c>
      <c r="C24" s="33">
        <f t="shared" si="0"/>
        <v>12</v>
      </c>
      <c r="D24" s="33"/>
      <c r="E24" s="33"/>
      <c r="F24" s="33"/>
      <c r="G24" s="33">
        <v>6</v>
      </c>
      <c r="H24" s="33">
        <v>3</v>
      </c>
      <c r="I24" s="33">
        <v>3</v>
      </c>
      <c r="J24" s="33"/>
      <c r="K24" s="33"/>
    </row>
    <row r="25" spans="1:11" ht="51.75" thickBot="1">
      <c r="A25" s="12" t="s">
        <v>58</v>
      </c>
      <c r="B25" s="10">
        <v>104</v>
      </c>
      <c r="C25" s="32">
        <f t="shared" si="0"/>
        <v>7</v>
      </c>
      <c r="D25" s="13"/>
      <c r="E25" s="13"/>
      <c r="F25" s="13"/>
      <c r="G25" s="13">
        <v>6</v>
      </c>
      <c r="H25" s="13"/>
      <c r="I25" s="13">
        <v>1</v>
      </c>
      <c r="J25" s="13" t="s">
        <v>56</v>
      </c>
      <c r="K25" s="13" t="s">
        <v>56</v>
      </c>
    </row>
    <row r="26" spans="1:11" s="27" customFormat="1" ht="64.5" thickBot="1">
      <c r="A26" s="25" t="s">
        <v>203</v>
      </c>
      <c r="B26" s="26" t="s">
        <v>204</v>
      </c>
      <c r="C26" s="33">
        <f t="shared" si="0"/>
        <v>6</v>
      </c>
      <c r="D26" s="33"/>
      <c r="E26" s="33"/>
      <c r="F26" s="33"/>
      <c r="G26" s="33">
        <v>5</v>
      </c>
      <c r="H26" s="33"/>
      <c r="I26" s="33">
        <v>1</v>
      </c>
      <c r="J26" s="33"/>
      <c r="K26" s="33"/>
    </row>
    <row r="27" spans="1:11" s="30" customFormat="1" ht="77.25" thickBot="1">
      <c r="A27" s="28" t="s">
        <v>209</v>
      </c>
      <c r="B27" s="29">
        <v>105</v>
      </c>
      <c r="C27" s="32">
        <f t="shared" ref="C27:C33" si="1">SUM(D27:K27)</f>
        <v>1</v>
      </c>
      <c r="D27" s="32"/>
      <c r="E27" s="32"/>
      <c r="F27" s="32"/>
      <c r="G27" s="32">
        <v>1</v>
      </c>
      <c r="H27" s="32"/>
      <c r="I27" s="32"/>
      <c r="J27" s="32"/>
      <c r="K27" s="32"/>
    </row>
    <row r="28" spans="1:11" ht="64.5" thickBot="1">
      <c r="A28" s="12" t="s">
        <v>59</v>
      </c>
      <c r="B28" s="10">
        <v>106</v>
      </c>
      <c r="C28" s="32">
        <f t="shared" si="1"/>
        <v>0</v>
      </c>
      <c r="D28" s="13"/>
      <c r="E28" s="13"/>
      <c r="F28" s="13"/>
      <c r="G28" s="13"/>
      <c r="H28" s="13"/>
      <c r="I28" s="13"/>
      <c r="J28" s="13" t="s">
        <v>56</v>
      </c>
      <c r="K28" s="13" t="s">
        <v>56</v>
      </c>
    </row>
    <row r="29" spans="1:11" ht="26.25" thickBot="1">
      <c r="A29" s="12" t="s">
        <v>60</v>
      </c>
      <c r="B29" s="10">
        <v>107</v>
      </c>
      <c r="C29" s="32">
        <f t="shared" si="1"/>
        <v>0</v>
      </c>
      <c r="D29" s="13"/>
      <c r="E29" s="13"/>
      <c r="F29" s="13"/>
      <c r="G29" s="13"/>
      <c r="H29" s="13" t="s">
        <v>56</v>
      </c>
      <c r="I29" s="13" t="s">
        <v>56</v>
      </c>
      <c r="J29" s="13" t="s">
        <v>56</v>
      </c>
      <c r="K29" s="13" t="s">
        <v>56</v>
      </c>
    </row>
    <row r="30" spans="1:11" ht="26.25" thickBot="1">
      <c r="A30" s="12" t="s">
        <v>61</v>
      </c>
      <c r="B30" s="10">
        <v>108</v>
      </c>
      <c r="C30" s="32">
        <f t="shared" si="1"/>
        <v>0</v>
      </c>
      <c r="D30" s="13"/>
      <c r="E30" s="13"/>
      <c r="F30" s="13"/>
      <c r="G30" s="13"/>
      <c r="H30" s="13" t="s">
        <v>56</v>
      </c>
      <c r="I30" s="13" t="s">
        <v>56</v>
      </c>
      <c r="J30" s="13" t="s">
        <v>56</v>
      </c>
      <c r="K30" s="13" t="s">
        <v>56</v>
      </c>
    </row>
    <row r="31" spans="1:11" ht="39" thickBot="1">
      <c r="A31" s="12" t="s">
        <v>62</v>
      </c>
      <c r="B31" s="10">
        <v>109</v>
      </c>
      <c r="C31" s="32">
        <f t="shared" si="1"/>
        <v>0</v>
      </c>
      <c r="D31" s="13"/>
      <c r="E31" s="13"/>
      <c r="F31" s="13"/>
      <c r="G31" s="13"/>
      <c r="H31" s="13" t="s">
        <v>56</v>
      </c>
      <c r="I31" s="13" t="s">
        <v>56</v>
      </c>
      <c r="J31" s="13" t="s">
        <v>56</v>
      </c>
      <c r="K31" s="13" t="s">
        <v>56</v>
      </c>
    </row>
    <row r="32" spans="1:11" s="27" customFormat="1" ht="51.75" thickBot="1">
      <c r="A32" s="31" t="s">
        <v>205</v>
      </c>
      <c r="B32" s="26" t="s">
        <v>207</v>
      </c>
      <c r="C32" s="33">
        <f t="shared" si="1"/>
        <v>2123</v>
      </c>
      <c r="D32" s="33"/>
      <c r="E32" s="33"/>
      <c r="F32" s="33"/>
      <c r="G32" s="33">
        <v>32</v>
      </c>
      <c r="H32" s="33">
        <v>6</v>
      </c>
      <c r="I32" s="33">
        <v>5</v>
      </c>
      <c r="J32" s="33">
        <v>215</v>
      </c>
      <c r="K32" s="33">
        <v>1865</v>
      </c>
    </row>
    <row r="33" spans="1:11" s="27" customFormat="1" ht="51.75" thickBot="1">
      <c r="A33" s="31" t="s">
        <v>206</v>
      </c>
      <c r="B33" s="26" t="s">
        <v>208</v>
      </c>
      <c r="C33" s="33">
        <f t="shared" si="1"/>
        <v>0</v>
      </c>
      <c r="D33" s="33"/>
      <c r="E33" s="33"/>
      <c r="F33" s="33"/>
      <c r="G33" s="33"/>
      <c r="H33" s="33"/>
      <c r="I33" s="33"/>
      <c r="J33" s="33"/>
      <c r="K33" s="33"/>
    </row>
    <row r="34" spans="1:11" ht="26.25" thickBot="1">
      <c r="A34" s="12" t="s">
        <v>63</v>
      </c>
      <c r="B34" s="10">
        <v>110</v>
      </c>
      <c r="C34" s="32">
        <f t="shared" ref="C34:C40" si="2">SUM(D34:K34)</f>
        <v>2116</v>
      </c>
      <c r="D34" s="13"/>
      <c r="E34" s="13"/>
      <c r="F34" s="13"/>
      <c r="G34" s="13">
        <v>26</v>
      </c>
      <c r="H34" s="13">
        <v>6</v>
      </c>
      <c r="I34" s="13">
        <v>4</v>
      </c>
      <c r="J34" s="13">
        <v>215</v>
      </c>
      <c r="K34" s="13">
        <v>1865</v>
      </c>
    </row>
    <row r="35" spans="1:11" ht="51.75" thickBot="1">
      <c r="A35" s="12" t="s">
        <v>64</v>
      </c>
      <c r="B35" s="10">
        <v>111</v>
      </c>
      <c r="C35" s="32">
        <f t="shared" si="2"/>
        <v>14</v>
      </c>
      <c r="D35" s="13"/>
      <c r="E35" s="13"/>
      <c r="F35" s="13"/>
      <c r="G35" s="13">
        <v>8</v>
      </c>
      <c r="H35" s="13">
        <v>3</v>
      </c>
      <c r="I35" s="13">
        <v>3</v>
      </c>
      <c r="J35" s="13" t="s">
        <v>56</v>
      </c>
      <c r="K35" s="13" t="s">
        <v>56</v>
      </c>
    </row>
    <row r="36" spans="1:11" s="27" customFormat="1" ht="64.5" thickBot="1">
      <c r="A36" s="25" t="s">
        <v>210</v>
      </c>
      <c r="B36" s="26" t="s">
        <v>211</v>
      </c>
      <c r="C36" s="33">
        <f t="shared" si="2"/>
        <v>12</v>
      </c>
      <c r="D36" s="33"/>
      <c r="E36" s="33"/>
      <c r="F36" s="33"/>
      <c r="G36" s="33">
        <v>6</v>
      </c>
      <c r="H36" s="33">
        <v>3</v>
      </c>
      <c r="I36" s="33">
        <v>3</v>
      </c>
      <c r="J36" s="33"/>
      <c r="K36" s="33"/>
    </row>
    <row r="37" spans="1:11" s="27" customFormat="1" ht="64.5" thickBot="1">
      <c r="A37" s="25" t="s">
        <v>212</v>
      </c>
      <c r="B37" s="26" t="s">
        <v>213</v>
      </c>
      <c r="C37" s="33">
        <f t="shared" si="2"/>
        <v>12</v>
      </c>
      <c r="D37" s="33"/>
      <c r="E37" s="33"/>
      <c r="F37" s="33"/>
      <c r="G37" s="33">
        <v>6</v>
      </c>
      <c r="H37" s="33">
        <v>3</v>
      </c>
      <c r="I37" s="33">
        <v>3</v>
      </c>
      <c r="J37" s="33"/>
      <c r="K37" s="33"/>
    </row>
    <row r="38" spans="1:11" ht="39" thickBot="1">
      <c r="A38" s="12" t="s">
        <v>65</v>
      </c>
      <c r="B38" s="10">
        <v>112</v>
      </c>
      <c r="C38" s="32">
        <f t="shared" si="2"/>
        <v>0</v>
      </c>
      <c r="D38" s="13"/>
      <c r="E38" s="13"/>
      <c r="F38" s="13"/>
      <c r="G38" s="13"/>
      <c r="H38" s="13" t="s">
        <v>56</v>
      </c>
      <c r="I38" s="13" t="s">
        <v>56</v>
      </c>
      <c r="J38" s="13" t="s">
        <v>56</v>
      </c>
      <c r="K38" s="13" t="s">
        <v>56</v>
      </c>
    </row>
    <row r="39" spans="1:11" ht="39" thickBot="1">
      <c r="A39" s="12" t="s">
        <v>66</v>
      </c>
      <c r="B39" s="10">
        <v>113</v>
      </c>
      <c r="C39" s="32">
        <f t="shared" si="2"/>
        <v>0</v>
      </c>
      <c r="D39" s="13"/>
      <c r="E39" s="13"/>
      <c r="F39" s="13"/>
      <c r="G39" s="13"/>
      <c r="H39" s="13" t="s">
        <v>56</v>
      </c>
      <c r="I39" s="13" t="s">
        <v>56</v>
      </c>
      <c r="J39" s="13" t="s">
        <v>56</v>
      </c>
      <c r="K39" s="13" t="s">
        <v>56</v>
      </c>
    </row>
    <row r="40" spans="1:11" ht="39" thickBot="1">
      <c r="A40" s="12" t="s">
        <v>67</v>
      </c>
      <c r="B40" s="10">
        <v>114</v>
      </c>
      <c r="C40" s="32">
        <f t="shared" si="2"/>
        <v>2116</v>
      </c>
      <c r="D40" s="13"/>
      <c r="E40" s="13"/>
      <c r="F40" s="13"/>
      <c r="G40" s="13">
        <v>26</v>
      </c>
      <c r="H40" s="13">
        <v>6</v>
      </c>
      <c r="I40" s="13">
        <v>4</v>
      </c>
      <c r="J40" s="13">
        <v>215</v>
      </c>
      <c r="K40" s="13">
        <v>1865</v>
      </c>
    </row>
    <row r="41" spans="1:11">
      <c r="A41" s="14" t="s">
        <v>68</v>
      </c>
      <c r="B41" s="75">
        <v>115</v>
      </c>
      <c r="C41" s="62">
        <f>SUM(D41:K42)</f>
        <v>0</v>
      </c>
      <c r="D41" s="62"/>
      <c r="E41" s="62"/>
      <c r="F41" s="62"/>
      <c r="G41" s="62"/>
      <c r="H41" s="62"/>
      <c r="I41" s="62"/>
      <c r="J41" s="62"/>
      <c r="K41" s="62"/>
    </row>
    <row r="42" spans="1:11" ht="15.75" thickBot="1">
      <c r="A42" s="15" t="s">
        <v>69</v>
      </c>
      <c r="B42" s="76"/>
      <c r="C42" s="63">
        <v>0</v>
      </c>
      <c r="D42" s="63"/>
      <c r="E42" s="63"/>
      <c r="F42" s="63"/>
      <c r="G42" s="63"/>
      <c r="H42" s="63"/>
      <c r="I42" s="63"/>
      <c r="J42" s="63"/>
      <c r="K42" s="63"/>
    </row>
    <row r="43" spans="1:11" ht="15.75" thickBot="1">
      <c r="A43" s="12" t="s">
        <v>70</v>
      </c>
      <c r="B43" s="10">
        <v>116</v>
      </c>
      <c r="C43" s="32">
        <f>SUM(D43:K43)</f>
        <v>0</v>
      </c>
      <c r="D43" s="13"/>
      <c r="E43" s="13"/>
      <c r="F43" s="13"/>
      <c r="G43" s="13"/>
      <c r="H43" s="13"/>
      <c r="I43" s="13"/>
      <c r="J43" s="13"/>
      <c r="K43" s="13"/>
    </row>
    <row r="44" spans="1:11" ht="15.75" thickBot="1">
      <c r="A44" s="12" t="s">
        <v>71</v>
      </c>
      <c r="B44" s="10">
        <v>121</v>
      </c>
      <c r="C44" s="32">
        <f>SUM(D44:K44)</f>
        <v>0</v>
      </c>
      <c r="D44" s="13"/>
      <c r="E44" s="13"/>
      <c r="F44" s="13"/>
      <c r="G44" s="13"/>
      <c r="H44" s="13"/>
      <c r="I44" s="13"/>
      <c r="J44" s="13"/>
      <c r="K44" s="13"/>
    </row>
    <row r="45" spans="1:11" ht="15.75" thickBot="1">
      <c r="A45" s="12" t="s">
        <v>72</v>
      </c>
      <c r="B45" s="10">
        <v>122</v>
      </c>
      <c r="C45" s="32">
        <f>SUM(D45:K45)</f>
        <v>1</v>
      </c>
      <c r="D45" s="13"/>
      <c r="E45" s="13"/>
      <c r="F45" s="13"/>
      <c r="G45" s="13">
        <v>1</v>
      </c>
      <c r="H45" s="13"/>
      <c r="I45" s="13"/>
      <c r="J45" s="13"/>
      <c r="K45" s="13"/>
    </row>
    <row r="46" spans="1:11">
      <c r="A46" s="14" t="s">
        <v>73</v>
      </c>
      <c r="B46" s="75">
        <v>123</v>
      </c>
      <c r="C46" s="62">
        <f>SUM(D46:K47)</f>
        <v>1</v>
      </c>
      <c r="D46" s="62"/>
      <c r="E46" s="62"/>
      <c r="F46" s="62"/>
      <c r="G46" s="62">
        <v>1</v>
      </c>
      <c r="H46" s="62"/>
      <c r="I46" s="62"/>
      <c r="J46" s="62"/>
      <c r="K46" s="62"/>
    </row>
    <row r="47" spans="1:11" ht="15.75" thickBot="1">
      <c r="A47" s="15" t="s">
        <v>74</v>
      </c>
      <c r="B47" s="76"/>
      <c r="C47" s="63">
        <v>0</v>
      </c>
      <c r="D47" s="63"/>
      <c r="E47" s="63"/>
      <c r="F47" s="63"/>
      <c r="G47" s="63"/>
      <c r="H47" s="63"/>
      <c r="I47" s="63"/>
      <c r="J47" s="63"/>
      <c r="K47" s="63"/>
    </row>
    <row r="48" spans="1:11" ht="26.25" thickBot="1">
      <c r="A48" s="15" t="s">
        <v>75</v>
      </c>
      <c r="B48" s="10">
        <v>124</v>
      </c>
      <c r="C48" s="32">
        <f t="shared" ref="C48:C68" si="3">SUM(D48:K48)</f>
        <v>0</v>
      </c>
      <c r="D48" s="13"/>
      <c r="E48" s="13"/>
      <c r="F48" s="13"/>
      <c r="G48" s="13"/>
      <c r="H48" s="13"/>
      <c r="I48" s="13"/>
      <c r="J48" s="13"/>
      <c r="K48" s="13"/>
    </row>
    <row r="49" spans="1:11" ht="39" thickBot="1">
      <c r="A49" s="15" t="s">
        <v>76</v>
      </c>
      <c r="B49" s="10">
        <v>125</v>
      </c>
      <c r="C49" s="32">
        <f t="shared" si="3"/>
        <v>0</v>
      </c>
      <c r="D49" s="13"/>
      <c r="E49" s="13"/>
      <c r="F49" s="13"/>
      <c r="G49" s="13"/>
      <c r="H49" s="13"/>
      <c r="I49" s="13"/>
      <c r="J49" s="13"/>
      <c r="K49" s="13"/>
    </row>
    <row r="50" spans="1:11" ht="15.75" thickBot="1">
      <c r="A50" s="12" t="s">
        <v>77</v>
      </c>
      <c r="B50" s="10">
        <v>126</v>
      </c>
      <c r="C50" s="32">
        <f t="shared" si="3"/>
        <v>0</v>
      </c>
      <c r="D50" s="13"/>
      <c r="E50" s="13"/>
      <c r="F50" s="13"/>
      <c r="G50" s="13"/>
      <c r="H50" s="13"/>
      <c r="I50" s="13"/>
      <c r="J50" s="13"/>
      <c r="K50" s="13"/>
    </row>
    <row r="51" spans="1:11" ht="39" thickBot="1">
      <c r="A51" s="12" t="s">
        <v>78</v>
      </c>
      <c r="B51" s="10">
        <v>127</v>
      </c>
      <c r="C51" s="32">
        <f t="shared" si="3"/>
        <v>0</v>
      </c>
      <c r="D51" s="13"/>
      <c r="E51" s="13"/>
      <c r="F51" s="13"/>
      <c r="G51" s="13"/>
      <c r="H51" s="13"/>
      <c r="I51" s="13"/>
      <c r="J51" s="13" t="s">
        <v>56</v>
      </c>
      <c r="K51" s="13" t="s">
        <v>56</v>
      </c>
    </row>
    <row r="52" spans="1:11" ht="15.75" thickBot="1">
      <c r="A52" s="64" t="s">
        <v>79</v>
      </c>
      <c r="B52" s="65"/>
      <c r="C52" s="65"/>
      <c r="D52" s="65"/>
      <c r="E52" s="65"/>
      <c r="F52" s="65"/>
      <c r="G52" s="65"/>
      <c r="H52" s="65"/>
      <c r="I52" s="65"/>
      <c r="J52" s="65"/>
      <c r="K52" s="66"/>
    </row>
    <row r="53" spans="1:11" ht="15.75" thickBot="1">
      <c r="A53" s="12" t="s">
        <v>80</v>
      </c>
      <c r="B53" s="10">
        <v>201</v>
      </c>
      <c r="C53" s="32">
        <f t="shared" si="3"/>
        <v>176</v>
      </c>
      <c r="D53" s="13"/>
      <c r="E53" s="13"/>
      <c r="F53" s="13"/>
      <c r="G53" s="13">
        <v>162</v>
      </c>
      <c r="H53" s="13">
        <v>9</v>
      </c>
      <c r="I53" s="13">
        <v>5</v>
      </c>
      <c r="J53" s="13" t="s">
        <v>56</v>
      </c>
      <c r="K53" s="13" t="s">
        <v>56</v>
      </c>
    </row>
    <row r="54" spans="1:11" ht="51.75" thickBot="1">
      <c r="A54" s="15" t="s">
        <v>81</v>
      </c>
      <c r="B54" s="10">
        <v>202</v>
      </c>
      <c r="C54" s="32">
        <f t="shared" si="3"/>
        <v>0</v>
      </c>
      <c r="D54" s="13" t="s">
        <v>56</v>
      </c>
      <c r="E54" s="13" t="s">
        <v>56</v>
      </c>
      <c r="F54" s="13" t="s">
        <v>56</v>
      </c>
      <c r="G54" s="13" t="s">
        <v>56</v>
      </c>
      <c r="H54" s="13" t="s">
        <v>56</v>
      </c>
      <c r="I54" s="13" t="s">
        <v>56</v>
      </c>
      <c r="J54" s="13" t="s">
        <v>56</v>
      </c>
      <c r="K54" s="13" t="s">
        <v>56</v>
      </c>
    </row>
    <row r="55" spans="1:11" ht="51.75" thickBot="1">
      <c r="A55" s="15" t="s">
        <v>82</v>
      </c>
      <c r="B55" s="10">
        <v>203</v>
      </c>
      <c r="C55" s="32">
        <f t="shared" si="3"/>
        <v>22</v>
      </c>
      <c r="D55" s="13"/>
      <c r="E55" s="13"/>
      <c r="F55" s="13"/>
      <c r="G55" s="13">
        <v>16</v>
      </c>
      <c r="H55" s="13">
        <v>3</v>
      </c>
      <c r="I55" s="13">
        <v>3</v>
      </c>
      <c r="J55" s="13" t="s">
        <v>56</v>
      </c>
      <c r="K55" s="13" t="s">
        <v>56</v>
      </c>
    </row>
    <row r="56" spans="1:11" ht="26.25" thickBot="1">
      <c r="A56" s="15" t="s">
        <v>83</v>
      </c>
      <c r="B56" s="10">
        <v>204</v>
      </c>
      <c r="C56" s="32">
        <f t="shared" si="3"/>
        <v>0</v>
      </c>
      <c r="D56" s="13"/>
      <c r="E56" s="13"/>
      <c r="F56" s="13"/>
      <c r="G56" s="13"/>
      <c r="H56" s="13" t="s">
        <v>56</v>
      </c>
      <c r="I56" s="13" t="s">
        <v>56</v>
      </c>
      <c r="J56" s="13" t="s">
        <v>56</v>
      </c>
      <c r="K56" s="13" t="s">
        <v>56</v>
      </c>
    </row>
    <row r="57" spans="1:11" ht="39" thickBot="1">
      <c r="A57" s="15" t="s">
        <v>84</v>
      </c>
      <c r="B57" s="10">
        <v>205</v>
      </c>
      <c r="C57" s="32">
        <f t="shared" si="3"/>
        <v>0</v>
      </c>
      <c r="D57" s="13"/>
      <c r="E57" s="13"/>
      <c r="F57" s="13"/>
      <c r="G57" s="13"/>
      <c r="H57" s="13" t="s">
        <v>56</v>
      </c>
      <c r="I57" s="13" t="s">
        <v>56</v>
      </c>
      <c r="J57" s="13" t="s">
        <v>56</v>
      </c>
      <c r="K57" s="13" t="s">
        <v>56</v>
      </c>
    </row>
    <row r="58" spans="1:11" ht="26.25" thickBot="1">
      <c r="A58" s="15" t="s">
        <v>85</v>
      </c>
      <c r="B58" s="10">
        <v>206</v>
      </c>
      <c r="C58" s="32">
        <f t="shared" si="3"/>
        <v>176</v>
      </c>
      <c r="D58" s="13"/>
      <c r="E58" s="13"/>
      <c r="F58" s="13"/>
      <c r="G58" s="13">
        <v>162</v>
      </c>
      <c r="H58" s="13">
        <v>9</v>
      </c>
      <c r="I58" s="13">
        <v>5</v>
      </c>
      <c r="J58" s="13" t="s">
        <v>56</v>
      </c>
      <c r="K58" s="13" t="s">
        <v>56</v>
      </c>
    </row>
    <row r="59" spans="1:11">
      <c r="A59" s="14" t="s">
        <v>86</v>
      </c>
      <c r="B59" s="75">
        <v>207</v>
      </c>
      <c r="C59" s="62">
        <f>SUM(D59:I60)</f>
        <v>0</v>
      </c>
      <c r="D59" s="62"/>
      <c r="E59" s="62"/>
      <c r="F59" s="62"/>
      <c r="G59" s="62"/>
      <c r="H59" s="62"/>
      <c r="I59" s="62"/>
      <c r="J59" s="62" t="s">
        <v>56</v>
      </c>
      <c r="K59" s="62" t="s">
        <v>56</v>
      </c>
    </row>
    <row r="60" spans="1:11" ht="15.75" thickBot="1">
      <c r="A60" s="15" t="s">
        <v>87</v>
      </c>
      <c r="B60" s="76"/>
      <c r="C60" s="63"/>
      <c r="D60" s="63"/>
      <c r="E60" s="63"/>
      <c r="F60" s="63"/>
      <c r="G60" s="63"/>
      <c r="H60" s="63"/>
      <c r="I60" s="63"/>
      <c r="J60" s="63"/>
      <c r="K60" s="63"/>
    </row>
    <row r="61" spans="1:11" ht="15.75" thickBot="1">
      <c r="A61" s="12" t="s">
        <v>88</v>
      </c>
      <c r="B61" s="10">
        <v>208</v>
      </c>
      <c r="C61" s="32">
        <f t="shared" si="3"/>
        <v>0</v>
      </c>
      <c r="D61" s="13"/>
      <c r="E61" s="13"/>
      <c r="F61" s="13"/>
      <c r="G61" s="13"/>
      <c r="H61" s="13"/>
      <c r="I61" s="13"/>
      <c r="J61" s="13" t="s">
        <v>56</v>
      </c>
      <c r="K61" s="13" t="s">
        <v>56</v>
      </c>
    </row>
    <row r="62" spans="1:11" ht="39" thickBot="1">
      <c r="A62" s="12" t="s">
        <v>89</v>
      </c>
      <c r="B62" s="10">
        <v>209</v>
      </c>
      <c r="C62" s="32">
        <f t="shared" si="3"/>
        <v>16</v>
      </c>
      <c r="D62" s="13"/>
      <c r="E62" s="13"/>
      <c r="F62" s="13"/>
      <c r="G62" s="13">
        <v>16</v>
      </c>
      <c r="H62" s="13"/>
      <c r="I62" s="13"/>
      <c r="J62" s="13" t="s">
        <v>56</v>
      </c>
      <c r="K62" s="13" t="s">
        <v>56</v>
      </c>
    </row>
    <row r="63" spans="1:11">
      <c r="A63" s="14" t="s">
        <v>90</v>
      </c>
      <c r="B63" s="75" t="s">
        <v>92</v>
      </c>
      <c r="C63" s="62">
        <f>SUM(D63:I64)</f>
        <v>0</v>
      </c>
      <c r="D63" s="62"/>
      <c r="E63" s="62"/>
      <c r="F63" s="62"/>
      <c r="G63" s="62"/>
      <c r="H63" s="62"/>
      <c r="I63" s="62"/>
      <c r="J63" s="62" t="s">
        <v>56</v>
      </c>
      <c r="K63" s="62" t="s">
        <v>56</v>
      </c>
    </row>
    <row r="64" spans="1:11" ht="26.25" thickBot="1">
      <c r="A64" s="15" t="s">
        <v>91</v>
      </c>
      <c r="B64" s="76"/>
      <c r="C64" s="63"/>
      <c r="D64" s="63"/>
      <c r="E64" s="63"/>
      <c r="F64" s="63"/>
      <c r="G64" s="63"/>
      <c r="H64" s="63"/>
      <c r="I64" s="63"/>
      <c r="J64" s="63"/>
      <c r="K64" s="63"/>
    </row>
    <row r="65" spans="1:11" ht="26.25" thickBot="1">
      <c r="A65" s="12" t="s">
        <v>93</v>
      </c>
      <c r="B65" s="10">
        <v>211</v>
      </c>
      <c r="C65" s="32">
        <f t="shared" si="3"/>
        <v>0</v>
      </c>
      <c r="D65" s="13"/>
      <c r="E65" s="13"/>
      <c r="F65" s="13"/>
      <c r="G65" s="13"/>
      <c r="H65" s="13"/>
      <c r="I65" s="13"/>
      <c r="J65" s="13" t="s">
        <v>56</v>
      </c>
      <c r="K65" s="13" t="s">
        <v>56</v>
      </c>
    </row>
    <row r="66" spans="1:11" ht="26.25" thickBot="1">
      <c r="A66" s="15" t="s">
        <v>94</v>
      </c>
      <c r="B66" s="10" t="s">
        <v>95</v>
      </c>
      <c r="C66" s="32">
        <f t="shared" si="3"/>
        <v>16</v>
      </c>
      <c r="D66" s="13"/>
      <c r="E66" s="13"/>
      <c r="F66" s="13"/>
      <c r="G66" s="13">
        <v>16</v>
      </c>
      <c r="H66" s="13"/>
      <c r="I66" s="13"/>
      <c r="J66" s="13" t="s">
        <v>56</v>
      </c>
      <c r="K66" s="13" t="s">
        <v>56</v>
      </c>
    </row>
    <row r="67" spans="1:11" ht="26.25" thickBot="1">
      <c r="A67" s="12" t="s">
        <v>96</v>
      </c>
      <c r="B67" s="10">
        <v>213</v>
      </c>
      <c r="C67" s="32">
        <f t="shared" si="3"/>
        <v>9</v>
      </c>
      <c r="D67" s="13"/>
      <c r="E67" s="13"/>
      <c r="F67" s="13"/>
      <c r="G67" s="13">
        <v>9</v>
      </c>
      <c r="H67" s="13"/>
      <c r="I67" s="13"/>
      <c r="J67" s="13" t="s">
        <v>56</v>
      </c>
      <c r="K67" s="13" t="s">
        <v>56</v>
      </c>
    </row>
    <row r="68" spans="1:11" ht="26.25" thickBot="1">
      <c r="A68" s="12" t="s">
        <v>97</v>
      </c>
      <c r="B68" s="10">
        <v>214</v>
      </c>
      <c r="C68" s="32">
        <f t="shared" si="3"/>
        <v>0</v>
      </c>
      <c r="D68" s="13"/>
      <c r="E68" s="13"/>
      <c r="F68" s="13"/>
      <c r="G68" s="13"/>
      <c r="H68" s="13"/>
      <c r="I68" s="13"/>
      <c r="J68" s="13" t="s">
        <v>56</v>
      </c>
      <c r="K68" s="13" t="s">
        <v>56</v>
      </c>
    </row>
    <row r="69" spans="1:11">
      <c r="A69" s="67" t="s">
        <v>98</v>
      </c>
      <c r="B69" s="68"/>
      <c r="C69" s="68"/>
      <c r="D69" s="68"/>
      <c r="E69" s="68"/>
      <c r="F69" s="68"/>
      <c r="G69" s="68"/>
      <c r="H69" s="68"/>
      <c r="I69" s="68"/>
      <c r="J69" s="68"/>
      <c r="K69" s="69"/>
    </row>
    <row r="70" spans="1:11" ht="15.75" thickBot="1">
      <c r="A70" s="72" t="s">
        <v>99</v>
      </c>
      <c r="B70" s="73"/>
      <c r="C70" s="73"/>
      <c r="D70" s="73"/>
      <c r="E70" s="73"/>
      <c r="F70" s="73"/>
      <c r="G70" s="73"/>
      <c r="H70" s="73"/>
      <c r="I70" s="73"/>
      <c r="J70" s="73"/>
      <c r="K70" s="74"/>
    </row>
    <row r="71" spans="1:11" ht="26.25" thickBot="1">
      <c r="A71" s="12" t="s">
        <v>100</v>
      </c>
      <c r="B71" s="10">
        <v>301</v>
      </c>
      <c r="C71" s="34">
        <f>SUM(D71:K71)</f>
        <v>145683.70668999999</v>
      </c>
      <c r="D71" s="35"/>
      <c r="E71" s="35"/>
      <c r="F71" s="35"/>
      <c r="G71" s="35">
        <v>74910.372109999997</v>
      </c>
      <c r="H71" s="35">
        <v>678.02810999999997</v>
      </c>
      <c r="I71" s="35">
        <v>3305.922</v>
      </c>
      <c r="J71" s="35">
        <v>41881.654909999997</v>
      </c>
      <c r="K71" s="35">
        <v>24907.72956</v>
      </c>
    </row>
    <row r="72" spans="1:11" ht="51.75" thickBot="1">
      <c r="A72" s="12" t="s">
        <v>101</v>
      </c>
      <c r="B72" s="10">
        <v>302</v>
      </c>
      <c r="C72" s="32">
        <f>SUM(D72:K72)</f>
        <v>0</v>
      </c>
      <c r="D72" s="35" t="s">
        <v>56</v>
      </c>
      <c r="E72" s="35" t="s">
        <v>56</v>
      </c>
      <c r="F72" s="35" t="s">
        <v>56</v>
      </c>
      <c r="G72" s="35" t="s">
        <v>56</v>
      </c>
      <c r="H72" s="35" t="s">
        <v>56</v>
      </c>
      <c r="I72" s="35" t="s">
        <v>56</v>
      </c>
      <c r="J72" s="35" t="s">
        <v>56</v>
      </c>
      <c r="K72" s="35" t="s">
        <v>56</v>
      </c>
    </row>
    <row r="73" spans="1:11" ht="51.75" thickBot="1">
      <c r="A73" s="12" t="s">
        <v>102</v>
      </c>
      <c r="B73" s="10">
        <v>303</v>
      </c>
      <c r="C73" s="34">
        <f>SUM(D73:K73)</f>
        <v>13550.285800000001</v>
      </c>
      <c r="D73" s="35"/>
      <c r="E73" s="35"/>
      <c r="F73" s="35"/>
      <c r="G73" s="35">
        <v>10161.12593</v>
      </c>
      <c r="H73" s="35">
        <v>462.46787</v>
      </c>
      <c r="I73" s="35">
        <v>2926.692</v>
      </c>
      <c r="J73" s="35" t="s">
        <v>56</v>
      </c>
      <c r="K73" s="35" t="s">
        <v>56</v>
      </c>
    </row>
    <row r="74" spans="1:11" s="27" customFormat="1" ht="51.75" thickBot="1">
      <c r="A74" s="25" t="s">
        <v>214</v>
      </c>
      <c r="B74" s="26" t="s">
        <v>215</v>
      </c>
      <c r="C74" s="36">
        <f>SUM(D74:K74)</f>
        <v>8775.0580200000004</v>
      </c>
      <c r="D74" s="36"/>
      <c r="E74" s="36"/>
      <c r="F74" s="36"/>
      <c r="G74" s="36">
        <v>5913.4061499999998</v>
      </c>
      <c r="H74" s="36">
        <v>462.46787</v>
      </c>
      <c r="I74" s="36">
        <v>2399.1840000000002</v>
      </c>
      <c r="J74" s="36"/>
      <c r="K74" s="36"/>
    </row>
    <row r="75" spans="1:11" s="27" customFormat="1" ht="64.5" thickBot="1">
      <c r="A75" s="25" t="s">
        <v>217</v>
      </c>
      <c r="B75" s="26" t="s">
        <v>216</v>
      </c>
      <c r="C75" s="36">
        <f>SUM(D75:K75)</f>
        <v>8558.6458700000003</v>
      </c>
      <c r="D75" s="36"/>
      <c r="E75" s="36"/>
      <c r="F75" s="36"/>
      <c r="G75" s="36">
        <v>5696.9939999999997</v>
      </c>
      <c r="H75" s="36">
        <v>462.46787</v>
      </c>
      <c r="I75" s="36">
        <v>2399.1840000000002</v>
      </c>
      <c r="J75" s="36"/>
      <c r="K75" s="36"/>
    </row>
    <row r="76" spans="1:11" ht="64.5" thickBot="1">
      <c r="A76" s="12" t="s">
        <v>103</v>
      </c>
      <c r="B76" s="10">
        <v>304</v>
      </c>
      <c r="C76" s="34">
        <f t="shared" ref="C76:C83" si="4">SUM(D76:K76)</f>
        <v>3514.5288</v>
      </c>
      <c r="D76" s="35"/>
      <c r="E76" s="35"/>
      <c r="F76" s="35"/>
      <c r="G76" s="35">
        <v>2987.0207999999998</v>
      </c>
      <c r="H76" s="35"/>
      <c r="I76" s="35">
        <v>527.50800000000004</v>
      </c>
      <c r="J76" s="35" t="s">
        <v>56</v>
      </c>
      <c r="K76" s="35" t="s">
        <v>56</v>
      </c>
    </row>
    <row r="77" spans="1:11" s="27" customFormat="1" ht="64.5" thickBot="1">
      <c r="A77" s="25" t="s">
        <v>219</v>
      </c>
      <c r="B77" s="26" t="s">
        <v>218</v>
      </c>
      <c r="C77" s="36">
        <f>SUM(D77:K77)</f>
        <v>3298.1166499999999</v>
      </c>
      <c r="D77" s="36"/>
      <c r="E77" s="36"/>
      <c r="F77" s="36"/>
      <c r="G77" s="36">
        <v>2770.6086500000001</v>
      </c>
      <c r="H77" s="36"/>
      <c r="I77" s="36">
        <v>527.50800000000004</v>
      </c>
      <c r="J77" s="36"/>
      <c r="K77" s="36"/>
    </row>
    <row r="78" spans="1:11" s="30" customFormat="1" ht="90" thickBot="1">
      <c r="A78" s="28" t="s">
        <v>220</v>
      </c>
      <c r="B78" s="29">
        <v>305</v>
      </c>
      <c r="C78" s="34">
        <f t="shared" si="4"/>
        <v>216.41215</v>
      </c>
      <c r="D78" s="34"/>
      <c r="E78" s="34"/>
      <c r="F78" s="34"/>
      <c r="G78" s="34">
        <v>216.41215</v>
      </c>
      <c r="H78" s="34"/>
      <c r="I78" s="34"/>
      <c r="J78" s="34"/>
      <c r="K78" s="34"/>
    </row>
    <row r="79" spans="1:11" ht="51.75" thickBot="1">
      <c r="A79" s="12" t="s">
        <v>104</v>
      </c>
      <c r="B79" s="10">
        <v>306</v>
      </c>
      <c r="C79" s="34">
        <f t="shared" si="4"/>
        <v>0</v>
      </c>
      <c r="D79" s="35"/>
      <c r="E79" s="35"/>
      <c r="F79" s="35"/>
      <c r="G79" s="35"/>
      <c r="H79" s="35"/>
      <c r="I79" s="35"/>
      <c r="J79" s="35" t="s">
        <v>56</v>
      </c>
      <c r="K79" s="35" t="s">
        <v>56</v>
      </c>
    </row>
    <row r="80" spans="1:11" ht="39" thickBot="1">
      <c r="A80" s="12" t="s">
        <v>105</v>
      </c>
      <c r="B80" s="10">
        <v>307</v>
      </c>
      <c r="C80" s="34">
        <f t="shared" si="4"/>
        <v>0</v>
      </c>
      <c r="D80" s="35"/>
      <c r="E80" s="35"/>
      <c r="F80" s="35"/>
      <c r="G80" s="35"/>
      <c r="H80" s="35" t="s">
        <v>56</v>
      </c>
      <c r="I80" s="35" t="s">
        <v>56</v>
      </c>
      <c r="J80" s="35" t="s">
        <v>56</v>
      </c>
      <c r="K80" s="35" t="s">
        <v>56</v>
      </c>
    </row>
    <row r="81" spans="1:11" ht="39" thickBot="1">
      <c r="A81" s="12" t="s">
        <v>106</v>
      </c>
      <c r="B81" s="10">
        <v>308</v>
      </c>
      <c r="C81" s="34">
        <f t="shared" si="4"/>
        <v>0</v>
      </c>
      <c r="D81" s="35"/>
      <c r="E81" s="35"/>
      <c r="F81" s="35"/>
      <c r="G81" s="35"/>
      <c r="H81" s="35" t="s">
        <v>56</v>
      </c>
      <c r="I81" s="35" t="s">
        <v>56</v>
      </c>
      <c r="J81" s="35" t="s">
        <v>56</v>
      </c>
      <c r="K81" s="35" t="s">
        <v>56</v>
      </c>
    </row>
    <row r="82" spans="1:11" s="27" customFormat="1" ht="26.25" thickBot="1">
      <c r="A82" s="25" t="s">
        <v>221</v>
      </c>
      <c r="B82" s="26" t="s">
        <v>223</v>
      </c>
      <c r="C82" s="36">
        <f t="shared" si="4"/>
        <v>145683.70668999999</v>
      </c>
      <c r="D82" s="36"/>
      <c r="E82" s="36"/>
      <c r="F82" s="36"/>
      <c r="G82" s="36">
        <v>74910.372109999997</v>
      </c>
      <c r="H82" s="36">
        <v>678.02810999999997</v>
      </c>
      <c r="I82" s="36">
        <v>3305.922</v>
      </c>
      <c r="J82" s="36">
        <v>41881.654909999997</v>
      </c>
      <c r="K82" s="36">
        <v>24907.72956</v>
      </c>
    </row>
    <row r="83" spans="1:11" s="27" customFormat="1" ht="26.25" thickBot="1">
      <c r="A83" s="25" t="s">
        <v>222</v>
      </c>
      <c r="B83" s="26" t="s">
        <v>224</v>
      </c>
      <c r="C83" s="36">
        <f t="shared" si="4"/>
        <v>0</v>
      </c>
      <c r="D83" s="36"/>
      <c r="E83" s="36"/>
      <c r="F83" s="36"/>
      <c r="G83" s="36"/>
      <c r="H83" s="36"/>
      <c r="I83" s="36"/>
      <c r="J83" s="36"/>
      <c r="K83" s="36"/>
    </row>
    <row r="84" spans="1:11" ht="26.25" thickBot="1">
      <c r="A84" s="12" t="s">
        <v>107</v>
      </c>
      <c r="B84" s="10">
        <v>309</v>
      </c>
      <c r="C84" s="34">
        <f t="shared" ref="C84:C90" si="5">SUM(D84:K84)</f>
        <v>134777.25608999998</v>
      </c>
      <c r="D84" s="35"/>
      <c r="E84" s="35"/>
      <c r="F84" s="35"/>
      <c r="G84" s="35">
        <v>64605.666749999997</v>
      </c>
      <c r="H84" s="35">
        <v>618.02086999999995</v>
      </c>
      <c r="I84" s="35">
        <v>2764.1840000000002</v>
      </c>
      <c r="J84" s="35">
        <v>41881.654909999997</v>
      </c>
      <c r="K84" s="35">
        <v>24907.72956</v>
      </c>
    </row>
    <row r="85" spans="1:11" ht="51.75" thickBot="1">
      <c r="A85" s="12" t="s">
        <v>108</v>
      </c>
      <c r="B85" s="10">
        <v>310</v>
      </c>
      <c r="C85" s="34">
        <f t="shared" si="5"/>
        <v>9508.2214500000009</v>
      </c>
      <c r="D85" s="35"/>
      <c r="E85" s="35"/>
      <c r="F85" s="35"/>
      <c r="G85" s="35">
        <v>6647.78658</v>
      </c>
      <c r="H85" s="35">
        <v>461.25087000000002</v>
      </c>
      <c r="I85" s="35">
        <v>2399.1840000000002</v>
      </c>
      <c r="J85" s="35" t="s">
        <v>56</v>
      </c>
      <c r="K85" s="35" t="s">
        <v>56</v>
      </c>
    </row>
    <row r="86" spans="1:11" s="27" customFormat="1" ht="64.5" thickBot="1">
      <c r="A86" s="25" t="s">
        <v>225</v>
      </c>
      <c r="B86" s="26" t="s">
        <v>227</v>
      </c>
      <c r="C86" s="36">
        <f t="shared" si="5"/>
        <v>8557.4288699999997</v>
      </c>
      <c r="D86" s="36"/>
      <c r="E86" s="36"/>
      <c r="F86" s="36"/>
      <c r="G86" s="36">
        <v>5696.9939999999997</v>
      </c>
      <c r="H86" s="36">
        <v>461.25087000000002</v>
      </c>
      <c r="I86" s="36">
        <v>2399.1840000000002</v>
      </c>
      <c r="J86" s="36"/>
      <c r="K86" s="36"/>
    </row>
    <row r="87" spans="1:11" s="27" customFormat="1" ht="64.5" thickBot="1">
      <c r="A87" s="25" t="s">
        <v>226</v>
      </c>
      <c r="B87" s="26" t="s">
        <v>228</v>
      </c>
      <c r="C87" s="36">
        <f t="shared" si="5"/>
        <v>8557.4288699999997</v>
      </c>
      <c r="D87" s="36"/>
      <c r="E87" s="36"/>
      <c r="F87" s="36"/>
      <c r="G87" s="36">
        <v>5696.9939999999997</v>
      </c>
      <c r="H87" s="36">
        <v>461.25087000000002</v>
      </c>
      <c r="I87" s="36">
        <v>2399.1840000000002</v>
      </c>
      <c r="J87" s="36"/>
      <c r="K87" s="36"/>
    </row>
    <row r="88" spans="1:11" ht="39" thickBot="1">
      <c r="A88" s="12" t="s">
        <v>109</v>
      </c>
      <c r="B88" s="10">
        <v>311</v>
      </c>
      <c r="C88" s="34">
        <f t="shared" si="5"/>
        <v>0</v>
      </c>
      <c r="D88" s="35"/>
      <c r="E88" s="35"/>
      <c r="F88" s="35"/>
      <c r="G88" s="35"/>
      <c r="H88" s="35" t="s">
        <v>56</v>
      </c>
      <c r="I88" s="35" t="s">
        <v>56</v>
      </c>
      <c r="J88" s="35" t="s">
        <v>56</v>
      </c>
      <c r="K88" s="35" t="s">
        <v>56</v>
      </c>
    </row>
    <row r="89" spans="1:11" ht="39" thickBot="1">
      <c r="A89" s="12" t="s">
        <v>110</v>
      </c>
      <c r="B89" s="10">
        <v>312</v>
      </c>
      <c r="C89" s="34">
        <f t="shared" si="5"/>
        <v>0</v>
      </c>
      <c r="D89" s="35"/>
      <c r="E89" s="35"/>
      <c r="F89" s="35"/>
      <c r="G89" s="35"/>
      <c r="H89" s="35" t="s">
        <v>56</v>
      </c>
      <c r="I89" s="35" t="s">
        <v>56</v>
      </c>
      <c r="J89" s="35" t="s">
        <v>56</v>
      </c>
      <c r="K89" s="35" t="s">
        <v>56</v>
      </c>
    </row>
    <row r="90" spans="1:11" ht="39" thickBot="1">
      <c r="A90" s="12" t="s">
        <v>111</v>
      </c>
      <c r="B90" s="10">
        <v>313</v>
      </c>
      <c r="C90" s="34">
        <f t="shared" si="5"/>
        <v>134777.25608999998</v>
      </c>
      <c r="D90" s="35"/>
      <c r="E90" s="35"/>
      <c r="F90" s="35"/>
      <c r="G90" s="35">
        <v>64605.666749999997</v>
      </c>
      <c r="H90" s="35">
        <v>618.02086999999995</v>
      </c>
      <c r="I90" s="35">
        <v>2764.1840000000002</v>
      </c>
      <c r="J90" s="35">
        <v>41881.654909999997</v>
      </c>
      <c r="K90" s="35">
        <v>24907.72956</v>
      </c>
    </row>
    <row r="91" spans="1:11">
      <c r="A91" s="14" t="s">
        <v>68</v>
      </c>
      <c r="B91" s="75">
        <v>314</v>
      </c>
      <c r="C91" s="70">
        <v>0</v>
      </c>
      <c r="D91" s="70"/>
      <c r="E91" s="70"/>
      <c r="F91" s="70"/>
      <c r="G91" s="70"/>
      <c r="H91" s="70"/>
      <c r="I91" s="70"/>
      <c r="J91" s="70"/>
      <c r="K91" s="70"/>
    </row>
    <row r="92" spans="1:11" ht="15.75" thickBot="1">
      <c r="A92" s="15" t="s">
        <v>69</v>
      </c>
      <c r="B92" s="76"/>
      <c r="C92" s="71">
        <v>0</v>
      </c>
      <c r="D92" s="71"/>
      <c r="E92" s="71"/>
      <c r="F92" s="71"/>
      <c r="G92" s="71"/>
      <c r="H92" s="71"/>
      <c r="I92" s="71"/>
      <c r="J92" s="71"/>
      <c r="K92" s="71"/>
    </row>
    <row r="93" spans="1:11" ht="15.75" thickBot="1">
      <c r="A93" s="12" t="s">
        <v>112</v>
      </c>
      <c r="B93" s="10">
        <v>315</v>
      </c>
      <c r="C93" s="34">
        <f>SUM(D93:K93)</f>
        <v>0</v>
      </c>
      <c r="D93" s="35"/>
      <c r="E93" s="35"/>
      <c r="F93" s="35"/>
      <c r="G93" s="35"/>
      <c r="H93" s="35"/>
      <c r="I93" s="35"/>
      <c r="J93" s="35"/>
      <c r="K93" s="35"/>
    </row>
    <row r="94" spans="1:11" ht="26.25" thickBot="1">
      <c r="A94" s="12" t="s">
        <v>113</v>
      </c>
      <c r="B94" s="10">
        <v>321</v>
      </c>
      <c r="C94" s="34">
        <f>SUM(D94:K94)</f>
        <v>0</v>
      </c>
      <c r="D94" s="35"/>
      <c r="E94" s="35"/>
      <c r="F94" s="35"/>
      <c r="G94" s="35"/>
      <c r="H94" s="35"/>
      <c r="I94" s="35"/>
      <c r="J94" s="35"/>
      <c r="K94" s="35"/>
    </row>
    <row r="95" spans="1:11" ht="26.25" thickBot="1">
      <c r="A95" s="12" t="s">
        <v>114</v>
      </c>
      <c r="B95" s="10">
        <v>322</v>
      </c>
      <c r="C95" s="34">
        <f>SUM(D95:K95)</f>
        <v>3581.5513900000001</v>
      </c>
      <c r="D95" s="35"/>
      <c r="E95" s="35"/>
      <c r="F95" s="35"/>
      <c r="G95" s="35">
        <v>3581.5513900000001</v>
      </c>
      <c r="H95" s="35"/>
      <c r="I95" s="35"/>
      <c r="J95" s="35"/>
      <c r="K95" s="35"/>
    </row>
    <row r="96" spans="1:11">
      <c r="A96" s="14" t="s">
        <v>73</v>
      </c>
      <c r="B96" s="75">
        <v>323</v>
      </c>
      <c r="C96" s="70">
        <f>SUM(D96:K97)</f>
        <v>3581.5513900000001</v>
      </c>
      <c r="D96" s="70"/>
      <c r="E96" s="70"/>
      <c r="F96" s="70"/>
      <c r="G96" s="70">
        <v>3581.5513900000001</v>
      </c>
      <c r="H96" s="70"/>
      <c r="I96" s="70"/>
      <c r="J96" s="70"/>
      <c r="K96" s="70"/>
    </row>
    <row r="97" spans="1:11" ht="15.75" thickBot="1">
      <c r="A97" s="15" t="s">
        <v>74</v>
      </c>
      <c r="B97" s="76"/>
      <c r="C97" s="71">
        <v>0</v>
      </c>
      <c r="D97" s="71"/>
      <c r="E97" s="71"/>
      <c r="F97" s="71"/>
      <c r="G97" s="71"/>
      <c r="H97" s="71"/>
      <c r="I97" s="71"/>
      <c r="J97" s="71"/>
      <c r="K97" s="71"/>
    </row>
    <row r="98" spans="1:11" ht="26.25" thickBot="1">
      <c r="A98" s="15" t="s">
        <v>75</v>
      </c>
      <c r="B98" s="10">
        <v>324</v>
      </c>
      <c r="C98" s="34">
        <f>SUM(D98:K98)</f>
        <v>0</v>
      </c>
      <c r="D98" s="35"/>
      <c r="E98" s="35"/>
      <c r="F98" s="35"/>
      <c r="G98" s="35"/>
      <c r="H98" s="35"/>
      <c r="I98" s="35"/>
      <c r="J98" s="35"/>
      <c r="K98" s="35"/>
    </row>
    <row r="99" spans="1:11" ht="39" thickBot="1">
      <c r="A99" s="15" t="s">
        <v>76</v>
      </c>
      <c r="B99" s="10">
        <v>325</v>
      </c>
      <c r="C99" s="34">
        <f>SUM(D99:K99)</f>
        <v>0</v>
      </c>
      <c r="D99" s="35"/>
      <c r="E99" s="35"/>
      <c r="F99" s="35"/>
      <c r="G99" s="35"/>
      <c r="H99" s="35"/>
      <c r="I99" s="35"/>
      <c r="J99" s="35"/>
      <c r="K99" s="35"/>
    </row>
    <row r="100" spans="1:11" ht="15.75" thickBot="1">
      <c r="A100" s="12" t="s">
        <v>77</v>
      </c>
      <c r="B100" s="10">
        <v>326</v>
      </c>
      <c r="C100" s="34">
        <f>SUM(D100:K100)</f>
        <v>0</v>
      </c>
      <c r="D100" s="35"/>
      <c r="E100" s="35"/>
      <c r="F100" s="35"/>
      <c r="G100" s="35"/>
      <c r="H100" s="35"/>
      <c r="I100" s="35"/>
      <c r="J100" s="35"/>
      <c r="K100" s="35"/>
    </row>
    <row r="101" spans="1:11" ht="24" customHeight="1" thickBot="1">
      <c r="A101" s="64" t="s">
        <v>115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6"/>
    </row>
    <row r="102" spans="1:11" ht="24" customHeight="1" thickBot="1">
      <c r="A102" s="64" t="s">
        <v>116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6"/>
    </row>
    <row r="103" spans="1:11" ht="64.5" thickBot="1">
      <c r="A103" s="12" t="s">
        <v>117</v>
      </c>
      <c r="B103" s="10" t="s">
        <v>244</v>
      </c>
      <c r="C103" s="59">
        <f t="shared" ref="C103:C110" si="6">SUM(D103:K103)</f>
        <v>32</v>
      </c>
      <c r="D103" s="13"/>
      <c r="E103" s="13"/>
      <c r="F103" s="13"/>
      <c r="G103" s="13">
        <v>23</v>
      </c>
      <c r="H103" s="13">
        <v>4</v>
      </c>
      <c r="I103" s="13">
        <v>5</v>
      </c>
      <c r="J103" s="10" t="s">
        <v>56</v>
      </c>
      <c r="K103" s="10" t="s">
        <v>56</v>
      </c>
    </row>
    <row r="104" spans="1:11" ht="77.25" thickBot="1">
      <c r="A104" s="12" t="s">
        <v>118</v>
      </c>
      <c r="B104" s="10" t="s">
        <v>243</v>
      </c>
      <c r="C104" s="59">
        <f t="shared" si="6"/>
        <v>17</v>
      </c>
      <c r="D104" s="13"/>
      <c r="E104" s="13"/>
      <c r="F104" s="13"/>
      <c r="G104" s="13">
        <v>12</v>
      </c>
      <c r="H104" s="13">
        <v>1</v>
      </c>
      <c r="I104" s="13">
        <v>4</v>
      </c>
      <c r="J104" s="10" t="s">
        <v>56</v>
      </c>
      <c r="K104" s="10" t="s">
        <v>56</v>
      </c>
    </row>
    <row r="105" spans="1:11" ht="51.75" thickBot="1">
      <c r="A105" s="12" t="s">
        <v>119</v>
      </c>
      <c r="B105" s="10" t="s">
        <v>241</v>
      </c>
      <c r="C105" s="59">
        <f t="shared" si="6"/>
        <v>15</v>
      </c>
      <c r="D105" s="13"/>
      <c r="E105" s="13"/>
      <c r="F105" s="13"/>
      <c r="G105" s="13">
        <v>11</v>
      </c>
      <c r="H105" s="13">
        <v>3</v>
      </c>
      <c r="I105" s="13">
        <v>1</v>
      </c>
      <c r="J105" s="10" t="s">
        <v>56</v>
      </c>
      <c r="K105" s="10" t="s">
        <v>56</v>
      </c>
    </row>
    <row r="106" spans="1:11" ht="90" thickBot="1">
      <c r="A106" s="12" t="s">
        <v>120</v>
      </c>
      <c r="B106" s="10" t="s">
        <v>242</v>
      </c>
      <c r="C106" s="59">
        <f t="shared" si="6"/>
        <v>10</v>
      </c>
      <c r="D106" s="13"/>
      <c r="E106" s="13"/>
      <c r="F106" s="13"/>
      <c r="G106" s="13">
        <v>6</v>
      </c>
      <c r="H106" s="13">
        <v>1</v>
      </c>
      <c r="I106" s="13">
        <v>3</v>
      </c>
      <c r="J106" s="10" t="s">
        <v>56</v>
      </c>
      <c r="K106" s="10" t="s">
        <v>56</v>
      </c>
    </row>
    <row r="107" spans="1:11" ht="15.75" thickBot="1">
      <c r="A107" s="64" t="s">
        <v>121</v>
      </c>
      <c r="B107" s="65"/>
      <c r="C107" s="65"/>
      <c r="D107" s="65"/>
      <c r="E107" s="65"/>
      <c r="F107" s="65"/>
      <c r="G107" s="65"/>
      <c r="H107" s="65"/>
      <c r="I107" s="65"/>
      <c r="J107" s="65"/>
      <c r="K107" s="66"/>
    </row>
    <row r="108" spans="1:11" ht="77.25" thickBot="1">
      <c r="A108" s="12" t="s">
        <v>122</v>
      </c>
      <c r="B108" s="10" t="s">
        <v>240</v>
      </c>
      <c r="C108" s="59">
        <f t="shared" si="6"/>
        <v>122</v>
      </c>
      <c r="D108" s="13"/>
      <c r="E108" s="13"/>
      <c r="F108" s="13"/>
      <c r="G108" s="13">
        <v>110</v>
      </c>
      <c r="H108" s="13">
        <v>7</v>
      </c>
      <c r="I108" s="13">
        <v>5</v>
      </c>
      <c r="J108" s="10" t="s">
        <v>56</v>
      </c>
      <c r="K108" s="10" t="s">
        <v>56</v>
      </c>
    </row>
    <row r="109" spans="1:11" ht="39" thickBot="1">
      <c r="A109" s="12" t="s">
        <v>123</v>
      </c>
      <c r="B109" s="10" t="s">
        <v>239</v>
      </c>
      <c r="C109" s="59">
        <f t="shared" si="6"/>
        <v>9</v>
      </c>
      <c r="D109" s="13"/>
      <c r="E109" s="13"/>
      <c r="F109" s="13"/>
      <c r="G109" s="13">
        <v>9</v>
      </c>
      <c r="H109" s="13"/>
      <c r="I109" s="13"/>
      <c r="J109" s="10" t="s">
        <v>56</v>
      </c>
      <c r="K109" s="10" t="s">
        <v>56</v>
      </c>
    </row>
    <row r="110" spans="1:11" ht="51.75" thickBot="1">
      <c r="A110" s="12" t="s">
        <v>124</v>
      </c>
      <c r="B110" s="10" t="s">
        <v>238</v>
      </c>
      <c r="C110" s="59">
        <f t="shared" si="6"/>
        <v>0</v>
      </c>
      <c r="D110" s="13"/>
      <c r="E110" s="13"/>
      <c r="F110" s="13"/>
      <c r="G110" s="13"/>
      <c r="H110" s="13"/>
      <c r="I110" s="13"/>
      <c r="J110" s="10" t="s">
        <v>56</v>
      </c>
      <c r="K110" s="10" t="s">
        <v>56</v>
      </c>
    </row>
    <row r="111" spans="1:11">
      <c r="A111" s="67" t="s">
        <v>125</v>
      </c>
      <c r="B111" s="68"/>
      <c r="C111" s="68"/>
      <c r="D111" s="68"/>
      <c r="E111" s="68"/>
      <c r="F111" s="68"/>
      <c r="G111" s="68"/>
      <c r="H111" s="68"/>
      <c r="I111" s="68"/>
      <c r="J111" s="68"/>
      <c r="K111" s="69"/>
    </row>
    <row r="112" spans="1:11" ht="15.75" thickBot="1">
      <c r="A112" s="72" t="s">
        <v>126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4"/>
    </row>
    <row r="113" spans="1:11" ht="15.75" thickBot="1">
      <c r="A113" s="12" t="s">
        <v>127</v>
      </c>
      <c r="B113" s="10" t="s">
        <v>237</v>
      </c>
      <c r="C113" s="35">
        <v>161174.13214</v>
      </c>
      <c r="D113" s="37" t="s">
        <v>56</v>
      </c>
      <c r="E113" s="37" t="s">
        <v>56</v>
      </c>
      <c r="F113" s="37" t="s">
        <v>56</v>
      </c>
      <c r="G113" s="37" t="s">
        <v>56</v>
      </c>
      <c r="H113" s="37" t="s">
        <v>56</v>
      </c>
      <c r="I113" s="37" t="s">
        <v>56</v>
      </c>
      <c r="J113" s="37" t="s">
        <v>56</v>
      </c>
      <c r="K113" s="37" t="s">
        <v>56</v>
      </c>
    </row>
    <row r="114" spans="1:11" ht="60.75" thickBot="1">
      <c r="A114" s="16" t="s">
        <v>128</v>
      </c>
      <c r="B114" s="10" t="s">
        <v>236</v>
      </c>
      <c r="C114" s="35">
        <v>72140.222710000002</v>
      </c>
      <c r="D114" s="37" t="s">
        <v>56</v>
      </c>
      <c r="E114" s="37" t="s">
        <v>56</v>
      </c>
      <c r="F114" s="37" t="s">
        <v>56</v>
      </c>
      <c r="G114" s="37" t="s">
        <v>56</v>
      </c>
      <c r="H114" s="37" t="s">
        <v>56</v>
      </c>
      <c r="I114" s="37" t="s">
        <v>56</v>
      </c>
      <c r="J114" s="37" t="s">
        <v>56</v>
      </c>
      <c r="K114" s="37" t="s">
        <v>56</v>
      </c>
    </row>
    <row r="115" spans="1:11" ht="51.75" thickBot="1">
      <c r="A115" s="12" t="s">
        <v>129</v>
      </c>
      <c r="B115" s="10" t="s">
        <v>235</v>
      </c>
      <c r="C115" s="34">
        <f>SUM(D115:K115)</f>
        <v>30990.436679999995</v>
      </c>
      <c r="D115" s="35"/>
      <c r="E115" s="35"/>
      <c r="F115" s="35"/>
      <c r="G115" s="35">
        <v>27169.219969999998</v>
      </c>
      <c r="H115" s="35">
        <v>515.29471000000001</v>
      </c>
      <c r="I115" s="35">
        <v>3305.922</v>
      </c>
      <c r="J115" s="37" t="s">
        <v>56</v>
      </c>
      <c r="K115" s="37" t="s">
        <v>56</v>
      </c>
    </row>
    <row r="116" spans="1:11" ht="64.5" thickBot="1">
      <c r="A116" s="12" t="s">
        <v>130</v>
      </c>
      <c r="B116" s="10" t="s">
        <v>234</v>
      </c>
      <c r="C116" s="34">
        <f>SUM(D116:K116)</f>
        <v>10586.451560000001</v>
      </c>
      <c r="D116" s="35"/>
      <c r="E116" s="35"/>
      <c r="F116" s="35"/>
      <c r="G116" s="35">
        <v>7360.0250900000001</v>
      </c>
      <c r="H116" s="35">
        <v>299.73446999999999</v>
      </c>
      <c r="I116" s="35">
        <v>2926.692</v>
      </c>
      <c r="J116" s="37" t="s">
        <v>56</v>
      </c>
      <c r="K116" s="37" t="s">
        <v>56</v>
      </c>
    </row>
    <row r="117" spans="1:11" ht="51.75" thickBot="1">
      <c r="A117" s="12" t="s">
        <v>131</v>
      </c>
      <c r="B117" s="10" t="s">
        <v>233</v>
      </c>
      <c r="C117" s="34">
        <f>SUM(D117:K117)</f>
        <v>15225.41323</v>
      </c>
      <c r="D117" s="38"/>
      <c r="E117" s="38"/>
      <c r="F117" s="38"/>
      <c r="G117" s="38">
        <v>14703.64323</v>
      </c>
      <c r="H117" s="38">
        <v>156.77000000000001</v>
      </c>
      <c r="I117" s="39">
        <v>365</v>
      </c>
      <c r="J117" s="37" t="s">
        <v>56</v>
      </c>
      <c r="K117" s="37" t="s">
        <v>56</v>
      </c>
    </row>
    <row r="118" spans="1:11">
      <c r="A118" s="17" t="s">
        <v>132</v>
      </c>
      <c r="B118" s="75" t="s">
        <v>232</v>
      </c>
      <c r="C118" s="89">
        <f>SUM(D118:I119)</f>
        <v>15225.41323</v>
      </c>
      <c r="D118" s="89"/>
      <c r="E118" s="89"/>
      <c r="F118" s="89"/>
      <c r="G118" s="89">
        <v>14703.64323</v>
      </c>
      <c r="H118" s="89">
        <v>156.77000000000001</v>
      </c>
      <c r="I118" s="84">
        <v>365</v>
      </c>
      <c r="J118" s="87" t="s">
        <v>56</v>
      </c>
      <c r="K118" s="85" t="s">
        <v>56</v>
      </c>
    </row>
    <row r="119" spans="1:11" ht="15.75" thickBot="1">
      <c r="A119" s="12" t="s">
        <v>133</v>
      </c>
      <c r="B119" s="76"/>
      <c r="C119" s="89"/>
      <c r="D119" s="89"/>
      <c r="E119" s="89"/>
      <c r="F119" s="89"/>
      <c r="G119" s="89"/>
      <c r="H119" s="89"/>
      <c r="I119" s="84"/>
      <c r="J119" s="88"/>
      <c r="K119" s="86"/>
    </row>
    <row r="120" spans="1:11" ht="26.25" thickBot="1">
      <c r="A120" s="15" t="s">
        <v>134</v>
      </c>
      <c r="B120" s="10" t="s">
        <v>231</v>
      </c>
      <c r="C120" s="61">
        <f>SUM(D120:K120)</f>
        <v>0</v>
      </c>
      <c r="D120" s="39"/>
      <c r="E120" s="39"/>
      <c r="F120" s="39"/>
      <c r="G120" s="39"/>
      <c r="H120" s="39"/>
      <c r="I120" s="39"/>
      <c r="J120" s="37" t="s">
        <v>56</v>
      </c>
      <c r="K120" s="37" t="s">
        <v>56</v>
      </c>
    </row>
    <row r="121" spans="1:11" ht="90" thickBot="1">
      <c r="A121" s="12" t="s">
        <v>135</v>
      </c>
      <c r="B121" s="10" t="s">
        <v>230</v>
      </c>
      <c r="C121" s="34">
        <f>SUM(D121:K121)</f>
        <v>6639.9902099999999</v>
      </c>
      <c r="D121" s="35"/>
      <c r="E121" s="35"/>
      <c r="F121" s="35"/>
      <c r="G121" s="35">
        <v>3941.0717399999999</v>
      </c>
      <c r="H121" s="35">
        <v>299.73446999999999</v>
      </c>
      <c r="I121" s="35">
        <v>2399.1840000000002</v>
      </c>
      <c r="J121" s="37" t="s">
        <v>56</v>
      </c>
      <c r="K121" s="37" t="s">
        <v>56</v>
      </c>
    </row>
    <row r="122" spans="1:11" ht="77.25" thickBot="1">
      <c r="A122" s="15" t="s">
        <v>136</v>
      </c>
      <c r="B122" s="18" t="s">
        <v>229</v>
      </c>
      <c r="C122" s="35">
        <v>7026.6009700000004</v>
      </c>
      <c r="D122" s="40" t="s">
        <v>56</v>
      </c>
      <c r="E122" s="40" t="s">
        <v>56</v>
      </c>
      <c r="F122" s="40" t="s">
        <v>56</v>
      </c>
      <c r="G122" s="40" t="s">
        <v>56</v>
      </c>
      <c r="H122" s="40" t="s">
        <v>56</v>
      </c>
      <c r="I122" s="40" t="s">
        <v>56</v>
      </c>
      <c r="J122" s="40" t="s">
        <v>56</v>
      </c>
      <c r="K122" s="40" t="s">
        <v>56</v>
      </c>
    </row>
    <row r="123" spans="1:11" ht="15.75">
      <c r="A123" s="19"/>
    </row>
    <row r="124" spans="1:11" ht="16.5" customHeight="1">
      <c r="A124" s="92" t="s">
        <v>246</v>
      </c>
      <c r="B124" s="92"/>
      <c r="C124" s="41"/>
      <c r="D124" s="4"/>
      <c r="E124" s="41"/>
    </row>
    <row r="125" spans="1:11" ht="15.75">
      <c r="A125" s="92"/>
      <c r="B125" s="92"/>
      <c r="C125" s="93" t="s">
        <v>247</v>
      </c>
      <c r="D125" s="93"/>
      <c r="E125" s="93"/>
      <c r="G125" s="93" t="s">
        <v>248</v>
      </c>
      <c r="H125" s="93"/>
      <c r="I125" s="93"/>
      <c r="J125" s="93"/>
    </row>
    <row r="126" spans="1:11" ht="15.75">
      <c r="A126" s="4"/>
      <c r="B126" s="20"/>
      <c r="C126" s="90" t="s">
        <v>137</v>
      </c>
      <c r="D126" s="90"/>
      <c r="H126" s="20" t="s">
        <v>138</v>
      </c>
    </row>
    <row r="127" spans="1:11" ht="15.75">
      <c r="A127" s="4"/>
      <c r="B127" s="20"/>
      <c r="C127" s="20"/>
      <c r="D127" s="20"/>
      <c r="E127" s="20"/>
    </row>
    <row r="128" spans="1:11" ht="15.75">
      <c r="A128" s="4"/>
      <c r="B128" s="20"/>
      <c r="C128" s="20"/>
      <c r="D128" s="20"/>
      <c r="E128" s="42"/>
    </row>
    <row r="129" spans="1:5" ht="15.75">
      <c r="A129" s="4"/>
      <c r="B129" s="20"/>
      <c r="C129" s="20"/>
      <c r="D129" s="20"/>
      <c r="E129" s="20" t="s">
        <v>139</v>
      </c>
    </row>
    <row r="130" spans="1:5" ht="15.75">
      <c r="A130" s="19"/>
    </row>
    <row r="131" spans="1:5" ht="15.75">
      <c r="A131" s="91" t="s">
        <v>249</v>
      </c>
      <c r="B131" s="91"/>
    </row>
    <row r="132" spans="1:5" ht="15.75">
      <c r="A132" s="91" t="s">
        <v>250</v>
      </c>
      <c r="B132" s="91"/>
    </row>
    <row r="133" spans="1:5" ht="15.75">
      <c r="A133" s="91" t="s">
        <v>273</v>
      </c>
      <c r="B133" s="91"/>
    </row>
    <row r="135" spans="1:5" ht="15.75">
      <c r="A135" s="19"/>
    </row>
  </sheetData>
  <mergeCells count="103">
    <mergeCell ref="H15:H16"/>
    <mergeCell ref="I15:I16"/>
    <mergeCell ref="H96:H97"/>
    <mergeCell ref="J96:J97"/>
    <mergeCell ref="K96:K97"/>
    <mergeCell ref="J91:J92"/>
    <mergeCell ref="K91:K92"/>
    <mergeCell ref="A14:A16"/>
    <mergeCell ref="B14:B16"/>
    <mergeCell ref="D14:K14"/>
    <mergeCell ref="D15:F15"/>
    <mergeCell ref="G15:G16"/>
    <mergeCell ref="F41:F42"/>
    <mergeCell ref="G41:G42"/>
    <mergeCell ref="H41:H42"/>
    <mergeCell ref="F46:F47"/>
    <mergeCell ref="I41:I42"/>
    <mergeCell ref="J41:J42"/>
    <mergeCell ref="H46:H47"/>
    <mergeCell ref="I46:I47"/>
    <mergeCell ref="G125:J125"/>
    <mergeCell ref="A132:B132"/>
    <mergeCell ref="G118:G119"/>
    <mergeCell ref="I96:I97"/>
    <mergeCell ref="B91:B92"/>
    <mergeCell ref="C91:C92"/>
    <mergeCell ref="A101:K101"/>
    <mergeCell ref="H118:H119"/>
    <mergeCell ref="H91:H92"/>
    <mergeCell ref="A111:K111"/>
    <mergeCell ref="A133:B133"/>
    <mergeCell ref="A124:B125"/>
    <mergeCell ref="C125:E125"/>
    <mergeCell ref="A131:B131"/>
    <mergeCell ref="E59:E60"/>
    <mergeCell ref="F59:F60"/>
    <mergeCell ref="F91:F92"/>
    <mergeCell ref="C126:D126"/>
    <mergeCell ref="D118:D119"/>
    <mergeCell ref="E118:E119"/>
    <mergeCell ref="E91:E92"/>
    <mergeCell ref="D96:D97"/>
    <mergeCell ref="E96:E97"/>
    <mergeCell ref="A112:K112"/>
    <mergeCell ref="B118:B119"/>
    <mergeCell ref="C118:C119"/>
    <mergeCell ref="F118:F119"/>
    <mergeCell ref="E41:E42"/>
    <mergeCell ref="B46:B47"/>
    <mergeCell ref="C46:C47"/>
    <mergeCell ref="B59:B60"/>
    <mergeCell ref="K41:K42"/>
    <mergeCell ref="K46:K47"/>
    <mergeCell ref="A2:K2"/>
    <mergeCell ref="A3:K3"/>
    <mergeCell ref="A4:K4"/>
    <mergeCell ref="A5:K5"/>
    <mergeCell ref="I118:I119"/>
    <mergeCell ref="F96:F97"/>
    <mergeCell ref="A102:K102"/>
    <mergeCell ref="A107:K107"/>
    <mergeCell ref="K118:K119"/>
    <mergeCell ref="J118:J119"/>
    <mergeCell ref="A19:K19"/>
    <mergeCell ref="B41:B42"/>
    <mergeCell ref="C41:C42"/>
    <mergeCell ref="A6:K6"/>
    <mergeCell ref="A13:K13"/>
    <mergeCell ref="B9:J9"/>
    <mergeCell ref="B11:J11"/>
    <mergeCell ref="J15:K15"/>
    <mergeCell ref="A18:K18"/>
    <mergeCell ref="D41:D42"/>
    <mergeCell ref="D91:D92"/>
    <mergeCell ref="G96:G97"/>
    <mergeCell ref="A70:K70"/>
    <mergeCell ref="C96:C97"/>
    <mergeCell ref="G91:G92"/>
    <mergeCell ref="B63:B64"/>
    <mergeCell ref="C63:C64"/>
    <mergeCell ref="D63:D64"/>
    <mergeCell ref="B96:B97"/>
    <mergeCell ref="I91:I92"/>
    <mergeCell ref="I59:I60"/>
    <mergeCell ref="H59:H60"/>
    <mergeCell ref="I63:I64"/>
    <mergeCell ref="J63:J64"/>
    <mergeCell ref="K63:K64"/>
    <mergeCell ref="A69:K69"/>
    <mergeCell ref="F63:F64"/>
    <mergeCell ref="E63:E64"/>
    <mergeCell ref="G63:G64"/>
    <mergeCell ref="H63:H64"/>
    <mergeCell ref="C59:C60"/>
    <mergeCell ref="D59:D60"/>
    <mergeCell ref="G46:G47"/>
    <mergeCell ref="J59:J60"/>
    <mergeCell ref="K59:K60"/>
    <mergeCell ref="D46:D47"/>
    <mergeCell ref="E46:E47"/>
    <mergeCell ref="G59:G60"/>
    <mergeCell ref="J46:J47"/>
    <mergeCell ref="A52:K52"/>
  </mergeCells>
  <phoneticPr fontId="28" type="noConversion"/>
  <hyperlinks>
    <hyperlink ref="A114" r:id="rId1" display="consultantplus://offline/ref=CF0B65AD7F358AF64A7F96E48FA9F722905D1B93A50E5216B7F11D768EEDDF1330B561F0A1B2C9E9U8x2M"/>
  </hyperlinks>
  <pageMargins left="0.7" right="0.7" top="0.42" bottom="0.51" header="0.3" footer="0.3"/>
  <pageSetup paperSize="9" scale="51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3"/>
  <sheetViews>
    <sheetView view="pageBreakPreview" zoomScale="90" zoomScaleNormal="100" zoomScaleSheetLayoutView="90" workbookViewId="0">
      <selection activeCell="M21" sqref="M21"/>
    </sheetView>
  </sheetViews>
  <sheetFormatPr defaultRowHeight="15"/>
  <cols>
    <col min="1" max="1" width="8.28515625" customWidth="1"/>
    <col min="2" max="2" width="45.42578125" customWidth="1"/>
    <col min="3" max="10" width="12.42578125" customWidth="1"/>
  </cols>
  <sheetData>
    <row r="1" spans="1:10" ht="16.5">
      <c r="A1" s="2"/>
    </row>
    <row r="2" spans="1:10" ht="16.5">
      <c r="A2" s="103" t="s">
        <v>140</v>
      </c>
      <c r="B2" s="103"/>
      <c r="C2" s="103"/>
      <c r="D2" s="103"/>
      <c r="E2" s="103"/>
      <c r="F2" s="103"/>
      <c r="G2" s="103"/>
      <c r="H2" s="103"/>
      <c r="I2" s="103"/>
      <c r="J2" s="103"/>
    </row>
    <row r="3" spans="1:10" ht="15.75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</row>
    <row r="4" spans="1:10" ht="16.5">
      <c r="A4" s="104" t="s">
        <v>141</v>
      </c>
      <c r="B4" s="104"/>
      <c r="C4" s="104"/>
      <c r="D4" s="104"/>
      <c r="E4" s="104"/>
      <c r="F4" s="104"/>
      <c r="G4" s="104"/>
      <c r="H4" s="104"/>
      <c r="I4" s="104"/>
      <c r="J4" s="104"/>
    </row>
    <row r="5" spans="1:10" ht="16.5">
      <c r="A5" s="104" t="s">
        <v>142</v>
      </c>
      <c r="B5" s="104"/>
      <c r="C5" s="104"/>
      <c r="D5" s="104"/>
      <c r="E5" s="104"/>
      <c r="F5" s="104"/>
      <c r="G5" s="104"/>
      <c r="H5" s="104"/>
      <c r="I5" s="104"/>
      <c r="J5" s="104"/>
    </row>
    <row r="6" spans="1:10" ht="16.5">
      <c r="A6" s="104" t="s">
        <v>143</v>
      </c>
      <c r="B6" s="104"/>
      <c r="C6" s="104"/>
      <c r="D6" s="104"/>
      <c r="E6" s="104"/>
      <c r="F6" s="104"/>
      <c r="G6" s="104"/>
      <c r="H6" s="104"/>
      <c r="I6" s="104"/>
      <c r="J6" s="104"/>
    </row>
    <row r="7" spans="1:10" ht="15.75">
      <c r="A7" s="3"/>
    </row>
    <row r="8" spans="1:10" ht="15.75">
      <c r="A8" s="99" t="s">
        <v>144</v>
      </c>
      <c r="B8" s="99"/>
      <c r="J8" s="23"/>
    </row>
    <row r="9" spans="1:10" ht="66.599999999999994" customHeight="1">
      <c r="A9" s="99" t="s">
        <v>34</v>
      </c>
      <c r="B9" s="99"/>
      <c r="C9" s="79" t="s">
        <v>251</v>
      </c>
      <c r="D9" s="79"/>
      <c r="E9" s="79"/>
      <c r="F9" s="79"/>
      <c r="G9" s="79"/>
      <c r="H9" s="79"/>
      <c r="I9" s="79"/>
      <c r="J9" s="23"/>
    </row>
    <row r="10" spans="1:10" ht="15.75">
      <c r="A10" s="4"/>
      <c r="J10" s="23"/>
    </row>
    <row r="11" spans="1:10" ht="15.75" customHeight="1">
      <c r="A11" s="105" t="s">
        <v>35</v>
      </c>
      <c r="B11" s="105"/>
      <c r="C11" s="79" t="s">
        <v>274</v>
      </c>
      <c r="D11" s="79"/>
      <c r="E11" s="79"/>
      <c r="F11" s="79"/>
      <c r="G11" s="79"/>
      <c r="H11" s="79"/>
      <c r="I11" s="79"/>
      <c r="J11" s="23"/>
    </row>
    <row r="12" spans="1:10" ht="15.75">
      <c r="A12" s="6"/>
      <c r="J12" s="23"/>
    </row>
    <row r="13" spans="1:10" ht="16.5" thickBot="1">
      <c r="A13" s="100" t="s">
        <v>36</v>
      </c>
      <c r="B13" s="100"/>
      <c r="C13" s="100"/>
      <c r="D13" s="100"/>
      <c r="E13" s="100"/>
      <c r="F13" s="100"/>
      <c r="G13" s="100"/>
      <c r="H13" s="100"/>
      <c r="I13" s="100"/>
      <c r="J13" s="100"/>
    </row>
    <row r="14" spans="1:10" ht="26.45" customHeight="1" thickBot="1">
      <c r="A14" s="96" t="s">
        <v>145</v>
      </c>
      <c r="B14" s="96" t="s">
        <v>146</v>
      </c>
      <c r="C14" s="96" t="s">
        <v>147</v>
      </c>
      <c r="D14" s="96" t="s">
        <v>148</v>
      </c>
      <c r="E14" s="96" t="s">
        <v>149</v>
      </c>
      <c r="F14" s="96" t="s">
        <v>150</v>
      </c>
      <c r="G14" s="96" t="s">
        <v>151</v>
      </c>
      <c r="H14" s="101" t="s">
        <v>152</v>
      </c>
      <c r="I14" s="102"/>
      <c r="J14" s="96" t="s">
        <v>153</v>
      </c>
    </row>
    <row r="15" spans="1:10" ht="25.5">
      <c r="A15" s="97"/>
      <c r="B15" s="97"/>
      <c r="C15" s="97"/>
      <c r="D15" s="97"/>
      <c r="E15" s="97"/>
      <c r="F15" s="97"/>
      <c r="G15" s="97"/>
      <c r="H15" s="96" t="s">
        <v>154</v>
      </c>
      <c r="I15" s="43" t="s">
        <v>155</v>
      </c>
      <c r="J15" s="97"/>
    </row>
    <row r="16" spans="1:10" ht="33.6" customHeight="1" thickBot="1">
      <c r="A16" s="98"/>
      <c r="B16" s="98"/>
      <c r="C16" s="98"/>
      <c r="D16" s="98"/>
      <c r="E16" s="98"/>
      <c r="F16" s="98"/>
      <c r="G16" s="98"/>
      <c r="H16" s="98"/>
      <c r="I16" s="45" t="s">
        <v>156</v>
      </c>
      <c r="J16" s="98"/>
    </row>
    <row r="17" spans="1:10" ht="15.75" thickBot="1">
      <c r="A17" s="44">
        <v>1</v>
      </c>
      <c r="B17" s="45">
        <v>2</v>
      </c>
      <c r="C17" s="45">
        <v>3</v>
      </c>
      <c r="D17" s="45">
        <v>4</v>
      </c>
      <c r="E17" s="45">
        <v>5</v>
      </c>
      <c r="F17" s="45">
        <v>6</v>
      </c>
      <c r="G17" s="45">
        <v>7</v>
      </c>
      <c r="H17" s="45">
        <v>8</v>
      </c>
      <c r="I17" s="45">
        <v>9</v>
      </c>
      <c r="J17" s="45">
        <v>10</v>
      </c>
    </row>
    <row r="18" spans="1:10" ht="15" customHeight="1">
      <c r="A18" s="110" t="s">
        <v>252</v>
      </c>
      <c r="B18" s="111"/>
      <c r="C18" s="111"/>
      <c r="D18" s="111"/>
      <c r="E18" s="111"/>
      <c r="F18" s="111"/>
      <c r="G18" s="111"/>
      <c r="H18" s="111"/>
      <c r="I18" s="111"/>
      <c r="J18" s="112"/>
    </row>
    <row r="19" spans="1:10" ht="15.75" customHeight="1">
      <c r="A19" s="107" t="s">
        <v>157</v>
      </c>
      <c r="B19" s="108"/>
      <c r="C19" s="108"/>
      <c r="D19" s="108"/>
      <c r="E19" s="108"/>
      <c r="F19" s="108"/>
      <c r="G19" s="108"/>
      <c r="H19" s="108"/>
      <c r="I19" s="108"/>
      <c r="J19" s="109"/>
    </row>
    <row r="20" spans="1:10" s="58" customFormat="1" ht="76.5">
      <c r="A20" s="46">
        <v>128</v>
      </c>
      <c r="B20" s="47" t="s">
        <v>264</v>
      </c>
      <c r="C20" s="48">
        <v>42746</v>
      </c>
      <c r="D20" s="46" t="s">
        <v>253</v>
      </c>
      <c r="E20" s="49">
        <v>469.67599999999999</v>
      </c>
      <c r="F20" s="49">
        <v>469.67599999999999</v>
      </c>
      <c r="G20" s="50">
        <v>0</v>
      </c>
      <c r="H20" s="51">
        <f>E20-F20</f>
        <v>0</v>
      </c>
      <c r="I20" s="52">
        <f>H20/E20*100</f>
        <v>0</v>
      </c>
      <c r="J20" s="53">
        <v>1</v>
      </c>
    </row>
    <row r="21" spans="1:10" s="58" customFormat="1" ht="76.5">
      <c r="A21" s="46">
        <v>129</v>
      </c>
      <c r="B21" s="47" t="s">
        <v>265</v>
      </c>
      <c r="C21" s="48">
        <v>42746</v>
      </c>
      <c r="D21" s="46" t="s">
        <v>253</v>
      </c>
      <c r="E21" s="49">
        <v>379.23</v>
      </c>
      <c r="F21" s="49">
        <v>365</v>
      </c>
      <c r="G21" s="50">
        <v>0</v>
      </c>
      <c r="H21" s="51">
        <f>E21-F21</f>
        <v>14.230000000000018</v>
      </c>
      <c r="I21" s="52">
        <f>H21/E21*100</f>
        <v>3.7523402684386831</v>
      </c>
      <c r="J21" s="53">
        <v>2</v>
      </c>
    </row>
    <row r="22" spans="1:10" s="58" customFormat="1" ht="76.5">
      <c r="A22" s="46">
        <v>132</v>
      </c>
      <c r="B22" s="47" t="s">
        <v>266</v>
      </c>
      <c r="C22" s="48">
        <v>42745</v>
      </c>
      <c r="D22" s="46" t="s">
        <v>256</v>
      </c>
      <c r="E22" s="49">
        <v>571.75</v>
      </c>
      <c r="F22" s="49">
        <v>571.75</v>
      </c>
      <c r="G22" s="50">
        <v>0</v>
      </c>
      <c r="H22" s="51">
        <f t="shared" ref="H22:H55" si="0">E22-F22</f>
        <v>0</v>
      </c>
      <c r="I22" s="52">
        <f t="shared" ref="I22:I56" si="1">H22/E22*100</f>
        <v>0</v>
      </c>
      <c r="J22" s="53">
        <v>1</v>
      </c>
    </row>
    <row r="23" spans="1:10" s="58" customFormat="1" ht="76.5">
      <c r="A23" s="46">
        <v>135</v>
      </c>
      <c r="B23" s="47" t="s">
        <v>267</v>
      </c>
      <c r="C23" s="48">
        <v>42765</v>
      </c>
      <c r="D23" s="46" t="s">
        <v>254</v>
      </c>
      <c r="E23" s="49">
        <v>299.73446999999999</v>
      </c>
      <c r="F23" s="49">
        <v>299.73446999999999</v>
      </c>
      <c r="G23" s="50">
        <v>0</v>
      </c>
      <c r="H23" s="51">
        <f t="shared" si="0"/>
        <v>0</v>
      </c>
      <c r="I23" s="52">
        <f t="shared" si="1"/>
        <v>0</v>
      </c>
      <c r="J23" s="53">
        <v>1</v>
      </c>
    </row>
    <row r="24" spans="1:10" s="58" customFormat="1" ht="51">
      <c r="A24" s="46">
        <v>1</v>
      </c>
      <c r="B24" s="47" t="s">
        <v>261</v>
      </c>
      <c r="C24" s="48">
        <v>42413</v>
      </c>
      <c r="D24" s="46" t="s">
        <v>256</v>
      </c>
      <c r="E24" s="49">
        <v>174.42</v>
      </c>
      <c r="F24" s="49">
        <v>168.40199999999999</v>
      </c>
      <c r="G24" s="50">
        <v>0</v>
      </c>
      <c r="H24" s="51">
        <f t="shared" si="0"/>
        <v>6.0180000000000007</v>
      </c>
      <c r="I24" s="52">
        <f t="shared" si="1"/>
        <v>3.4502923976608195</v>
      </c>
      <c r="J24" s="53">
        <v>2</v>
      </c>
    </row>
    <row r="25" spans="1:10" s="58" customFormat="1" ht="76.5">
      <c r="A25" s="46">
        <v>2</v>
      </c>
      <c r="B25" s="47" t="s">
        <v>262</v>
      </c>
      <c r="C25" s="48">
        <v>42774</v>
      </c>
      <c r="D25" s="46" t="s">
        <v>254</v>
      </c>
      <c r="E25" s="49">
        <v>120.5334</v>
      </c>
      <c r="F25" s="49">
        <v>120.5334</v>
      </c>
      <c r="G25" s="50">
        <v>0</v>
      </c>
      <c r="H25" s="51">
        <f t="shared" si="0"/>
        <v>0</v>
      </c>
      <c r="I25" s="52">
        <f t="shared" si="1"/>
        <v>0</v>
      </c>
      <c r="J25" s="53">
        <v>1</v>
      </c>
    </row>
    <row r="26" spans="1:10" s="58" customFormat="1" ht="76.5">
      <c r="A26" s="46">
        <v>3</v>
      </c>
      <c r="B26" s="47" t="s">
        <v>268</v>
      </c>
      <c r="C26" s="48">
        <v>42793</v>
      </c>
      <c r="D26" s="46" t="s">
        <v>256</v>
      </c>
      <c r="E26" s="49">
        <v>6647.0946199999998</v>
      </c>
      <c r="F26" s="49">
        <v>4520.0243399999999</v>
      </c>
      <c r="G26" s="50">
        <v>0</v>
      </c>
      <c r="H26" s="51">
        <f t="shared" si="0"/>
        <v>2127.0702799999999</v>
      </c>
      <c r="I26" s="52">
        <f t="shared" si="1"/>
        <v>32.000000024070665</v>
      </c>
      <c r="J26" s="53">
        <v>8</v>
      </c>
    </row>
    <row r="27" spans="1:10" s="58" customFormat="1" ht="76.5">
      <c r="A27" s="46">
        <v>4</v>
      </c>
      <c r="B27" s="47" t="s">
        <v>255</v>
      </c>
      <c r="C27" s="48">
        <v>42787</v>
      </c>
      <c r="D27" s="46" t="s">
        <v>254</v>
      </c>
      <c r="E27" s="49">
        <v>94.726900000000001</v>
      </c>
      <c r="F27" s="49">
        <v>50.17</v>
      </c>
      <c r="G27" s="50">
        <v>0</v>
      </c>
      <c r="H27" s="51">
        <f t="shared" si="0"/>
        <v>44.556899999999999</v>
      </c>
      <c r="I27" s="52">
        <f t="shared" si="1"/>
        <v>47.037219628215425</v>
      </c>
      <c r="J27" s="53">
        <v>2</v>
      </c>
    </row>
    <row r="28" spans="1:10" s="58" customFormat="1" ht="38.25">
      <c r="A28" s="46">
        <v>5</v>
      </c>
      <c r="B28" s="47" t="s">
        <v>263</v>
      </c>
      <c r="C28" s="48">
        <v>42793</v>
      </c>
      <c r="D28" s="46" t="s">
        <v>256</v>
      </c>
      <c r="E28" s="49">
        <v>187.01129999999998</v>
      </c>
      <c r="F28" s="49">
        <v>158.06494000000001</v>
      </c>
      <c r="G28" s="50">
        <v>0</v>
      </c>
      <c r="H28" s="51">
        <f t="shared" si="0"/>
        <v>28.94635999999997</v>
      </c>
      <c r="I28" s="52">
        <f t="shared" si="1"/>
        <v>15.478401572525282</v>
      </c>
      <c r="J28" s="53">
        <v>5</v>
      </c>
    </row>
    <row r="29" spans="1:10" s="58" customFormat="1" ht="76.5">
      <c r="A29" s="46">
        <v>6</v>
      </c>
      <c r="B29" s="47" t="s">
        <v>269</v>
      </c>
      <c r="C29" s="48">
        <v>42794</v>
      </c>
      <c r="D29" s="46" t="s">
        <v>256</v>
      </c>
      <c r="E29" s="49">
        <v>1857.24</v>
      </c>
      <c r="F29" s="49">
        <v>1857.24</v>
      </c>
      <c r="G29" s="50">
        <v>0</v>
      </c>
      <c r="H29" s="51">
        <f t="shared" si="0"/>
        <v>0</v>
      </c>
      <c r="I29" s="52">
        <f t="shared" si="1"/>
        <v>0</v>
      </c>
      <c r="J29" s="53">
        <v>1</v>
      </c>
    </row>
    <row r="30" spans="1:10" s="58" customFormat="1" ht="76.5">
      <c r="A30" s="46">
        <v>7</v>
      </c>
      <c r="B30" s="47" t="s">
        <v>270</v>
      </c>
      <c r="C30" s="48">
        <v>42795</v>
      </c>
      <c r="D30" s="46" t="s">
        <v>254</v>
      </c>
      <c r="E30" s="49">
        <v>81.666699999999992</v>
      </c>
      <c r="F30" s="49">
        <v>77.5</v>
      </c>
      <c r="G30" s="50">
        <v>0</v>
      </c>
      <c r="H30" s="51">
        <f t="shared" si="0"/>
        <v>4.1666999999999916</v>
      </c>
      <c r="I30" s="52">
        <f t="shared" si="1"/>
        <v>5.1020795501716023</v>
      </c>
      <c r="J30" s="53">
        <v>2</v>
      </c>
    </row>
    <row r="31" spans="1:10" s="58" customFormat="1" ht="76.5">
      <c r="A31" s="46">
        <v>9</v>
      </c>
      <c r="B31" s="47" t="s">
        <v>271</v>
      </c>
      <c r="C31" s="48">
        <v>42816</v>
      </c>
      <c r="D31" s="46" t="s">
        <v>253</v>
      </c>
      <c r="E31" s="49">
        <v>429.50799999999998</v>
      </c>
      <c r="F31" s="49">
        <v>429.50799999999998</v>
      </c>
      <c r="G31" s="50">
        <v>0</v>
      </c>
      <c r="H31" s="51">
        <f t="shared" si="0"/>
        <v>0</v>
      </c>
      <c r="I31" s="52">
        <f t="shared" si="1"/>
        <v>0</v>
      </c>
      <c r="J31" s="53">
        <v>1</v>
      </c>
    </row>
    <row r="32" spans="1:10" s="58" customFormat="1" ht="51">
      <c r="A32" s="46">
        <v>10</v>
      </c>
      <c r="B32" s="47" t="s">
        <v>257</v>
      </c>
      <c r="C32" s="48">
        <v>42825</v>
      </c>
      <c r="D32" s="46" t="s">
        <v>254</v>
      </c>
      <c r="E32" s="49">
        <v>42.2</v>
      </c>
      <c r="F32" s="49">
        <v>40.982999999999997</v>
      </c>
      <c r="G32" s="50">
        <v>0</v>
      </c>
      <c r="H32" s="51">
        <f t="shared" si="0"/>
        <v>1.2170000000000059</v>
      </c>
      <c r="I32" s="52">
        <f t="shared" si="1"/>
        <v>2.8838862559241845</v>
      </c>
      <c r="J32" s="53">
        <v>1</v>
      </c>
    </row>
    <row r="33" spans="1:10" s="58" customFormat="1" ht="76.5">
      <c r="A33" s="46">
        <v>11</v>
      </c>
      <c r="B33" s="47" t="s">
        <v>8</v>
      </c>
      <c r="C33" s="48">
        <v>42835</v>
      </c>
      <c r="D33" s="46" t="s">
        <v>256</v>
      </c>
      <c r="E33" s="49">
        <v>300</v>
      </c>
      <c r="F33" s="49">
        <v>72</v>
      </c>
      <c r="G33" s="50">
        <v>0</v>
      </c>
      <c r="H33" s="51">
        <f t="shared" si="0"/>
        <v>228</v>
      </c>
      <c r="I33" s="52">
        <f t="shared" si="1"/>
        <v>76</v>
      </c>
      <c r="J33" s="53">
        <v>8</v>
      </c>
    </row>
    <row r="34" spans="1:10" s="58" customFormat="1" ht="76.5">
      <c r="A34" s="46">
        <v>12</v>
      </c>
      <c r="B34" s="47" t="s">
        <v>9</v>
      </c>
      <c r="C34" s="48">
        <v>42850</v>
      </c>
      <c r="D34" s="46" t="s">
        <v>254</v>
      </c>
      <c r="E34" s="49">
        <v>39.166640000000001</v>
      </c>
      <c r="F34" s="49">
        <v>29.1</v>
      </c>
      <c r="G34" s="50">
        <v>0</v>
      </c>
      <c r="H34" s="51">
        <f t="shared" si="0"/>
        <v>10.06664</v>
      </c>
      <c r="I34" s="52">
        <f t="shared" si="1"/>
        <v>25.702077073754602</v>
      </c>
      <c r="J34" s="53">
        <v>2</v>
      </c>
    </row>
    <row r="35" spans="1:10" s="58" customFormat="1" ht="76.5">
      <c r="A35" s="46">
        <v>13</v>
      </c>
      <c r="B35" s="47" t="s">
        <v>10</v>
      </c>
      <c r="C35" s="48">
        <v>42871</v>
      </c>
      <c r="D35" s="46" t="s">
        <v>256</v>
      </c>
      <c r="E35" s="49">
        <v>571.63199999999995</v>
      </c>
      <c r="F35" s="49">
        <v>494.46168</v>
      </c>
      <c r="G35" s="50">
        <v>0</v>
      </c>
      <c r="H35" s="51">
        <f t="shared" si="0"/>
        <v>77.170319999999947</v>
      </c>
      <c r="I35" s="52">
        <f t="shared" si="1"/>
        <v>13.499999999999993</v>
      </c>
      <c r="J35" s="53">
        <v>3</v>
      </c>
    </row>
    <row r="36" spans="1:10" s="58" customFormat="1" ht="76.5">
      <c r="A36" s="46">
        <v>14</v>
      </c>
      <c r="B36" s="47" t="s">
        <v>0</v>
      </c>
      <c r="C36" s="48">
        <v>42885</v>
      </c>
      <c r="D36" s="46" t="s">
        <v>256</v>
      </c>
      <c r="E36" s="49">
        <v>479.87</v>
      </c>
      <c r="F36" s="49">
        <v>330</v>
      </c>
      <c r="G36" s="50">
        <v>0</v>
      </c>
      <c r="H36" s="51">
        <f t="shared" si="0"/>
        <v>149.87</v>
      </c>
      <c r="I36" s="52">
        <f t="shared" si="1"/>
        <v>31.231375164106943</v>
      </c>
      <c r="J36" s="53">
        <v>16</v>
      </c>
    </row>
    <row r="37" spans="1:10" s="58" customFormat="1" ht="76.5">
      <c r="A37" s="46">
        <v>15</v>
      </c>
      <c r="B37" s="47" t="s">
        <v>1</v>
      </c>
      <c r="C37" s="48">
        <v>42885</v>
      </c>
      <c r="D37" s="46" t="s">
        <v>256</v>
      </c>
      <c r="E37" s="49">
        <v>400</v>
      </c>
      <c r="F37" s="49">
        <v>305</v>
      </c>
      <c r="G37" s="50">
        <v>0</v>
      </c>
      <c r="H37" s="51">
        <f t="shared" si="0"/>
        <v>95</v>
      </c>
      <c r="I37" s="52">
        <f t="shared" si="1"/>
        <v>23.75</v>
      </c>
      <c r="J37" s="53">
        <v>12</v>
      </c>
    </row>
    <row r="38" spans="1:10" s="58" customFormat="1" ht="76.5">
      <c r="A38" s="46">
        <v>16</v>
      </c>
      <c r="B38" s="47" t="s">
        <v>2</v>
      </c>
      <c r="C38" s="48">
        <v>42880</v>
      </c>
      <c r="D38" s="46" t="s">
        <v>256</v>
      </c>
      <c r="E38" s="49">
        <v>1949.452</v>
      </c>
      <c r="F38" s="49">
        <v>1240.2527399999999</v>
      </c>
      <c r="G38" s="50">
        <v>0</v>
      </c>
      <c r="H38" s="51">
        <f t="shared" si="0"/>
        <v>709.19926000000009</v>
      </c>
      <c r="I38" s="52">
        <f t="shared" si="1"/>
        <v>36.37941636931815</v>
      </c>
      <c r="J38" s="53">
        <v>16</v>
      </c>
    </row>
    <row r="39" spans="1:10" s="58" customFormat="1" ht="76.5">
      <c r="A39" s="46">
        <v>17</v>
      </c>
      <c r="B39" s="47" t="s">
        <v>11</v>
      </c>
      <c r="C39" s="48">
        <v>42871</v>
      </c>
      <c r="D39" s="46" t="s">
        <v>256</v>
      </c>
      <c r="E39" s="49">
        <v>928.62</v>
      </c>
      <c r="F39" s="49">
        <v>928.62</v>
      </c>
      <c r="G39" s="50">
        <v>0</v>
      </c>
      <c r="H39" s="51">
        <f t="shared" si="0"/>
        <v>0</v>
      </c>
      <c r="I39" s="52">
        <f t="shared" si="1"/>
        <v>0</v>
      </c>
      <c r="J39" s="53">
        <v>1</v>
      </c>
    </row>
    <row r="40" spans="1:10" s="58" customFormat="1" ht="76.5">
      <c r="A40" s="46">
        <v>18</v>
      </c>
      <c r="B40" s="47" t="s">
        <v>12</v>
      </c>
      <c r="C40" s="48">
        <v>42888</v>
      </c>
      <c r="D40" s="46" t="s">
        <v>256</v>
      </c>
      <c r="E40" s="49">
        <v>33748</v>
      </c>
      <c r="F40" s="49">
        <v>33241.78</v>
      </c>
      <c r="G40" s="50">
        <v>0</v>
      </c>
      <c r="H40" s="51">
        <f t="shared" si="0"/>
        <v>506.22000000000116</v>
      </c>
      <c r="I40" s="52">
        <f t="shared" si="1"/>
        <v>1.5000000000000033</v>
      </c>
      <c r="J40" s="53">
        <v>3</v>
      </c>
    </row>
    <row r="41" spans="1:10" s="58" customFormat="1" ht="76.5">
      <c r="A41" s="46">
        <v>19</v>
      </c>
      <c r="B41" s="47" t="s">
        <v>13</v>
      </c>
      <c r="C41" s="48">
        <v>42888</v>
      </c>
      <c r="D41" s="46" t="s">
        <v>256</v>
      </c>
      <c r="E41" s="49">
        <v>6802.1462599999995</v>
      </c>
      <c r="F41" s="49">
        <v>6019.8994699999994</v>
      </c>
      <c r="G41" s="50">
        <v>0</v>
      </c>
      <c r="H41" s="51">
        <f t="shared" si="0"/>
        <v>782.24679000000015</v>
      </c>
      <c r="I41" s="52">
        <f t="shared" si="1"/>
        <v>11.49999956043286</v>
      </c>
      <c r="J41" s="53">
        <v>4</v>
      </c>
    </row>
    <row r="42" spans="1:10" s="58" customFormat="1" ht="63.75">
      <c r="A42" s="46">
        <v>20</v>
      </c>
      <c r="B42" s="47" t="s">
        <v>3</v>
      </c>
      <c r="C42" s="48">
        <v>42888</v>
      </c>
      <c r="D42" s="46" t="s">
        <v>256</v>
      </c>
      <c r="E42" s="49">
        <v>8252</v>
      </c>
      <c r="F42" s="49">
        <v>7715.62</v>
      </c>
      <c r="G42" s="50">
        <v>0</v>
      </c>
      <c r="H42" s="51">
        <f t="shared" si="0"/>
        <v>536.38000000000011</v>
      </c>
      <c r="I42" s="52">
        <f t="shared" si="1"/>
        <v>6.5000000000000018</v>
      </c>
      <c r="J42" s="53">
        <v>8</v>
      </c>
    </row>
    <row r="43" spans="1:10" s="58" customFormat="1" ht="51">
      <c r="A43" s="46">
        <v>22</v>
      </c>
      <c r="B43" s="47" t="s">
        <v>4</v>
      </c>
      <c r="C43" s="48">
        <v>42899</v>
      </c>
      <c r="D43" s="46" t="s">
        <v>256</v>
      </c>
      <c r="E43" s="49">
        <v>1000</v>
      </c>
      <c r="F43" s="49">
        <v>635</v>
      </c>
      <c r="G43" s="50">
        <v>0</v>
      </c>
      <c r="H43" s="51">
        <f t="shared" si="0"/>
        <v>365</v>
      </c>
      <c r="I43" s="52">
        <f t="shared" si="1"/>
        <v>36.5</v>
      </c>
      <c r="J43" s="53">
        <v>12</v>
      </c>
    </row>
    <row r="44" spans="1:10" s="58" customFormat="1" ht="51">
      <c r="A44" s="46">
        <v>23</v>
      </c>
      <c r="B44" s="47" t="s">
        <v>5</v>
      </c>
      <c r="C44" s="48">
        <v>42899</v>
      </c>
      <c r="D44" s="46" t="s">
        <v>256</v>
      </c>
      <c r="E44" s="49">
        <v>650</v>
      </c>
      <c r="F44" s="49">
        <v>406.75</v>
      </c>
      <c r="G44" s="50">
        <v>0</v>
      </c>
      <c r="H44" s="51">
        <f t="shared" si="0"/>
        <v>243.25</v>
      </c>
      <c r="I44" s="52">
        <f t="shared" si="1"/>
        <v>37.423076923076927</v>
      </c>
      <c r="J44" s="53">
        <v>14</v>
      </c>
    </row>
    <row r="45" spans="1:10" s="58" customFormat="1" ht="51">
      <c r="A45" s="46">
        <v>24</v>
      </c>
      <c r="B45" s="47" t="s">
        <v>6</v>
      </c>
      <c r="C45" s="48">
        <v>42900</v>
      </c>
      <c r="D45" s="46" t="s">
        <v>256</v>
      </c>
      <c r="E45" s="49">
        <v>943.86083999999994</v>
      </c>
      <c r="F45" s="49">
        <v>849.47483999999997</v>
      </c>
      <c r="G45" s="50">
        <v>0</v>
      </c>
      <c r="H45" s="51">
        <f t="shared" si="0"/>
        <v>94.385999999999967</v>
      </c>
      <c r="I45" s="52">
        <f t="shared" si="1"/>
        <v>9.9999911003829727</v>
      </c>
      <c r="J45" s="53">
        <v>6</v>
      </c>
    </row>
    <row r="46" spans="1:10" s="58" customFormat="1" ht="76.5">
      <c r="A46" s="46">
        <v>26</v>
      </c>
      <c r="B46" s="47" t="s">
        <v>16</v>
      </c>
      <c r="C46" s="48">
        <v>42893</v>
      </c>
      <c r="D46" s="46" t="s">
        <v>256</v>
      </c>
      <c r="E46" s="49">
        <v>470.50799999999998</v>
      </c>
      <c r="F46" s="49">
        <v>470.50799999999998</v>
      </c>
      <c r="G46" s="50">
        <v>0</v>
      </c>
      <c r="H46" s="51">
        <f t="shared" si="0"/>
        <v>0</v>
      </c>
      <c r="I46" s="52">
        <f t="shared" si="1"/>
        <v>0</v>
      </c>
      <c r="J46" s="53">
        <v>1</v>
      </c>
    </row>
    <row r="47" spans="1:10" s="58" customFormat="1" ht="76.5">
      <c r="A47" s="46">
        <v>27</v>
      </c>
      <c r="B47" s="47" t="s">
        <v>17</v>
      </c>
      <c r="C47" s="48">
        <v>42905</v>
      </c>
      <c r="D47" s="46" t="s">
        <v>256</v>
      </c>
      <c r="E47" s="49">
        <v>570</v>
      </c>
      <c r="F47" s="49">
        <v>79</v>
      </c>
      <c r="G47" s="50">
        <v>0</v>
      </c>
      <c r="H47" s="51">
        <f t="shared" si="0"/>
        <v>491</v>
      </c>
      <c r="I47" s="52">
        <f t="shared" si="1"/>
        <v>86.140350877192986</v>
      </c>
      <c r="J47" s="53">
        <v>13</v>
      </c>
    </row>
    <row r="48" spans="1:10" s="58" customFormat="1" ht="76.5">
      <c r="A48" s="46">
        <v>28</v>
      </c>
      <c r="B48" s="47" t="s">
        <v>18</v>
      </c>
      <c r="C48" s="48">
        <v>42892</v>
      </c>
      <c r="D48" s="46" t="s">
        <v>253</v>
      </c>
      <c r="E48" s="49">
        <v>1500</v>
      </c>
      <c r="F48" s="49">
        <v>1500</v>
      </c>
      <c r="G48" s="50">
        <v>0</v>
      </c>
      <c r="H48" s="51">
        <f t="shared" si="0"/>
        <v>0</v>
      </c>
      <c r="I48" s="52">
        <f t="shared" si="1"/>
        <v>0</v>
      </c>
      <c r="J48" s="53">
        <v>1</v>
      </c>
    </row>
    <row r="49" spans="1:10" s="58" customFormat="1" ht="76.5">
      <c r="A49" s="46">
        <v>29</v>
      </c>
      <c r="B49" s="47" t="s">
        <v>19</v>
      </c>
      <c r="C49" s="48">
        <v>42914</v>
      </c>
      <c r="D49" s="46" t="s">
        <v>256</v>
      </c>
      <c r="E49" s="49">
        <v>1245</v>
      </c>
      <c r="F49" s="49">
        <v>930.77499999999998</v>
      </c>
      <c r="G49" s="50">
        <v>0</v>
      </c>
      <c r="H49" s="51">
        <f t="shared" si="0"/>
        <v>314.22500000000002</v>
      </c>
      <c r="I49" s="52">
        <f t="shared" si="1"/>
        <v>25.238955823293175</v>
      </c>
      <c r="J49" s="53">
        <v>5</v>
      </c>
    </row>
    <row r="50" spans="1:10" s="58" customFormat="1" ht="76.5">
      <c r="A50" s="46">
        <v>30</v>
      </c>
      <c r="B50" s="47" t="s">
        <v>20</v>
      </c>
      <c r="C50" s="48">
        <v>42905</v>
      </c>
      <c r="D50" s="46" t="s">
        <v>256</v>
      </c>
      <c r="E50" s="49">
        <v>106</v>
      </c>
      <c r="F50" s="49">
        <v>56.27</v>
      </c>
      <c r="G50" s="50">
        <v>0</v>
      </c>
      <c r="H50" s="51">
        <f t="shared" si="0"/>
        <v>49.73</v>
      </c>
      <c r="I50" s="52">
        <f t="shared" si="1"/>
        <v>46.915094339622634</v>
      </c>
      <c r="J50" s="53">
        <v>9</v>
      </c>
    </row>
    <row r="51" spans="1:10" s="58" customFormat="1" ht="76.5">
      <c r="A51" s="46">
        <v>31</v>
      </c>
      <c r="B51" s="47" t="s">
        <v>21</v>
      </c>
      <c r="C51" s="48">
        <v>42912</v>
      </c>
      <c r="D51" s="46" t="s">
        <v>256</v>
      </c>
      <c r="E51" s="49">
        <v>389.49299999999999</v>
      </c>
      <c r="F51" s="49">
        <v>389.49299999999999</v>
      </c>
      <c r="G51" s="50">
        <v>0</v>
      </c>
      <c r="H51" s="51">
        <f t="shared" si="0"/>
        <v>0</v>
      </c>
      <c r="I51" s="52">
        <f t="shared" si="1"/>
        <v>0</v>
      </c>
      <c r="J51" s="53">
        <v>1</v>
      </c>
    </row>
    <row r="52" spans="1:10" s="58" customFormat="1" ht="76.5">
      <c r="A52" s="46">
        <v>32</v>
      </c>
      <c r="B52" s="47" t="s">
        <v>7</v>
      </c>
      <c r="C52" s="48">
        <v>42915</v>
      </c>
      <c r="D52" s="46" t="s">
        <v>256</v>
      </c>
      <c r="E52" s="49">
        <v>738</v>
      </c>
      <c r="F52" s="49">
        <v>655.96</v>
      </c>
      <c r="G52" s="50">
        <v>0</v>
      </c>
      <c r="H52" s="51">
        <f t="shared" si="0"/>
        <v>82.039999999999964</v>
      </c>
      <c r="I52" s="52">
        <f t="shared" si="1"/>
        <v>11.116531165311647</v>
      </c>
      <c r="J52" s="53">
        <v>7</v>
      </c>
    </row>
    <row r="53" spans="1:10" s="58" customFormat="1" ht="76.5">
      <c r="A53" s="46">
        <v>34</v>
      </c>
      <c r="B53" s="47" t="s">
        <v>22</v>
      </c>
      <c r="C53" s="48">
        <v>42913</v>
      </c>
      <c r="D53" s="46" t="s">
        <v>256</v>
      </c>
      <c r="E53" s="49">
        <v>533.25029000000006</v>
      </c>
      <c r="F53" s="49">
        <v>101.31774</v>
      </c>
      <c r="G53" s="50">
        <v>0</v>
      </c>
      <c r="H53" s="51">
        <f t="shared" si="0"/>
        <v>431.93255000000005</v>
      </c>
      <c r="I53" s="52">
        <f t="shared" si="1"/>
        <v>80.999965325851022</v>
      </c>
      <c r="J53" s="53">
        <v>3</v>
      </c>
    </row>
    <row r="54" spans="1:10" s="58" customFormat="1" ht="76.5">
      <c r="A54" s="46">
        <v>35</v>
      </c>
      <c r="B54" s="47" t="s">
        <v>23</v>
      </c>
      <c r="C54" s="48">
        <v>42912</v>
      </c>
      <c r="D54" s="46" t="s">
        <v>256</v>
      </c>
      <c r="E54" s="49">
        <v>2175.4014999999999</v>
      </c>
      <c r="F54" s="49">
        <v>2175.4014999999999</v>
      </c>
      <c r="G54" s="50">
        <v>0</v>
      </c>
      <c r="H54" s="51">
        <f t="shared" si="0"/>
        <v>0</v>
      </c>
      <c r="I54" s="52">
        <f t="shared" si="1"/>
        <v>0</v>
      </c>
      <c r="J54" s="53">
        <v>1</v>
      </c>
    </row>
    <row r="55" spans="1:10" s="58" customFormat="1" ht="76.5">
      <c r="A55" s="46">
        <v>37</v>
      </c>
      <c r="B55" s="47" t="s">
        <v>25</v>
      </c>
      <c r="C55" s="48">
        <v>42913</v>
      </c>
      <c r="D55" s="46" t="s">
        <v>256</v>
      </c>
      <c r="E55" s="49">
        <v>232.60149999999999</v>
      </c>
      <c r="F55" s="49">
        <v>232.60149999999999</v>
      </c>
      <c r="G55" s="50">
        <v>0</v>
      </c>
      <c r="H55" s="51">
        <f t="shared" si="0"/>
        <v>0</v>
      </c>
      <c r="I55" s="52">
        <f t="shared" si="1"/>
        <v>0</v>
      </c>
      <c r="J55" s="53">
        <v>1</v>
      </c>
    </row>
    <row r="56" spans="1:10">
      <c r="A56" s="50"/>
      <c r="B56" s="50" t="s">
        <v>158</v>
      </c>
      <c r="C56" s="50" t="s">
        <v>56</v>
      </c>
      <c r="D56" s="50" t="s">
        <v>56</v>
      </c>
      <c r="E56" s="51">
        <f>SUM(E20:E55)</f>
        <v>75379.793420000016</v>
      </c>
      <c r="F56" s="51">
        <f>SUM(F20:F55)</f>
        <v>67987.871620000005</v>
      </c>
      <c r="G56" s="51">
        <f>SUM(G20:G55)</f>
        <v>0</v>
      </c>
      <c r="H56" s="51">
        <f>SUM(H20:H55)</f>
        <v>7391.9218000000019</v>
      </c>
      <c r="I56" s="52">
        <f t="shared" si="1"/>
        <v>9.806237805420615</v>
      </c>
      <c r="J56" s="54">
        <f>SUM(J20:J55)</f>
        <v>175</v>
      </c>
    </row>
    <row r="57" spans="1:10" ht="15" customHeight="1">
      <c r="A57" s="106" t="s">
        <v>258</v>
      </c>
      <c r="B57" s="106"/>
      <c r="C57" s="106"/>
      <c r="D57" s="106"/>
      <c r="E57" s="106"/>
      <c r="F57" s="106"/>
      <c r="G57" s="106"/>
      <c r="H57" s="106"/>
      <c r="I57" s="106"/>
      <c r="J57" s="106"/>
    </row>
    <row r="58" spans="1:10">
      <c r="A58" s="106" t="s">
        <v>159</v>
      </c>
      <c r="B58" s="106"/>
      <c r="C58" s="106"/>
      <c r="D58" s="106"/>
      <c r="E58" s="106"/>
      <c r="F58" s="106"/>
      <c r="G58" s="106"/>
      <c r="H58" s="106"/>
      <c r="I58" s="106"/>
      <c r="J58" s="106"/>
    </row>
    <row r="59" spans="1:10">
      <c r="A59" s="50" t="s">
        <v>259</v>
      </c>
      <c r="B59" s="50" t="s">
        <v>259</v>
      </c>
      <c r="C59" s="50" t="s">
        <v>259</v>
      </c>
      <c r="D59" s="50" t="s">
        <v>259</v>
      </c>
      <c r="E59" s="50" t="s">
        <v>259</v>
      </c>
      <c r="F59" s="50" t="s">
        <v>259</v>
      </c>
      <c r="G59" s="50" t="s">
        <v>259</v>
      </c>
      <c r="H59" s="50" t="s">
        <v>259</v>
      </c>
      <c r="I59" s="50" t="s">
        <v>259</v>
      </c>
      <c r="J59" s="50" t="s">
        <v>259</v>
      </c>
    </row>
    <row r="60" spans="1:10">
      <c r="A60" s="50"/>
      <c r="B60" s="50" t="s">
        <v>160</v>
      </c>
      <c r="C60" s="50"/>
      <c r="D60" s="50"/>
      <c r="E60" s="50"/>
      <c r="F60" s="50"/>
      <c r="G60" s="50"/>
      <c r="H60" s="50"/>
      <c r="I60" s="50"/>
      <c r="J60" s="50"/>
    </row>
    <row r="61" spans="1:10" ht="15" customHeight="1">
      <c r="A61" s="106" t="s">
        <v>260</v>
      </c>
      <c r="B61" s="106"/>
      <c r="C61" s="106"/>
      <c r="D61" s="106"/>
      <c r="E61" s="106"/>
      <c r="F61" s="106"/>
      <c r="G61" s="106"/>
      <c r="H61" s="106"/>
      <c r="I61" s="106"/>
      <c r="J61" s="106"/>
    </row>
    <row r="62" spans="1:10" ht="25.15" customHeight="1">
      <c r="A62" s="106" t="s">
        <v>161</v>
      </c>
      <c r="B62" s="106"/>
      <c r="C62" s="106"/>
      <c r="D62" s="106"/>
      <c r="E62" s="106"/>
      <c r="F62" s="106"/>
      <c r="G62" s="106"/>
      <c r="H62" s="106"/>
      <c r="I62" s="106"/>
      <c r="J62" s="106"/>
    </row>
    <row r="63" spans="1:10" ht="77.25">
      <c r="A63" s="46">
        <v>136</v>
      </c>
      <c r="B63" s="47" t="s">
        <v>271</v>
      </c>
      <c r="C63" s="50" t="s">
        <v>56</v>
      </c>
      <c r="D63" s="46" t="s">
        <v>253</v>
      </c>
      <c r="E63" s="49">
        <v>527.50800000000004</v>
      </c>
      <c r="F63" s="50" t="s">
        <v>56</v>
      </c>
      <c r="G63" s="50">
        <v>0</v>
      </c>
      <c r="H63" s="50">
        <v>0</v>
      </c>
      <c r="I63" s="50">
        <v>0</v>
      </c>
      <c r="J63" s="53">
        <v>0</v>
      </c>
    </row>
    <row r="64" spans="1:10" s="58" customFormat="1" ht="76.5">
      <c r="A64" s="46">
        <v>8</v>
      </c>
      <c r="B64" s="47" t="s">
        <v>272</v>
      </c>
      <c r="C64" s="50" t="s">
        <v>56</v>
      </c>
      <c r="D64" s="46" t="s">
        <v>256</v>
      </c>
      <c r="E64" s="49">
        <v>429.50799999999998</v>
      </c>
      <c r="F64" s="50" t="s">
        <v>56</v>
      </c>
      <c r="G64" s="50">
        <v>0</v>
      </c>
      <c r="H64" s="50">
        <v>0</v>
      </c>
      <c r="I64" s="50">
        <v>0</v>
      </c>
      <c r="J64" s="53">
        <v>0</v>
      </c>
    </row>
    <row r="65" spans="1:10" s="58" customFormat="1" ht="76.5">
      <c r="A65" s="46">
        <v>21</v>
      </c>
      <c r="B65" s="47" t="s">
        <v>14</v>
      </c>
      <c r="C65" s="50" t="s">
        <v>56</v>
      </c>
      <c r="D65" s="46" t="s">
        <v>256</v>
      </c>
      <c r="E65" s="49">
        <v>1500</v>
      </c>
      <c r="F65" s="50" t="s">
        <v>56</v>
      </c>
      <c r="G65" s="50">
        <v>0</v>
      </c>
      <c r="H65" s="50">
        <v>0</v>
      </c>
      <c r="I65" s="50">
        <v>0</v>
      </c>
      <c r="J65" s="53">
        <v>0</v>
      </c>
    </row>
    <row r="66" spans="1:10" s="58" customFormat="1" ht="76.5">
      <c r="A66" s="46">
        <v>25</v>
      </c>
      <c r="B66" s="47" t="s">
        <v>15</v>
      </c>
      <c r="C66" s="50" t="s">
        <v>56</v>
      </c>
      <c r="D66" s="46" t="s">
        <v>256</v>
      </c>
      <c r="E66" s="49">
        <v>256.23</v>
      </c>
      <c r="F66" s="50" t="s">
        <v>56</v>
      </c>
      <c r="G66" s="50">
        <v>0</v>
      </c>
      <c r="H66" s="50">
        <v>0</v>
      </c>
      <c r="I66" s="50">
        <v>0</v>
      </c>
      <c r="J66" s="53">
        <v>0</v>
      </c>
    </row>
    <row r="67" spans="1:10" s="58" customFormat="1" ht="76.5">
      <c r="A67" s="46">
        <v>36</v>
      </c>
      <c r="B67" s="47" t="s">
        <v>24</v>
      </c>
      <c r="C67" s="50" t="s">
        <v>56</v>
      </c>
      <c r="D67" s="46" t="s">
        <v>256</v>
      </c>
      <c r="E67" s="49">
        <v>306</v>
      </c>
      <c r="F67" s="50" t="s">
        <v>56</v>
      </c>
      <c r="G67" s="50">
        <v>0</v>
      </c>
      <c r="H67" s="50">
        <v>0</v>
      </c>
      <c r="I67" s="50">
        <v>0</v>
      </c>
      <c r="J67" s="53">
        <v>0</v>
      </c>
    </row>
    <row r="68" spans="1:10" s="58" customFormat="1" ht="76.5">
      <c r="A68" s="46">
        <v>38</v>
      </c>
      <c r="B68" s="47" t="s">
        <v>26</v>
      </c>
      <c r="C68" s="50" t="s">
        <v>56</v>
      </c>
      <c r="D68" s="46" t="s">
        <v>256</v>
      </c>
      <c r="E68" s="49">
        <v>278.87065000000001</v>
      </c>
      <c r="F68" s="50" t="s">
        <v>56</v>
      </c>
      <c r="G68" s="50">
        <v>0</v>
      </c>
      <c r="H68" s="50">
        <v>0</v>
      </c>
      <c r="I68" s="50">
        <v>0</v>
      </c>
      <c r="J68" s="53">
        <v>0</v>
      </c>
    </row>
    <row r="69" spans="1:10" s="58" customFormat="1" ht="76.5">
      <c r="A69" s="46">
        <v>39</v>
      </c>
      <c r="B69" s="47" t="s">
        <v>27</v>
      </c>
      <c r="C69" s="50" t="s">
        <v>56</v>
      </c>
      <c r="D69" s="46" t="s">
        <v>256</v>
      </c>
      <c r="E69" s="49">
        <v>216.41215</v>
      </c>
      <c r="F69" s="50" t="s">
        <v>56</v>
      </c>
      <c r="G69" s="50">
        <v>0</v>
      </c>
      <c r="H69" s="50">
        <v>0</v>
      </c>
      <c r="I69" s="50">
        <v>0</v>
      </c>
      <c r="J69" s="53">
        <v>1</v>
      </c>
    </row>
    <row r="70" spans="1:10">
      <c r="A70" s="50"/>
      <c r="B70" s="50" t="s">
        <v>162</v>
      </c>
      <c r="C70" s="50" t="s">
        <v>56</v>
      </c>
      <c r="D70" s="50" t="s">
        <v>56</v>
      </c>
      <c r="E70" s="51">
        <f>SUM(E63:E69)</f>
        <v>3514.5288</v>
      </c>
      <c r="F70" s="50" t="s">
        <v>56</v>
      </c>
      <c r="G70" s="51">
        <v>0</v>
      </c>
      <c r="H70" s="51">
        <v>0</v>
      </c>
      <c r="I70" s="51">
        <v>0</v>
      </c>
      <c r="J70" s="60">
        <f>SUM(J63:J69)</f>
        <v>1</v>
      </c>
    </row>
    <row r="71" spans="1:10">
      <c r="A71" s="55"/>
      <c r="B71" s="55" t="s">
        <v>163</v>
      </c>
      <c r="C71" s="55"/>
      <c r="D71" s="55"/>
      <c r="E71" s="56">
        <f>E56</f>
        <v>75379.793420000016</v>
      </c>
      <c r="F71" s="56">
        <f>F56</f>
        <v>67987.871620000005</v>
      </c>
      <c r="G71" s="56">
        <f>G56</f>
        <v>0</v>
      </c>
      <c r="H71" s="56">
        <f>H56</f>
        <v>7391.9218000000019</v>
      </c>
      <c r="I71" s="56">
        <f>I56</f>
        <v>9.806237805420615</v>
      </c>
      <c r="J71" s="57">
        <f>J56+J70</f>
        <v>176</v>
      </c>
    </row>
    <row r="72" spans="1:10" ht="15.75">
      <c r="A72" s="19"/>
    </row>
    <row r="73" spans="1:10" ht="15.75">
      <c r="A73" s="19"/>
    </row>
    <row r="74" spans="1:10" ht="15.75" customHeight="1">
      <c r="A74" s="92" t="s">
        <v>246</v>
      </c>
      <c r="B74" s="113"/>
      <c r="C74" s="41"/>
      <c r="D74" s="4"/>
      <c r="E74" s="41"/>
    </row>
    <row r="75" spans="1:10" ht="15.75" customHeight="1">
      <c r="A75" s="92"/>
      <c r="B75" s="113"/>
      <c r="C75" s="93" t="s">
        <v>247</v>
      </c>
      <c r="D75" s="93"/>
      <c r="E75" s="93"/>
      <c r="G75" s="93" t="s">
        <v>248</v>
      </c>
      <c r="H75" s="93"/>
      <c r="I75" s="93"/>
      <c r="J75" s="93"/>
    </row>
    <row r="76" spans="1:10" ht="15.75" customHeight="1">
      <c r="A76" s="4"/>
      <c r="B76" s="20"/>
      <c r="C76" s="114" t="s">
        <v>137</v>
      </c>
      <c r="D76" s="114"/>
      <c r="H76" s="20" t="s">
        <v>138</v>
      </c>
    </row>
    <row r="77" spans="1:10" ht="15.75">
      <c r="A77" s="4"/>
      <c r="B77" s="20"/>
      <c r="C77" s="20"/>
      <c r="D77" s="20"/>
      <c r="E77" s="20"/>
    </row>
    <row r="78" spans="1:10" ht="15.75">
      <c r="A78" s="4"/>
      <c r="B78" s="20"/>
      <c r="C78" s="20"/>
      <c r="D78" s="20"/>
      <c r="E78" s="42"/>
    </row>
    <row r="79" spans="1:10" ht="15.75">
      <c r="A79" s="4"/>
      <c r="B79" s="20"/>
      <c r="C79" s="20"/>
      <c r="D79" s="20"/>
      <c r="E79" s="20" t="s">
        <v>139</v>
      </c>
    </row>
    <row r="80" spans="1:10" ht="15.75">
      <c r="A80" s="19"/>
    </row>
    <row r="81" spans="1:2" ht="15.75">
      <c r="A81" s="91" t="s">
        <v>249</v>
      </c>
      <c r="B81" s="91"/>
    </row>
    <row r="82" spans="1:2" ht="15.75">
      <c r="A82" s="91" t="s">
        <v>250</v>
      </c>
      <c r="B82" s="91"/>
    </row>
    <row r="83" spans="1:2" ht="15.75" customHeight="1">
      <c r="A83" s="91" t="s">
        <v>273</v>
      </c>
      <c r="B83" s="91"/>
    </row>
  </sheetData>
  <mergeCells count="34">
    <mergeCell ref="A83:B83"/>
    <mergeCell ref="A74:B75"/>
    <mergeCell ref="A81:B81"/>
    <mergeCell ref="A82:B82"/>
    <mergeCell ref="B14:B16"/>
    <mergeCell ref="C76:D76"/>
    <mergeCell ref="A62:J62"/>
    <mergeCell ref="A6:J6"/>
    <mergeCell ref="A8:B8"/>
    <mergeCell ref="A57:J57"/>
    <mergeCell ref="A58:J58"/>
    <mergeCell ref="A61:J61"/>
    <mergeCell ref="A19:J19"/>
    <mergeCell ref="A18:J18"/>
    <mergeCell ref="C14:C16"/>
    <mergeCell ref="D14:D16"/>
    <mergeCell ref="C75:E75"/>
    <mergeCell ref="G75:J75"/>
    <mergeCell ref="C11:I11"/>
    <mergeCell ref="A2:J2"/>
    <mergeCell ref="A3:J3"/>
    <mergeCell ref="A4:J4"/>
    <mergeCell ref="A5:J5"/>
    <mergeCell ref="A11:B11"/>
    <mergeCell ref="J14:J16"/>
    <mergeCell ref="A14:A16"/>
    <mergeCell ref="A9:B9"/>
    <mergeCell ref="C9:I9"/>
    <mergeCell ref="A13:J13"/>
    <mergeCell ref="F14:F16"/>
    <mergeCell ref="E14:E16"/>
    <mergeCell ref="G14:G16"/>
    <mergeCell ref="H14:I14"/>
    <mergeCell ref="H15:H16"/>
  </mergeCells>
  <phoneticPr fontId="28" type="noConversion"/>
  <pageMargins left="0.7" right="0.7" top="0.75" bottom="0.75" header="0.3" footer="0.3"/>
  <pageSetup paperSize="9"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2"/>
  <sheetViews>
    <sheetView view="pageBreakPreview" zoomScale="90" zoomScaleNormal="100" zoomScaleSheetLayoutView="90" workbookViewId="0">
      <selection activeCell="D58" sqref="D58"/>
    </sheetView>
  </sheetViews>
  <sheetFormatPr defaultRowHeight="15"/>
  <cols>
    <col min="1" max="1" width="55.85546875" customWidth="1"/>
    <col min="2" max="8" width="13" customWidth="1"/>
    <col min="9" max="9" width="16.28515625" customWidth="1"/>
    <col min="10" max="11" width="13" customWidth="1"/>
  </cols>
  <sheetData>
    <row r="1" spans="1:11" ht="16.5">
      <c r="A1" s="2"/>
    </row>
    <row r="2" spans="1:11" ht="15.75">
      <c r="A2" s="100" t="s">
        <v>164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1" ht="15.75">
      <c r="A3" s="77" t="s">
        <v>29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15.75">
      <c r="A4" s="77" t="s">
        <v>165</v>
      </c>
      <c r="B4" s="77"/>
      <c r="C4" s="77"/>
      <c r="D4" s="77"/>
      <c r="E4" s="77"/>
      <c r="F4" s="77"/>
      <c r="G4" s="77"/>
      <c r="H4" s="77"/>
      <c r="I4" s="77"/>
      <c r="J4" s="77"/>
      <c r="K4" s="77"/>
    </row>
    <row r="5" spans="1:11" ht="15.75">
      <c r="A5" s="3"/>
    </row>
    <row r="6" spans="1:11" ht="15.75">
      <c r="A6" s="4" t="s">
        <v>144</v>
      </c>
      <c r="B6" s="115"/>
      <c r="C6" s="23"/>
      <c r="D6" s="23"/>
      <c r="E6" s="23"/>
      <c r="F6" s="23"/>
      <c r="G6" s="23"/>
      <c r="H6" s="23"/>
      <c r="I6" s="23"/>
      <c r="J6" s="23"/>
      <c r="K6" s="23"/>
    </row>
    <row r="7" spans="1:11" ht="47.25">
      <c r="A7" s="4" t="s">
        <v>34</v>
      </c>
      <c r="B7" s="80"/>
      <c r="C7" s="79" t="s">
        <v>251</v>
      </c>
      <c r="D7" s="79"/>
      <c r="E7" s="79"/>
      <c r="F7" s="79"/>
      <c r="G7" s="79"/>
      <c r="H7" s="79"/>
      <c r="I7" s="79"/>
      <c r="J7" s="79"/>
      <c r="K7" s="23"/>
    </row>
    <row r="8" spans="1:11" ht="15.75">
      <c r="A8" s="4"/>
      <c r="B8" s="5"/>
    </row>
    <row r="9" spans="1:11" ht="31.5" customHeight="1">
      <c r="A9" s="4" t="s">
        <v>35</v>
      </c>
      <c r="B9" s="80" t="s">
        <v>245</v>
      </c>
      <c r="C9" s="80"/>
      <c r="D9" s="80"/>
      <c r="E9" s="80"/>
      <c r="F9" s="80"/>
      <c r="G9" s="80"/>
      <c r="H9" s="80"/>
      <c r="I9" s="80"/>
      <c r="J9" s="80"/>
      <c r="K9" s="23"/>
    </row>
    <row r="10" spans="1:11" ht="15.75">
      <c r="A10" s="4"/>
      <c r="B10" s="5"/>
    </row>
    <row r="11" spans="1:11" ht="47.25">
      <c r="A11" s="24" t="s">
        <v>166</v>
      </c>
      <c r="B11" s="80">
        <v>39</v>
      </c>
      <c r="C11" s="80"/>
      <c r="D11" s="80"/>
      <c r="E11" s="80"/>
      <c r="F11" s="80"/>
      <c r="G11" s="80"/>
      <c r="H11" s="80"/>
      <c r="I11" s="80"/>
      <c r="J11" s="80"/>
      <c r="K11" s="23"/>
    </row>
    <row r="12" spans="1:11" ht="15.75">
      <c r="A12" s="4"/>
      <c r="B12" s="5"/>
    </row>
    <row r="13" spans="1:11" ht="47.25">
      <c r="A13" s="24" t="s">
        <v>167</v>
      </c>
      <c r="B13" s="22"/>
      <c r="C13" s="21"/>
      <c r="D13" s="21"/>
      <c r="E13" s="21"/>
      <c r="F13" s="21"/>
      <c r="G13" s="21"/>
      <c r="H13" s="21"/>
      <c r="I13" s="21"/>
      <c r="J13" s="21"/>
      <c r="K13" s="23"/>
    </row>
    <row r="14" spans="1:11" ht="15.75">
      <c r="A14" s="6"/>
    </row>
    <row r="15" spans="1:11" ht="16.5" thickBot="1">
      <c r="A15" s="78" t="s">
        <v>36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</row>
    <row r="16" spans="1:11" ht="15.75" thickBot="1">
      <c r="A16" s="75" t="s">
        <v>37</v>
      </c>
      <c r="B16" s="75" t="s">
        <v>38</v>
      </c>
      <c r="C16" s="7" t="s">
        <v>168</v>
      </c>
      <c r="D16" s="81" t="s">
        <v>41</v>
      </c>
      <c r="E16" s="95"/>
      <c r="F16" s="95"/>
      <c r="G16" s="95"/>
      <c r="H16" s="95"/>
      <c r="I16" s="95"/>
      <c r="J16" s="95"/>
      <c r="K16" s="82"/>
    </row>
    <row r="17" spans="1:11" ht="15.75" thickBot="1">
      <c r="A17" s="94"/>
      <c r="B17" s="94"/>
      <c r="C17" s="8" t="s">
        <v>40</v>
      </c>
      <c r="D17" s="81" t="s">
        <v>169</v>
      </c>
      <c r="E17" s="82"/>
      <c r="F17" s="81" t="s">
        <v>170</v>
      </c>
      <c r="G17" s="82"/>
      <c r="H17" s="75" t="s">
        <v>171</v>
      </c>
      <c r="I17" s="75" t="s">
        <v>172</v>
      </c>
      <c r="J17" s="81" t="s">
        <v>173</v>
      </c>
      <c r="K17" s="82"/>
    </row>
    <row r="18" spans="1:11" ht="26.25" thickBot="1">
      <c r="A18" s="76"/>
      <c r="B18" s="76"/>
      <c r="C18" s="9"/>
      <c r="D18" s="10" t="s">
        <v>174</v>
      </c>
      <c r="E18" s="10" t="s">
        <v>175</v>
      </c>
      <c r="F18" s="10" t="s">
        <v>174</v>
      </c>
      <c r="G18" s="10" t="s">
        <v>175</v>
      </c>
      <c r="H18" s="76"/>
      <c r="I18" s="76"/>
      <c r="J18" s="10" t="s">
        <v>47</v>
      </c>
      <c r="K18" s="10" t="s">
        <v>175</v>
      </c>
    </row>
    <row r="19" spans="1:11" ht="15.75" thickBot="1">
      <c r="A19" s="11">
        <v>1</v>
      </c>
      <c r="B19" s="10">
        <v>2</v>
      </c>
      <c r="C19" s="10">
        <v>3</v>
      </c>
      <c r="D19" s="10">
        <v>4</v>
      </c>
      <c r="E19" s="10">
        <v>5</v>
      </c>
      <c r="F19" s="10">
        <v>6</v>
      </c>
      <c r="G19" s="10">
        <v>7</v>
      </c>
      <c r="H19" s="10">
        <v>8</v>
      </c>
      <c r="I19" s="10">
        <v>9</v>
      </c>
      <c r="J19" s="10">
        <v>10</v>
      </c>
      <c r="K19" s="10">
        <v>11</v>
      </c>
    </row>
    <row r="20" spans="1:11" ht="15.75" thickBot="1">
      <c r="A20" s="64" t="s">
        <v>176</v>
      </c>
      <c r="B20" s="65"/>
      <c r="C20" s="65"/>
      <c r="D20" s="65"/>
      <c r="E20" s="65"/>
      <c r="F20" s="65"/>
      <c r="G20" s="65"/>
      <c r="H20" s="65"/>
      <c r="I20" s="65"/>
      <c r="J20" s="65"/>
      <c r="K20" s="66"/>
    </row>
    <row r="21" spans="1:11" ht="39" thickBot="1">
      <c r="A21" s="12" t="s">
        <v>177</v>
      </c>
      <c r="B21" s="10">
        <v>101</v>
      </c>
      <c r="C21" s="13">
        <f t="shared" ref="C21:C26" si="0">SUM(D21:K21)</f>
        <v>611</v>
      </c>
      <c r="D21" s="13"/>
      <c r="E21" s="13"/>
      <c r="F21" s="13"/>
      <c r="G21" s="13"/>
      <c r="H21" s="13"/>
      <c r="I21" s="13">
        <v>611</v>
      </c>
      <c r="J21" s="13"/>
      <c r="K21" s="13"/>
    </row>
    <row r="22" spans="1:11" ht="39" thickBot="1">
      <c r="A22" s="12" t="s">
        <v>178</v>
      </c>
      <c r="B22" s="10">
        <v>102</v>
      </c>
      <c r="C22" s="13">
        <f t="shared" si="0"/>
        <v>0</v>
      </c>
      <c r="D22" s="13"/>
      <c r="E22" s="13"/>
      <c r="F22" s="13"/>
      <c r="G22" s="13"/>
      <c r="H22" s="13"/>
      <c r="I22" s="13" t="s">
        <v>56</v>
      </c>
      <c r="J22" s="13"/>
      <c r="K22" s="13"/>
    </row>
    <row r="23" spans="1:11" ht="51.75" thickBot="1">
      <c r="A23" s="12" t="s">
        <v>179</v>
      </c>
      <c r="B23" s="10">
        <v>103</v>
      </c>
      <c r="C23" s="13">
        <f t="shared" si="0"/>
        <v>0</v>
      </c>
      <c r="D23" s="13"/>
      <c r="E23" s="13"/>
      <c r="F23" s="13"/>
      <c r="G23" s="13"/>
      <c r="H23" s="13"/>
      <c r="I23" s="13" t="s">
        <v>56</v>
      </c>
      <c r="J23" s="13"/>
      <c r="K23" s="13"/>
    </row>
    <row r="24" spans="1:11" ht="39" thickBot="1">
      <c r="A24" s="12" t="s">
        <v>180</v>
      </c>
      <c r="B24" s="10">
        <v>104</v>
      </c>
      <c r="C24" s="13">
        <f t="shared" si="0"/>
        <v>0</v>
      </c>
      <c r="D24" s="13"/>
      <c r="E24" s="13"/>
      <c r="F24" s="13"/>
      <c r="G24" s="13"/>
      <c r="H24" s="13"/>
      <c r="I24" s="13" t="s">
        <v>56</v>
      </c>
      <c r="J24" s="13"/>
      <c r="K24" s="13"/>
    </row>
    <row r="25" spans="1:11" ht="15.75" thickBot="1">
      <c r="A25" s="12" t="s">
        <v>181</v>
      </c>
      <c r="B25" s="10">
        <v>110</v>
      </c>
      <c r="C25" s="13">
        <f t="shared" si="0"/>
        <v>611</v>
      </c>
      <c r="D25" s="13"/>
      <c r="E25" s="13"/>
      <c r="F25" s="13"/>
      <c r="G25" s="13"/>
      <c r="H25" s="13"/>
      <c r="I25" s="13">
        <v>611</v>
      </c>
      <c r="J25" s="13"/>
      <c r="K25" s="13"/>
    </row>
    <row r="26" spans="1:11" ht="26.25" thickBot="1">
      <c r="A26" s="12" t="s">
        <v>182</v>
      </c>
      <c r="B26" s="10">
        <v>111</v>
      </c>
      <c r="C26" s="13">
        <f t="shared" si="0"/>
        <v>611</v>
      </c>
      <c r="D26" s="13"/>
      <c r="E26" s="13"/>
      <c r="F26" s="13"/>
      <c r="G26" s="13"/>
      <c r="H26" s="13"/>
      <c r="I26" s="13">
        <v>611</v>
      </c>
      <c r="J26" s="13"/>
      <c r="K26" s="13"/>
    </row>
    <row r="27" spans="1:11" ht="15.75" thickBot="1">
      <c r="A27" s="12" t="s">
        <v>183</v>
      </c>
      <c r="B27" s="10">
        <v>112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</row>
    <row r="28" spans="1:11" ht="15.75" thickBot="1">
      <c r="A28" s="12" t="s">
        <v>184</v>
      </c>
      <c r="B28" s="10">
        <v>113</v>
      </c>
      <c r="C28" s="13">
        <v>0</v>
      </c>
      <c r="D28" s="13"/>
      <c r="E28" s="13"/>
      <c r="F28" s="13"/>
      <c r="G28" s="13"/>
      <c r="H28" s="13"/>
      <c r="I28" s="13"/>
      <c r="J28" s="13"/>
      <c r="K28" s="13"/>
    </row>
    <row r="29" spans="1:11">
      <c r="A29" s="14" t="s">
        <v>73</v>
      </c>
      <c r="B29" s="75">
        <v>114</v>
      </c>
      <c r="C29" s="62">
        <v>0</v>
      </c>
      <c r="D29" s="62"/>
      <c r="E29" s="62"/>
      <c r="F29" s="62"/>
      <c r="G29" s="62"/>
      <c r="H29" s="62"/>
      <c r="I29" s="62"/>
      <c r="J29" s="62"/>
      <c r="K29" s="62"/>
    </row>
    <row r="30" spans="1:11" ht="15.75" thickBot="1">
      <c r="A30" s="15" t="s">
        <v>74</v>
      </c>
      <c r="B30" s="76"/>
      <c r="C30" s="63"/>
      <c r="D30" s="63"/>
      <c r="E30" s="63"/>
      <c r="F30" s="63"/>
      <c r="G30" s="63"/>
      <c r="H30" s="63"/>
      <c r="I30" s="63"/>
      <c r="J30" s="63"/>
      <c r="K30" s="63"/>
    </row>
    <row r="31" spans="1:11" ht="26.25" thickBot="1">
      <c r="A31" s="15" t="s">
        <v>185</v>
      </c>
      <c r="B31" s="10">
        <v>115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</row>
    <row r="32" spans="1:11" ht="26.25" thickBot="1">
      <c r="A32" s="15" t="s">
        <v>186</v>
      </c>
      <c r="B32" s="10">
        <v>116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</row>
    <row r="33" spans="1:11" ht="15.75" thickBot="1">
      <c r="A33" s="12" t="s">
        <v>77</v>
      </c>
      <c r="B33" s="10">
        <v>117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</row>
    <row r="34" spans="1:11" ht="15.75" thickBot="1">
      <c r="A34" s="64" t="s">
        <v>187</v>
      </c>
      <c r="B34" s="65"/>
      <c r="C34" s="65"/>
      <c r="D34" s="65"/>
      <c r="E34" s="65"/>
      <c r="F34" s="65"/>
      <c r="G34" s="65"/>
      <c r="H34" s="65"/>
      <c r="I34" s="65"/>
      <c r="J34" s="65"/>
      <c r="K34" s="66"/>
    </row>
    <row r="35" spans="1:11" ht="15.75" thickBot="1">
      <c r="A35" s="12" t="s">
        <v>80</v>
      </c>
      <c r="B35" s="10">
        <v>201</v>
      </c>
      <c r="C35" s="13">
        <v>0</v>
      </c>
      <c r="D35" s="13"/>
      <c r="E35" s="13"/>
      <c r="F35" s="13"/>
      <c r="G35" s="13"/>
      <c r="H35" s="13"/>
      <c r="I35" s="13" t="s">
        <v>56</v>
      </c>
      <c r="J35" s="13"/>
      <c r="K35" s="13"/>
    </row>
    <row r="36" spans="1:11" ht="26.25" thickBot="1">
      <c r="A36" s="12" t="s">
        <v>188</v>
      </c>
      <c r="B36" s="10">
        <v>202</v>
      </c>
      <c r="C36" s="13">
        <v>0</v>
      </c>
      <c r="D36" s="13"/>
      <c r="E36" s="13"/>
      <c r="F36" s="13"/>
      <c r="G36" s="13"/>
      <c r="H36" s="13"/>
      <c r="I36" s="13" t="s">
        <v>56</v>
      </c>
      <c r="J36" s="13"/>
      <c r="K36" s="13"/>
    </row>
    <row r="37" spans="1:11" ht="15.75" thickBot="1">
      <c r="A37" s="12" t="s">
        <v>189</v>
      </c>
      <c r="B37" s="10">
        <v>203</v>
      </c>
      <c r="C37" s="13">
        <v>0</v>
      </c>
      <c r="D37" s="13"/>
      <c r="E37" s="13"/>
      <c r="F37" s="13"/>
      <c r="G37" s="13"/>
      <c r="H37" s="13"/>
      <c r="I37" s="13" t="s">
        <v>56</v>
      </c>
      <c r="J37" s="13"/>
      <c r="K37" s="13"/>
    </row>
    <row r="38" spans="1:11" ht="15.75" thickBot="1">
      <c r="A38" s="64" t="s">
        <v>190</v>
      </c>
      <c r="B38" s="65"/>
      <c r="C38" s="65"/>
      <c r="D38" s="65"/>
      <c r="E38" s="65"/>
      <c r="F38" s="65"/>
      <c r="G38" s="65"/>
      <c r="H38" s="65"/>
      <c r="I38" s="65"/>
      <c r="J38" s="65"/>
      <c r="K38" s="66"/>
    </row>
    <row r="39" spans="1:11" ht="51.75" thickBot="1">
      <c r="A39" s="12" t="s">
        <v>191</v>
      </c>
      <c r="B39" s="10">
        <v>301</v>
      </c>
      <c r="C39" s="35">
        <f t="shared" ref="C39:C44" si="1">SUM(D39:K39)</f>
        <v>16903.600740000002</v>
      </c>
      <c r="D39" s="13"/>
      <c r="E39" s="13"/>
      <c r="F39" s="13"/>
      <c r="G39" s="13"/>
      <c r="H39" s="13"/>
      <c r="I39" s="35">
        <v>16903.600740000002</v>
      </c>
      <c r="J39" s="13"/>
      <c r="K39" s="13"/>
    </row>
    <row r="40" spans="1:11" ht="39" thickBot="1">
      <c r="A40" s="12" t="s">
        <v>192</v>
      </c>
      <c r="B40" s="10">
        <v>302</v>
      </c>
      <c r="C40" s="35">
        <f t="shared" si="1"/>
        <v>0</v>
      </c>
      <c r="D40" s="13"/>
      <c r="E40" s="13"/>
      <c r="F40" s="13"/>
      <c r="G40" s="13"/>
      <c r="H40" s="13"/>
      <c r="I40" s="13" t="s">
        <v>56</v>
      </c>
      <c r="J40" s="13"/>
      <c r="K40" s="13"/>
    </row>
    <row r="41" spans="1:11" ht="51.75" thickBot="1">
      <c r="A41" s="12" t="s">
        <v>193</v>
      </c>
      <c r="B41" s="10">
        <v>303</v>
      </c>
      <c r="C41" s="35">
        <f t="shared" si="1"/>
        <v>0</v>
      </c>
      <c r="D41" s="13"/>
      <c r="E41" s="13"/>
      <c r="F41" s="13"/>
      <c r="G41" s="13"/>
      <c r="H41" s="13"/>
      <c r="I41" s="13"/>
      <c r="J41" s="13"/>
      <c r="K41" s="13"/>
    </row>
    <row r="42" spans="1:11" ht="51.75" thickBot="1">
      <c r="A42" s="12" t="s">
        <v>194</v>
      </c>
      <c r="B42" s="10">
        <v>304</v>
      </c>
      <c r="C42" s="35">
        <f t="shared" si="1"/>
        <v>0</v>
      </c>
      <c r="D42" s="13"/>
      <c r="E42" s="13"/>
      <c r="F42" s="13"/>
      <c r="G42" s="13"/>
      <c r="H42" s="13"/>
      <c r="I42" s="13" t="s">
        <v>56</v>
      </c>
      <c r="J42" s="13"/>
      <c r="K42" s="13"/>
    </row>
    <row r="43" spans="1:11" ht="15.75" thickBot="1">
      <c r="A43" s="12" t="s">
        <v>195</v>
      </c>
      <c r="B43" s="10">
        <v>305</v>
      </c>
      <c r="C43" s="35">
        <f t="shared" si="1"/>
        <v>16903.600740000002</v>
      </c>
      <c r="D43" s="13"/>
      <c r="E43" s="13"/>
      <c r="F43" s="13"/>
      <c r="G43" s="13"/>
      <c r="H43" s="13"/>
      <c r="I43" s="35">
        <v>16903.600740000002</v>
      </c>
      <c r="J43" s="13"/>
      <c r="K43" s="13"/>
    </row>
    <row r="44" spans="1:11" ht="26.25" thickBot="1">
      <c r="A44" s="12" t="s">
        <v>196</v>
      </c>
      <c r="B44" s="10">
        <v>306</v>
      </c>
      <c r="C44" s="35">
        <f t="shared" si="1"/>
        <v>16903.600740000002</v>
      </c>
      <c r="D44" s="13"/>
      <c r="E44" s="13"/>
      <c r="F44" s="13"/>
      <c r="G44" s="13"/>
      <c r="H44" s="13"/>
      <c r="I44" s="35">
        <v>16903.600740000002</v>
      </c>
      <c r="J44" s="13"/>
      <c r="K44" s="13"/>
    </row>
    <row r="45" spans="1:11" ht="15.75" thickBot="1">
      <c r="A45" s="12" t="s">
        <v>197</v>
      </c>
      <c r="B45" s="10">
        <v>310</v>
      </c>
      <c r="C45" s="13">
        <v>0</v>
      </c>
      <c r="D45" s="13"/>
      <c r="E45" s="13"/>
      <c r="F45" s="13"/>
      <c r="G45" s="13"/>
      <c r="H45" s="13"/>
      <c r="I45" s="13"/>
      <c r="J45" s="13"/>
      <c r="K45" s="13"/>
    </row>
    <row r="46" spans="1:11" ht="15.75" thickBot="1">
      <c r="A46" s="12" t="s">
        <v>198</v>
      </c>
      <c r="B46" s="10">
        <v>311</v>
      </c>
      <c r="C46" s="13">
        <v>0</v>
      </c>
      <c r="D46" s="13"/>
      <c r="E46" s="13"/>
      <c r="F46" s="13"/>
      <c r="G46" s="13"/>
      <c r="H46" s="13"/>
      <c r="I46" s="13"/>
      <c r="J46" s="13"/>
      <c r="K46" s="13"/>
    </row>
    <row r="47" spans="1:11">
      <c r="A47" s="14" t="s">
        <v>73</v>
      </c>
      <c r="B47" s="75">
        <v>312</v>
      </c>
      <c r="C47" s="62">
        <v>0</v>
      </c>
      <c r="D47" s="62"/>
      <c r="E47" s="62"/>
      <c r="F47" s="62"/>
      <c r="G47" s="62"/>
      <c r="H47" s="62"/>
      <c r="I47" s="62"/>
      <c r="J47" s="62"/>
      <c r="K47" s="62"/>
    </row>
    <row r="48" spans="1:11" ht="15.75" thickBot="1">
      <c r="A48" s="15" t="s">
        <v>74</v>
      </c>
      <c r="B48" s="76"/>
      <c r="C48" s="63"/>
      <c r="D48" s="63"/>
      <c r="E48" s="63"/>
      <c r="F48" s="63"/>
      <c r="G48" s="63"/>
      <c r="H48" s="63"/>
      <c r="I48" s="63"/>
      <c r="J48" s="63"/>
      <c r="K48" s="63"/>
    </row>
    <row r="49" spans="1:11" ht="26.25" thickBot="1">
      <c r="A49" s="15" t="s">
        <v>185</v>
      </c>
      <c r="B49" s="10">
        <v>313</v>
      </c>
      <c r="C49" s="13">
        <v>0</v>
      </c>
      <c r="D49" s="13"/>
      <c r="E49" s="13"/>
      <c r="F49" s="13"/>
      <c r="G49" s="13"/>
      <c r="H49" s="13"/>
      <c r="I49" s="13"/>
      <c r="J49" s="13"/>
      <c r="K49" s="13"/>
    </row>
    <row r="50" spans="1:11" ht="26.25" thickBot="1">
      <c r="A50" s="15" t="s">
        <v>186</v>
      </c>
      <c r="B50" s="10">
        <v>314</v>
      </c>
      <c r="C50" s="13">
        <v>0</v>
      </c>
      <c r="D50" s="13"/>
      <c r="E50" s="13"/>
      <c r="F50" s="13"/>
      <c r="G50" s="13"/>
      <c r="H50" s="13"/>
      <c r="I50" s="13"/>
      <c r="J50" s="13"/>
      <c r="K50" s="13"/>
    </row>
    <row r="51" spans="1:11" ht="15.75" thickBot="1">
      <c r="A51" s="12" t="s">
        <v>77</v>
      </c>
      <c r="B51" s="10">
        <v>315</v>
      </c>
      <c r="C51" s="13">
        <v>0</v>
      </c>
      <c r="D51" s="13"/>
      <c r="E51" s="13"/>
      <c r="F51" s="13"/>
      <c r="G51" s="13"/>
      <c r="H51" s="13"/>
      <c r="I51" s="13"/>
      <c r="J51" s="13"/>
      <c r="K51" s="13"/>
    </row>
    <row r="52" spans="1:11" ht="15.75">
      <c r="A52" s="19"/>
    </row>
    <row r="53" spans="1:11" ht="16.5" customHeight="1">
      <c r="A53" s="92" t="s">
        <v>246</v>
      </c>
      <c r="B53" s="113"/>
      <c r="C53" s="41"/>
      <c r="D53" s="4"/>
      <c r="E53" s="41"/>
    </row>
    <row r="54" spans="1:11" ht="15.75">
      <c r="A54" s="92"/>
      <c r="B54" s="113"/>
      <c r="C54" s="93" t="s">
        <v>275</v>
      </c>
      <c r="D54" s="93"/>
      <c r="E54" s="93"/>
      <c r="G54" s="93" t="s">
        <v>248</v>
      </c>
      <c r="H54" s="93"/>
      <c r="I54" s="93"/>
      <c r="J54" s="93"/>
    </row>
    <row r="55" spans="1:11" ht="15.75">
      <c r="A55" s="4"/>
      <c r="B55" s="20"/>
      <c r="C55" s="114" t="s">
        <v>137</v>
      </c>
      <c r="D55" s="114"/>
      <c r="H55" s="20" t="s">
        <v>138</v>
      </c>
    </row>
    <row r="56" spans="1:11" ht="15.75">
      <c r="A56" s="4"/>
      <c r="B56" s="20"/>
      <c r="C56" s="20"/>
      <c r="D56" s="20"/>
      <c r="E56" s="20"/>
    </row>
    <row r="57" spans="1:11" ht="15.75">
      <c r="A57" s="4"/>
      <c r="B57" s="20"/>
      <c r="C57" s="20"/>
      <c r="D57" s="20"/>
      <c r="E57" s="42"/>
    </row>
    <row r="58" spans="1:11" ht="15.75">
      <c r="A58" s="4"/>
      <c r="B58" s="20"/>
      <c r="C58" s="20"/>
      <c r="D58" s="20"/>
      <c r="E58" s="20" t="s">
        <v>139</v>
      </c>
    </row>
    <row r="59" spans="1:11" ht="15.75">
      <c r="A59" s="19"/>
    </row>
    <row r="60" spans="1:11" ht="15.75">
      <c r="A60" s="91" t="s">
        <v>249</v>
      </c>
      <c r="B60" s="91"/>
    </row>
    <row r="61" spans="1:11" ht="15.75">
      <c r="A61" s="91" t="s">
        <v>250</v>
      </c>
      <c r="B61" s="91"/>
    </row>
    <row r="62" spans="1:11" ht="15.75">
      <c r="A62" s="91" t="s">
        <v>273</v>
      </c>
      <c r="B62" s="91"/>
    </row>
  </sheetData>
  <mergeCells count="46">
    <mergeCell ref="A2:K2"/>
    <mergeCell ref="A3:K3"/>
    <mergeCell ref="A4:K4"/>
    <mergeCell ref="D16:K16"/>
    <mergeCell ref="C7:J7"/>
    <mergeCell ref="A16:A18"/>
    <mergeCell ref="B16:B18"/>
    <mergeCell ref="H17:H18"/>
    <mergeCell ref="I17:I18"/>
    <mergeCell ref="B6:B7"/>
    <mergeCell ref="D29:D30"/>
    <mergeCell ref="E29:E30"/>
    <mergeCell ref="F47:F48"/>
    <mergeCell ref="A15:K15"/>
    <mergeCell ref="B9:J9"/>
    <mergeCell ref="B11:J11"/>
    <mergeCell ref="D17:E17"/>
    <mergeCell ref="F17:G17"/>
    <mergeCell ref="J17:K17"/>
    <mergeCell ref="F29:F30"/>
    <mergeCell ref="G29:G30"/>
    <mergeCell ref="A20:K20"/>
    <mergeCell ref="B29:B30"/>
    <mergeCell ref="C29:C30"/>
    <mergeCell ref="H47:H48"/>
    <mergeCell ref="I47:I48"/>
    <mergeCell ref="I29:I30"/>
    <mergeCell ref="K29:K30"/>
    <mergeCell ref="B47:B48"/>
    <mergeCell ref="H29:H30"/>
    <mergeCell ref="J47:J48"/>
    <mergeCell ref="J29:J30"/>
    <mergeCell ref="A34:K34"/>
    <mergeCell ref="A38:K38"/>
    <mergeCell ref="E47:E48"/>
    <mergeCell ref="D47:D48"/>
    <mergeCell ref="C47:C48"/>
    <mergeCell ref="K47:K48"/>
    <mergeCell ref="G47:G48"/>
    <mergeCell ref="A62:B62"/>
    <mergeCell ref="A53:B54"/>
    <mergeCell ref="C54:E54"/>
    <mergeCell ref="G54:J54"/>
    <mergeCell ref="C55:D55"/>
    <mergeCell ref="A60:B60"/>
    <mergeCell ref="A61:B61"/>
  </mergeCells>
  <phoneticPr fontId="28" type="noConversion"/>
  <pageMargins left="0.55000000000000004" right="0.26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№ 1-закупки</vt:lpstr>
      <vt:lpstr>№ 2-закупки</vt:lpstr>
      <vt:lpstr>№ 1а-закупки</vt:lpstr>
      <vt:lpstr>'№ 2-закупки'!Область_печати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2017-07-13T08:08:48Z</cp:lastPrinted>
  <dcterms:created xsi:type="dcterms:W3CDTF">2006-09-16T00:00:00Z</dcterms:created>
  <dcterms:modified xsi:type="dcterms:W3CDTF">2018-02-06T08:24:40Z</dcterms:modified>
</cp:coreProperties>
</file>