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08" windowWidth="13020" windowHeight="7116"/>
  </bookViews>
  <sheets>
    <sheet name="2023-2024" sheetId="8" r:id="rId1"/>
  </sheets>
  <definedNames>
    <definedName name="_xlnm.Print_Area" localSheetId="0">'2023-2024'!$A$1:$J$114</definedName>
  </definedNames>
  <calcPr calcId="145621"/>
</workbook>
</file>

<file path=xl/calcChain.xml><?xml version="1.0" encoding="utf-8"?>
<calcChain xmlns="http://schemas.openxmlformats.org/spreadsheetml/2006/main">
  <c r="D15" i="8" l="1"/>
  <c r="D13" i="8"/>
  <c r="C60" i="8" l="1"/>
  <c r="E110" i="8" l="1"/>
  <c r="F110" i="8"/>
  <c r="D110" i="8"/>
  <c r="I110" i="8"/>
  <c r="J110" i="8"/>
  <c r="H110" i="8"/>
  <c r="H109" i="8" s="1"/>
  <c r="G104" i="8"/>
  <c r="C104" i="8"/>
  <c r="G103" i="8"/>
  <c r="G102" i="8"/>
  <c r="F102" i="8"/>
  <c r="E102" i="8"/>
  <c r="D102" i="8"/>
  <c r="G101" i="8"/>
  <c r="C101" i="8"/>
  <c r="G100" i="8"/>
  <c r="G99" i="8"/>
  <c r="F99" i="8"/>
  <c r="E99" i="8"/>
  <c r="D99" i="8"/>
  <c r="I76" i="8"/>
  <c r="J76" i="8"/>
  <c r="H76" i="8"/>
  <c r="E71" i="8"/>
  <c r="F71" i="8"/>
  <c r="D71" i="8"/>
  <c r="E67" i="8"/>
  <c r="F67" i="8"/>
  <c r="D67" i="8"/>
  <c r="G74" i="8"/>
  <c r="C74" i="8"/>
  <c r="G70" i="8"/>
  <c r="C70" i="8"/>
  <c r="E63" i="8"/>
  <c r="F63" i="8"/>
  <c r="D63" i="8"/>
  <c r="G66" i="8"/>
  <c r="C66" i="8"/>
  <c r="C73" i="8"/>
  <c r="C69" i="8"/>
  <c r="C65" i="8"/>
  <c r="E57" i="8"/>
  <c r="F57" i="8"/>
  <c r="D57" i="8"/>
  <c r="D62" i="8" l="1"/>
  <c r="D61" i="8" s="1"/>
  <c r="F62" i="8"/>
  <c r="F61" i="8" s="1"/>
  <c r="C102" i="8"/>
  <c r="C99" i="8"/>
  <c r="E62" i="8"/>
  <c r="E61" i="8" s="1"/>
  <c r="C67" i="8"/>
  <c r="C71" i="8"/>
  <c r="C63" i="8"/>
  <c r="G48" i="8" l="1"/>
  <c r="C48" i="8"/>
  <c r="G47" i="8"/>
  <c r="C47" i="8"/>
  <c r="J45" i="8"/>
  <c r="I45" i="8"/>
  <c r="H45" i="8"/>
  <c r="F45" i="8"/>
  <c r="E45" i="8"/>
  <c r="D45" i="8"/>
  <c r="E49" i="8"/>
  <c r="F49" i="8"/>
  <c r="D49" i="8"/>
  <c r="G52" i="8"/>
  <c r="C52" i="8"/>
  <c r="C45" i="8" l="1"/>
  <c r="E44" i="8"/>
  <c r="F44" i="8"/>
  <c r="D44" i="8"/>
  <c r="G45" i="8"/>
  <c r="G98" i="8" l="1"/>
  <c r="C98" i="8"/>
  <c r="G97" i="8"/>
  <c r="G96" i="8"/>
  <c r="F96" i="8"/>
  <c r="E96" i="8"/>
  <c r="D96" i="8"/>
  <c r="H75" i="8"/>
  <c r="I75" i="8"/>
  <c r="J75" i="8"/>
  <c r="G85" i="8"/>
  <c r="C85" i="8"/>
  <c r="G84" i="8"/>
  <c r="G83" i="8"/>
  <c r="F83" i="8"/>
  <c r="E83" i="8"/>
  <c r="D83" i="8"/>
  <c r="G82" i="8"/>
  <c r="C82" i="8"/>
  <c r="G81" i="8"/>
  <c r="G80" i="8"/>
  <c r="F80" i="8"/>
  <c r="E80" i="8"/>
  <c r="D80" i="8"/>
  <c r="G79" i="8"/>
  <c r="C79" i="8"/>
  <c r="G78" i="8"/>
  <c r="G77" i="8"/>
  <c r="F77" i="8"/>
  <c r="E77" i="8"/>
  <c r="D77" i="8"/>
  <c r="E76" i="8" l="1"/>
  <c r="E75" i="8" s="1"/>
  <c r="D76" i="8"/>
  <c r="D75" i="8" s="1"/>
  <c r="F76" i="8"/>
  <c r="F75" i="8" s="1"/>
  <c r="G75" i="8"/>
  <c r="C83" i="8"/>
  <c r="G76" i="8"/>
  <c r="C96" i="8"/>
  <c r="C80" i="8"/>
  <c r="C77" i="8"/>
  <c r="C75" i="8" l="1"/>
  <c r="C76" i="8"/>
  <c r="H49" i="8" l="1"/>
  <c r="H44" i="8" s="1"/>
  <c r="I49" i="8"/>
  <c r="I44" i="8" s="1"/>
  <c r="J49" i="8"/>
  <c r="J44" i="8" s="1"/>
  <c r="G41" i="8"/>
  <c r="C41" i="8"/>
  <c r="G40" i="8"/>
  <c r="G39" i="8"/>
  <c r="F39" i="8"/>
  <c r="E39" i="8"/>
  <c r="D39" i="8"/>
  <c r="C39" i="8" l="1"/>
  <c r="G49" i="8"/>
  <c r="C49" i="8"/>
  <c r="J67" i="8" l="1"/>
  <c r="I71" i="8"/>
  <c r="J71" i="8"/>
  <c r="G112" i="8"/>
  <c r="C112" i="8"/>
  <c r="G59" i="8"/>
  <c r="G73" i="8"/>
  <c r="H71" i="8"/>
  <c r="G69" i="8"/>
  <c r="I67" i="8"/>
  <c r="H67" i="8"/>
  <c r="G65" i="8"/>
  <c r="J63" i="8"/>
  <c r="I63" i="8"/>
  <c r="H63" i="8"/>
  <c r="J62" i="8" l="1"/>
  <c r="J61" i="8" s="1"/>
  <c r="I62" i="8"/>
  <c r="I61" i="8" s="1"/>
  <c r="H62" i="8"/>
  <c r="H61" i="8" s="1"/>
  <c r="G67" i="8"/>
  <c r="G71" i="8"/>
  <c r="G63" i="8"/>
  <c r="C61" i="8" l="1"/>
  <c r="C62" i="8"/>
  <c r="G62" i="8"/>
  <c r="G61" i="8" s="1"/>
  <c r="G51" i="8" l="1"/>
  <c r="C51" i="8"/>
  <c r="C44" i="8" l="1"/>
  <c r="G44" i="8" l="1"/>
  <c r="G58" i="8" l="1"/>
  <c r="G42" i="8" l="1"/>
  <c r="G43" i="8"/>
  <c r="G94" i="8" l="1"/>
  <c r="G95" i="8"/>
  <c r="C37" i="8"/>
  <c r="C38" i="8"/>
  <c r="D109" i="8" l="1"/>
  <c r="E109" i="8"/>
  <c r="E107" i="8" s="1"/>
  <c r="E105" i="8" s="1"/>
  <c r="F109" i="8"/>
  <c r="F107" i="8" s="1"/>
  <c r="F105" i="8" s="1"/>
  <c r="I109" i="8"/>
  <c r="I107" i="8" s="1"/>
  <c r="I105" i="8" s="1"/>
  <c r="J109" i="8"/>
  <c r="J107" i="8" s="1"/>
  <c r="J105" i="8" s="1"/>
  <c r="C110" i="8"/>
  <c r="G110" i="8"/>
  <c r="I91" i="8"/>
  <c r="I90" i="8" s="1"/>
  <c r="J91" i="8"/>
  <c r="J90" i="8" s="1"/>
  <c r="H91" i="8"/>
  <c r="H90" i="8" s="1"/>
  <c r="I57" i="8"/>
  <c r="I55" i="8" s="1"/>
  <c r="I53" i="8" s="1"/>
  <c r="J57" i="8"/>
  <c r="J55" i="8" s="1"/>
  <c r="J53" i="8" s="1"/>
  <c r="H57" i="8"/>
  <c r="H55" i="8" s="1"/>
  <c r="H53" i="8" s="1"/>
  <c r="E55" i="8"/>
  <c r="E53" i="8" s="1"/>
  <c r="F55" i="8"/>
  <c r="F53" i="8" s="1"/>
  <c r="D55" i="8"/>
  <c r="D53" i="8" s="1"/>
  <c r="C58" i="8"/>
  <c r="C53" i="8" l="1"/>
  <c r="G53" i="8"/>
  <c r="F16" i="8"/>
  <c r="J16" i="8"/>
  <c r="G109" i="8"/>
  <c r="C109" i="8"/>
  <c r="H107" i="8"/>
  <c r="H105" i="8" s="1"/>
  <c r="D107" i="8"/>
  <c r="C107" i="8" l="1"/>
  <c r="D105" i="8"/>
  <c r="C105" i="8" s="1"/>
  <c r="G107" i="8"/>
  <c r="G105" i="8"/>
  <c r="H34" i="8" l="1"/>
  <c r="E34" i="8"/>
  <c r="F34" i="8"/>
  <c r="D34" i="8"/>
  <c r="I34" i="8" l="1"/>
  <c r="J34" i="8"/>
  <c r="G37" i="8"/>
  <c r="G38" i="8"/>
  <c r="G36" i="8"/>
  <c r="C36" i="8"/>
  <c r="I29" i="8"/>
  <c r="J29" i="8"/>
  <c r="H29" i="8"/>
  <c r="H28" i="8" s="1"/>
  <c r="G32" i="8"/>
  <c r="G33" i="8"/>
  <c r="G31" i="8"/>
  <c r="I88" i="8"/>
  <c r="I86" i="8" s="1"/>
  <c r="I17" i="8" s="1"/>
  <c r="J88" i="8"/>
  <c r="J86" i="8" s="1"/>
  <c r="J17" i="8" s="1"/>
  <c r="H88" i="8"/>
  <c r="C94" i="8"/>
  <c r="C95" i="8"/>
  <c r="E91" i="8"/>
  <c r="E90" i="8" s="1"/>
  <c r="F91" i="8"/>
  <c r="F90" i="8" s="1"/>
  <c r="D91" i="8"/>
  <c r="D90" i="8" s="1"/>
  <c r="G93" i="8"/>
  <c r="C93" i="8"/>
  <c r="E29" i="8"/>
  <c r="E28" i="8" s="1"/>
  <c r="F29" i="8"/>
  <c r="F28" i="8" s="1"/>
  <c r="D29" i="8"/>
  <c r="D28" i="8" s="1"/>
  <c r="C31" i="8"/>
  <c r="C32" i="8"/>
  <c r="C33" i="8"/>
  <c r="C34" i="8"/>
  <c r="C59" i="8"/>
  <c r="C57" i="8"/>
  <c r="H16" i="8"/>
  <c r="I18" i="8"/>
  <c r="J18" i="8"/>
  <c r="G91" i="8"/>
  <c r="C42" i="8"/>
  <c r="C43" i="8"/>
  <c r="J28" i="8" l="1"/>
  <c r="I28" i="8"/>
  <c r="C28" i="8"/>
  <c r="F26" i="8"/>
  <c r="F24" i="8" s="1"/>
  <c r="J26" i="8"/>
  <c r="H26" i="8"/>
  <c r="H24" i="8" s="1"/>
  <c r="D26" i="8"/>
  <c r="D24" i="8" s="1"/>
  <c r="E26" i="8"/>
  <c r="E24" i="8" s="1"/>
  <c r="F88" i="8"/>
  <c r="F86" i="8" s="1"/>
  <c r="F17" i="8" s="1"/>
  <c r="E88" i="8"/>
  <c r="E86" i="8" s="1"/>
  <c r="D88" i="8"/>
  <c r="D86" i="8" s="1"/>
  <c r="D17" i="8" s="1"/>
  <c r="C91" i="8"/>
  <c r="F18" i="8"/>
  <c r="G29" i="8"/>
  <c r="G90" i="8"/>
  <c r="G57" i="8"/>
  <c r="E18" i="8"/>
  <c r="H18" i="8"/>
  <c r="G18" i="8" s="1"/>
  <c r="G88" i="8"/>
  <c r="H86" i="8"/>
  <c r="I16" i="8"/>
  <c r="C55" i="8"/>
  <c r="E16" i="8"/>
  <c r="G34" i="8"/>
  <c r="G55" i="8"/>
  <c r="C29" i="8"/>
  <c r="J24" i="8" l="1"/>
  <c r="J113" i="8" s="1"/>
  <c r="E17" i="8"/>
  <c r="E113" i="8"/>
  <c r="G28" i="8"/>
  <c r="I26" i="8"/>
  <c r="G16" i="8"/>
  <c r="C90" i="8"/>
  <c r="H15" i="8"/>
  <c r="H113" i="8"/>
  <c r="C88" i="8"/>
  <c r="C17" i="8"/>
  <c r="J15" i="8"/>
  <c r="J13" i="8" s="1"/>
  <c r="D16" i="8"/>
  <c r="C26" i="8"/>
  <c r="D113" i="8"/>
  <c r="C86" i="8"/>
  <c r="H17" i="8"/>
  <c r="G17" i="8" s="1"/>
  <c r="G86" i="8"/>
  <c r="G26" i="8" l="1"/>
  <c r="I24" i="8"/>
  <c r="I113" i="8" s="1"/>
  <c r="H13" i="8"/>
  <c r="E15" i="8"/>
  <c r="E13" i="8" s="1"/>
  <c r="I15" i="8"/>
  <c r="F113" i="8"/>
  <c r="D18" i="8"/>
  <c r="C18" i="8" s="1"/>
  <c r="C16" i="8"/>
  <c r="G24" i="8" l="1"/>
  <c r="G113" i="8" s="1"/>
  <c r="G15" i="8"/>
  <c r="I13" i="8"/>
  <c r="G13" i="8" s="1"/>
  <c r="F15" i="8"/>
  <c r="F13" i="8" s="1"/>
  <c r="C24" i="8"/>
  <c r="C113" i="8" s="1"/>
  <c r="C13" i="8" l="1"/>
  <c r="C15" i="8"/>
</calcChain>
</file>

<file path=xl/sharedStrings.xml><?xml version="1.0" encoding="utf-8"?>
<sst xmlns="http://schemas.openxmlformats.org/spreadsheetml/2006/main" count="162" uniqueCount="86">
  <si>
    <t>в том числе:</t>
  </si>
  <si>
    <t>из них:</t>
  </si>
  <si>
    <t>Дорожное хозяйство</t>
  </si>
  <si>
    <t>Общее образование</t>
  </si>
  <si>
    <t>(тыс. рублей)</t>
  </si>
  <si>
    <t>Всего</t>
  </si>
  <si>
    <t>Сбор, удаление отходов и очистка сточных вод</t>
  </si>
  <si>
    <t>Объем финансирования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</si>
  <si>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</si>
  <si>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</si>
  <si>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</si>
  <si>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</si>
  <si>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Код бюджетной классификации</t>
  </si>
  <si>
    <t>Бюджетные ассигнования по разделам бюджетной классификации - всего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</si>
  <si>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</si>
  <si>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</si>
  <si>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</si>
  <si>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</si>
  <si>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</si>
  <si>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</si>
  <si>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</si>
  <si>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932 0409 Ч21R153933 414</t>
  </si>
  <si>
    <t>932 0409 Ч210374220 414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</si>
  <si>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</si>
  <si>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</si>
  <si>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</si>
  <si>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</si>
  <si>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Жилищное хозяйство</t>
  </si>
  <si>
    <t>республикан             ского бюджета Чувашской Республики</t>
  </si>
  <si>
    <t>республикан        ского бюджета Чувашской Республики</t>
  </si>
  <si>
    <t>республикан ского                  бюджета Чувашской Республики</t>
  </si>
  <si>
    <t>республикан             ского                      бюджета Чувашской Республики</t>
  </si>
  <si>
    <t>проектные и изыскательские работы</t>
  </si>
  <si>
    <t xml:space="preserve">строительные и монтажные работы </t>
  </si>
  <si>
    <t>осуществление технического надзора</t>
  </si>
  <si>
    <t>Реконструкция моста по ул. Полевая</t>
  </si>
  <si>
    <t>Реконструкция моста по ул. Грибоедова</t>
  </si>
  <si>
    <t>Реконструкция Лапсарского проезда со строительством подъезда к д. 65 по Лапсарскому проезду в г. Чебоксары</t>
  </si>
  <si>
    <t>".</t>
  </si>
  <si>
    <t>2023 год</t>
  </si>
  <si>
    <t>Строительство (приобретение) жилья для малоимущих граждан</t>
  </si>
  <si>
    <t>909 0501 А210372960 412</t>
  </si>
  <si>
    <t>932 0602 Ч37G650135 414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</si>
  <si>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</si>
  <si>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932 0602 Ч370170135 414</t>
  </si>
  <si>
    <t>строительно-монтажные работы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</si>
  <si>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</si>
  <si>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дорог (II этап) в микрорайоне "Олимп" по ул. З.Яковлевой, 58 г. Чебоксары</t>
  </si>
  <si>
    <t>909 0409  А21F15021И 414</t>
  </si>
  <si>
    <t>Коммунальное хозяйство</t>
  </si>
  <si>
    <t>Строительство сетей ливневой канализации К2 в мкр. "Университетский-2"</t>
  </si>
  <si>
    <t>Строительство сетей хозяйственно-бытовой канализации К1 (водоотведение) в мкр. "Университетский-2</t>
  </si>
  <si>
    <t>Строительство сетей водоснабжения В1 в мкр. "Университетский-2</t>
  </si>
  <si>
    <t>909 0502  А21F15021Ч 414</t>
  </si>
  <si>
    <t>909 0502  А21F15021Ш 414</t>
  </si>
  <si>
    <t>909 0502  А21F15021Щ 414</t>
  </si>
  <si>
    <t>Строительство сетей наружного освещения дворовых территорий домов №№8,10,10А по ул. Гагарина</t>
  </si>
  <si>
    <t>Строительство сетей наружного освещения  по ул. Прирельсовая, по ул. 1-й, 2-й, 3-й Якимовский овраг</t>
  </si>
  <si>
    <t>Строительство сетей наружного освещения  по ул. Брусничная</t>
  </si>
  <si>
    <t>Благоустройство</t>
  </si>
  <si>
    <t>к бюджету города Чебоксары на 2022 год                                                                             и на плановый период 2023 и 2024 годов</t>
  </si>
  <si>
    <t>Адресная инвестиционная программа города Чебоксары на 2023 и 2024 годы</t>
  </si>
  <si>
    <t>2024 год</t>
  </si>
  <si>
    <t>909 0409  А21077А21И 414</t>
  </si>
  <si>
    <t>909 0409  А21F15021М 414</t>
  </si>
  <si>
    <t>909 0409  А21077А21М 414</t>
  </si>
  <si>
    <t>Строительство третьего транспотрного полукольца г. Чебоксары. 1 этап</t>
  </si>
  <si>
    <t>932 0409 Ч210374221 414</t>
  </si>
  <si>
    <t>909 0501 А21F367483 414</t>
  </si>
  <si>
    <t>909 0501 А21F367484 414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</si>
  <si>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</si>
  <si>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</si>
  <si>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909 0502  А21077А21Ч 414</t>
  </si>
  <si>
    <t>909 0502  А21077А21Ш 414</t>
  </si>
  <si>
    <t>909 0502  А21077А21Щ 414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</si>
  <si>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</si>
  <si>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932 0602 Ч37G65013А 414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</si>
  <si>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</si>
  <si>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</si>
  <si>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932 0602 Ч37017013В 414</t>
  </si>
  <si>
    <t>932 0602 Ч37017013Г 414</t>
  </si>
  <si>
    <t>Строительство школы на 1500 мест в микрорайоне "Университетский - 2" СЗР г. Чебоксары</t>
  </si>
  <si>
    <t>909 0702 Ц74E101960 414</t>
  </si>
  <si>
    <t>932 0503  А510277400 414</t>
  </si>
  <si>
    <t>Строительство автомобильной дороги ул.1-ая Южная в г.Чебоксары</t>
  </si>
  <si>
    <t>"Приложение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</si>
</sst>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2" fillId="0" borderId="0"/>
  </cellStyleXfs>
  <cellXfs count="8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wrapText="1"/>
    </xf>
    <xf numFmtId="164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/>
    <xf numFmtId="2" fontId="3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justify" wrapText="1"/>
    </xf>
    <xf numFmtId="0" fontId="10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justify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justify" vertical="top" wrapText="1"/>
    </xf>
    <xf numFmtId="0" fontId="0" fillId="0" borderId="0" xfId="0" applyAlignment="1">
      <alignment horizontal="right"/>
    </xf>
    <xf numFmtId="0" fontId="10" fillId="0" borderId="1" xfId="0" applyFont="1" applyFill="1" applyBorder="1" applyAlignment="1">
      <alignment horizontal="left" vertical="top" wrapText="1" indent="2"/>
    </xf>
    <xf numFmtId="49" fontId="10" fillId="0" borderId="1" xfId="0" applyNumberFormat="1" applyFont="1" applyFill="1" applyBorder="1" applyAlignment="1">
      <alignment horizontal="left" vertical="top" wrapText="1" indent="2"/>
    </xf>
    <xf numFmtId="164" fontId="2" fillId="0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 indent="2"/>
    </xf>
    <xf numFmtId="0" fontId="10" fillId="0" borderId="1" xfId="0" applyNumberFormat="1" applyFont="1" applyFill="1" applyBorder="1" applyAlignment="1">
      <alignment horizontal="left" vertical="top" wrapText="1" indent="2"/>
    </xf>
    <xf numFmtId="0" fontId="5" fillId="0" borderId="1" xfId="0" applyNumberFormat="1" applyFont="1" applyFill="1" applyBorder="1" applyAlignment="1">
      <alignment horizontal="left" vertical="top" wrapText="1" indent="2"/>
    </xf>
    <xf numFmtId="0" fontId="6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justify"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49" fontId="10" fillId="0" borderId="1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2" fontId="1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6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view="pageBreakPreview" topLeftCell="A100" zoomScale="90" zoomScaleNormal="70" zoomScaleSheetLayoutView="90" workbookViewId="0">
      <selection activeCell="C116" sqref="C116:C118"/>
    </sheetView>
  </sheetViews>
  <sheetFormatPr defaultRowHeight="14.4" x14ac:dyDescent="0.3"/>
  <cols>
    <col min="1" max="1" width="84.33203125" customWidth="1"/>
    <col min="2" max="2" width="28.6640625" customWidth="1"/>
    <col min="3" max="3" width="13.33203125" customWidth="1"/>
    <col min="4" max="4" width="14.44140625" customWidth="1"/>
    <col min="5" max="5" width="14.33203125" customWidth="1"/>
    <col min="6" max="6" width="13.88671875" customWidth="1"/>
    <col min="7" max="7" width="13.109375" customWidth="1"/>
    <col min="8" max="8" width="14.5546875" customWidth="1"/>
    <col min="9" max="9" width="14.88671875" customWidth="1"/>
    <col min="10" max="10" width="14.109375" customWidth="1"/>
    <col min="11" max="11" width="12.33203125" customWidth="1"/>
    <col min="12" max="12" width="10.33203125" bestFit="1" customWidth="1"/>
    <col min="13" max="13" width="13.109375" customWidth="1"/>
  </cols>
  <sheetData>
    <row r="1" spans="1:17" x14ac:dyDescent="0.3">
      <c r="F1" s="2"/>
      <c r="G1" s="2"/>
      <c r="H1" s="2"/>
      <c r="I1" s="2"/>
      <c r="J1" s="2"/>
    </row>
    <row r="2" spans="1:17" ht="15" x14ac:dyDescent="0.25">
      <c r="F2" s="2"/>
      <c r="G2" s="2"/>
    </row>
    <row r="3" spans="1:17" ht="15.6" x14ac:dyDescent="0.3">
      <c r="F3" s="2"/>
      <c r="G3" s="2"/>
      <c r="H3" s="76" t="s">
        <v>85</v>
      </c>
      <c r="I3" s="76"/>
      <c r="J3" s="76"/>
    </row>
    <row r="4" spans="1:17" ht="34.5" customHeight="1" x14ac:dyDescent="0.3">
      <c r="F4" s="2"/>
      <c r="G4" s="2"/>
      <c r="H4" s="66" t="s">
        <v>60</v>
      </c>
      <c r="I4" s="66"/>
      <c r="J4" s="66"/>
    </row>
    <row r="5" spans="1:17" ht="15" x14ac:dyDescent="0.25">
      <c r="F5" s="2"/>
      <c r="G5" s="2"/>
      <c r="H5" s="2"/>
      <c r="I5" s="2"/>
      <c r="J5" s="2"/>
    </row>
    <row r="6" spans="1:17" ht="18.75" customHeight="1" x14ac:dyDescent="0.3">
      <c r="A6" s="77" t="s">
        <v>61</v>
      </c>
      <c r="B6" s="77"/>
      <c r="C6" s="77"/>
      <c r="D6" s="77"/>
      <c r="E6" s="77"/>
      <c r="F6" s="77"/>
      <c r="G6" s="77"/>
      <c r="H6" s="77"/>
      <c r="I6" s="77"/>
      <c r="J6" s="77"/>
    </row>
    <row r="7" spans="1:17" ht="9" customHeigh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7" ht="15.6" x14ac:dyDescent="0.3">
      <c r="A8" s="3"/>
      <c r="B8" s="3"/>
      <c r="C8" s="3"/>
      <c r="D8" s="3"/>
      <c r="E8" s="75"/>
      <c r="F8" s="75"/>
      <c r="G8" s="3"/>
      <c r="H8" s="3"/>
      <c r="I8" s="75" t="s">
        <v>4</v>
      </c>
      <c r="J8" s="75"/>
    </row>
    <row r="9" spans="1:17" ht="15.6" x14ac:dyDescent="0.3">
      <c r="A9" s="79" t="s">
        <v>13</v>
      </c>
      <c r="B9" s="80"/>
      <c r="C9" s="78" t="s">
        <v>7</v>
      </c>
      <c r="D9" s="78"/>
      <c r="E9" s="78"/>
      <c r="F9" s="78"/>
      <c r="G9" s="78"/>
      <c r="H9" s="78"/>
      <c r="I9" s="78"/>
      <c r="J9" s="78"/>
    </row>
    <row r="10" spans="1:17" ht="15.6" x14ac:dyDescent="0.3">
      <c r="A10" s="81"/>
      <c r="B10" s="82"/>
      <c r="C10" s="78" t="s">
        <v>39</v>
      </c>
      <c r="D10" s="78"/>
      <c r="E10" s="78"/>
      <c r="F10" s="78"/>
      <c r="G10" s="74" t="s">
        <v>62</v>
      </c>
      <c r="H10" s="74"/>
      <c r="I10" s="74"/>
      <c r="J10" s="74"/>
    </row>
    <row r="11" spans="1:17" ht="15.6" x14ac:dyDescent="0.3">
      <c r="A11" s="81"/>
      <c r="B11" s="82"/>
      <c r="C11" s="78" t="s">
        <v>9</v>
      </c>
      <c r="D11" s="78" t="s">
        <v>8</v>
      </c>
      <c r="E11" s="78"/>
      <c r="F11" s="78"/>
      <c r="G11" s="78" t="s">
        <v>9</v>
      </c>
      <c r="H11" s="78" t="s">
        <v>8</v>
      </c>
      <c r="I11" s="78"/>
      <c r="J11" s="78"/>
    </row>
    <row r="12" spans="1:17" ht="82.5" customHeight="1" x14ac:dyDescent="0.3">
      <c r="A12" s="81"/>
      <c r="B12" s="82"/>
      <c r="C12" s="78"/>
      <c r="D12" s="4" t="s">
        <v>11</v>
      </c>
      <c r="E12" s="4" t="s">
        <v>28</v>
      </c>
      <c r="F12" s="4" t="s">
        <v>10</v>
      </c>
      <c r="G12" s="78"/>
      <c r="H12" s="4" t="s">
        <v>11</v>
      </c>
      <c r="I12" s="4" t="s">
        <v>30</v>
      </c>
      <c r="J12" s="4" t="s">
        <v>10</v>
      </c>
    </row>
    <row r="13" spans="1:17" ht="15.6" x14ac:dyDescent="0.3">
      <c r="A13" s="83"/>
      <c r="B13" s="84"/>
      <c r="C13" s="5">
        <f>D13+E13+F13</f>
        <v>1582025.1</v>
      </c>
      <c r="D13" s="6">
        <f>D15+D16+D17+D18</f>
        <v>916617.5</v>
      </c>
      <c r="E13" s="6">
        <f t="shared" ref="E13" si="0">E15+E16+E17+E18</f>
        <v>419634.70000000007</v>
      </c>
      <c r="F13" s="6">
        <f>F15+F16+F17+F18</f>
        <v>245772.9</v>
      </c>
      <c r="G13" s="5">
        <f>H13+I13+J13</f>
        <v>1585169.1</v>
      </c>
      <c r="H13" s="6">
        <f>H15+H16+H17+H18</f>
        <v>1116386</v>
      </c>
      <c r="I13" s="6">
        <f t="shared" ref="I13:J13" si="1">I15+I16+I17+I18</f>
        <v>367026.5</v>
      </c>
      <c r="J13" s="6">
        <f t="shared" si="1"/>
        <v>101756.6</v>
      </c>
      <c r="M13" s="76"/>
      <c r="N13" s="76"/>
      <c r="O13" s="76"/>
      <c r="P13" s="76"/>
      <c r="Q13" s="76"/>
    </row>
    <row r="14" spans="1:17" ht="15.6" x14ac:dyDescent="0.3">
      <c r="A14" s="67" t="s">
        <v>0</v>
      </c>
      <c r="B14" s="68"/>
      <c r="C14" s="38"/>
      <c r="D14" s="38"/>
      <c r="E14" s="38"/>
      <c r="F14" s="38"/>
      <c r="G14" s="38"/>
      <c r="H14" s="38"/>
      <c r="I14" s="38"/>
      <c r="J14" s="38"/>
      <c r="M14" s="66"/>
      <c r="N14" s="66"/>
      <c r="O14" s="66"/>
      <c r="P14" s="66"/>
      <c r="Q14" s="66"/>
    </row>
    <row r="15" spans="1:17" ht="15.6" x14ac:dyDescent="0.3">
      <c r="A15" s="67" t="s">
        <v>14</v>
      </c>
      <c r="B15" s="68"/>
      <c r="C15" s="38">
        <f t="shared" ref="C15:C18" si="2">D15+E15+F15</f>
        <v>653622.69999999995</v>
      </c>
      <c r="D15" s="39">
        <f>D24</f>
        <v>79949.299999999988</v>
      </c>
      <c r="E15" s="39">
        <f t="shared" ref="E15" si="3">E24</f>
        <v>389045.4</v>
      </c>
      <c r="F15" s="39">
        <f>F24</f>
        <v>184628</v>
      </c>
      <c r="G15" s="38">
        <f t="shared" ref="G15:G18" si="4">H15+I15+J15</f>
        <v>447506.5</v>
      </c>
      <c r="H15" s="39">
        <f>H24</f>
        <v>0</v>
      </c>
      <c r="I15" s="39">
        <f t="shared" ref="I15" si="5">I24</f>
        <v>358005.2</v>
      </c>
      <c r="J15" s="39">
        <f>J24</f>
        <v>89501.3</v>
      </c>
    </row>
    <row r="16" spans="1:17" ht="15.6" x14ac:dyDescent="0.3">
      <c r="A16" s="67" t="s">
        <v>15</v>
      </c>
      <c r="B16" s="68"/>
      <c r="C16" s="38">
        <f t="shared" si="2"/>
        <v>148576.79999999999</v>
      </c>
      <c r="D16" s="39">
        <f>D53</f>
        <v>101798.1</v>
      </c>
      <c r="E16" s="39">
        <f t="shared" ref="E16" si="6">E53</f>
        <v>24650.9</v>
      </c>
      <c r="F16" s="39">
        <f>F53</f>
        <v>22127.8</v>
      </c>
      <c r="G16" s="38">
        <f t="shared" si="4"/>
        <v>10000</v>
      </c>
      <c r="H16" s="39">
        <f>H53</f>
        <v>0</v>
      </c>
      <c r="I16" s="39">
        <f t="shared" ref="I16" si="7">I53</f>
        <v>0</v>
      </c>
      <c r="J16" s="39">
        <f>J53</f>
        <v>10000</v>
      </c>
    </row>
    <row r="17" spans="1:13" ht="15.6" x14ac:dyDescent="0.3">
      <c r="A17" s="67" t="s">
        <v>16</v>
      </c>
      <c r="B17" s="68"/>
      <c r="C17" s="38">
        <f t="shared" si="2"/>
        <v>304905.3</v>
      </c>
      <c r="D17" s="39">
        <f>D86</f>
        <v>264699.09999999998</v>
      </c>
      <c r="E17" s="39">
        <f t="shared" ref="E17:F17" si="8">E86</f>
        <v>2139</v>
      </c>
      <c r="F17" s="39">
        <f t="shared" si="8"/>
        <v>38067.199999999997</v>
      </c>
      <c r="G17" s="38">
        <f t="shared" si="4"/>
        <v>384596</v>
      </c>
      <c r="H17" s="39">
        <f>H86</f>
        <v>380750</v>
      </c>
      <c r="I17" s="39">
        <f t="shared" ref="I17:J17" si="9">I86</f>
        <v>3076.8</v>
      </c>
      <c r="J17" s="39">
        <f t="shared" si="9"/>
        <v>769.2</v>
      </c>
    </row>
    <row r="18" spans="1:13" ht="15.6" x14ac:dyDescent="0.3">
      <c r="A18" s="67" t="s">
        <v>17</v>
      </c>
      <c r="B18" s="68"/>
      <c r="C18" s="38">
        <f t="shared" si="2"/>
        <v>474920.30000000005</v>
      </c>
      <c r="D18" s="39">
        <f>D105</f>
        <v>470171</v>
      </c>
      <c r="E18" s="39">
        <f>E105</f>
        <v>3799.4</v>
      </c>
      <c r="F18" s="39">
        <f>F105</f>
        <v>949.9</v>
      </c>
      <c r="G18" s="38">
        <f t="shared" si="4"/>
        <v>743066.6</v>
      </c>
      <c r="H18" s="39">
        <f>H105</f>
        <v>735636</v>
      </c>
      <c r="I18" s="39">
        <f>I105</f>
        <v>5944.5</v>
      </c>
      <c r="J18" s="39">
        <f>J105</f>
        <v>1486.1</v>
      </c>
    </row>
    <row r="19" spans="1:13" ht="15.6" x14ac:dyDescent="0.3">
      <c r="A19" s="71" t="s">
        <v>18</v>
      </c>
      <c r="B19" s="71" t="s">
        <v>12</v>
      </c>
      <c r="C19" s="69" t="s">
        <v>7</v>
      </c>
      <c r="D19" s="69"/>
      <c r="E19" s="69"/>
      <c r="F19" s="69"/>
      <c r="G19" s="69"/>
      <c r="H19" s="69"/>
      <c r="I19" s="69"/>
      <c r="J19" s="69"/>
    </row>
    <row r="20" spans="1:13" ht="15.6" x14ac:dyDescent="0.3">
      <c r="A20" s="72"/>
      <c r="B20" s="72"/>
      <c r="C20" s="69" t="s">
        <v>39</v>
      </c>
      <c r="D20" s="69"/>
      <c r="E20" s="69"/>
      <c r="F20" s="69"/>
      <c r="G20" s="70" t="s">
        <v>62</v>
      </c>
      <c r="H20" s="70"/>
      <c r="I20" s="70"/>
      <c r="J20" s="70"/>
    </row>
    <row r="21" spans="1:13" ht="15.6" x14ac:dyDescent="0.3">
      <c r="A21" s="72"/>
      <c r="B21" s="72"/>
      <c r="C21" s="69" t="s">
        <v>9</v>
      </c>
      <c r="D21" s="69" t="s">
        <v>8</v>
      </c>
      <c r="E21" s="69"/>
      <c r="F21" s="69"/>
      <c r="G21" s="69" t="s">
        <v>9</v>
      </c>
      <c r="H21" s="69" t="s">
        <v>8</v>
      </c>
      <c r="I21" s="69"/>
      <c r="J21" s="69"/>
    </row>
    <row r="22" spans="1:13" ht="75.599999999999994" customHeight="1" x14ac:dyDescent="0.3">
      <c r="A22" s="73"/>
      <c r="B22" s="73"/>
      <c r="C22" s="69"/>
      <c r="D22" s="40" t="s">
        <v>11</v>
      </c>
      <c r="E22" s="40" t="s">
        <v>29</v>
      </c>
      <c r="F22" s="40" t="s">
        <v>10</v>
      </c>
      <c r="G22" s="69"/>
      <c r="H22" s="40" t="s">
        <v>11</v>
      </c>
      <c r="I22" s="40" t="s">
        <v>31</v>
      </c>
      <c r="J22" s="40" t="s">
        <v>10</v>
      </c>
    </row>
    <row r="23" spans="1:13" ht="15.6" x14ac:dyDescent="0.3">
      <c r="A23" s="33" t="s">
        <v>0</v>
      </c>
      <c r="B23" s="41"/>
      <c r="C23" s="42"/>
      <c r="D23" s="43"/>
      <c r="E23" s="43"/>
      <c r="F23" s="43"/>
      <c r="G23" s="44"/>
      <c r="H23" s="44"/>
      <c r="I23" s="44"/>
      <c r="J23" s="44"/>
    </row>
    <row r="24" spans="1:13" ht="15.6" x14ac:dyDescent="0.3">
      <c r="A24" s="34" t="s">
        <v>23</v>
      </c>
      <c r="B24" s="9"/>
      <c r="C24" s="10">
        <f>D24+E24+F24</f>
        <v>653622.69999999995</v>
      </c>
      <c r="D24" s="10">
        <f>D26</f>
        <v>79949.299999999988</v>
      </c>
      <c r="E24" s="10">
        <f t="shared" ref="E24:F24" si="10">E26</f>
        <v>389045.4</v>
      </c>
      <c r="F24" s="10">
        <f t="shared" si="10"/>
        <v>184628</v>
      </c>
      <c r="G24" s="10">
        <f>H24+I24+J24</f>
        <v>447506.5</v>
      </c>
      <c r="H24" s="10">
        <f>H26</f>
        <v>0</v>
      </c>
      <c r="I24" s="10">
        <f t="shared" ref="I24:J24" si="11">I26</f>
        <v>358005.2</v>
      </c>
      <c r="J24" s="10">
        <f t="shared" si="11"/>
        <v>89501.3</v>
      </c>
    </row>
    <row r="25" spans="1:13" ht="15.6" x14ac:dyDescent="0.3">
      <c r="A25" s="33" t="s">
        <v>0</v>
      </c>
      <c r="B25" s="11"/>
      <c r="C25" s="12"/>
      <c r="D25" s="13"/>
      <c r="E25" s="13"/>
      <c r="F25" s="13"/>
      <c r="G25" s="44"/>
      <c r="H25" s="44"/>
      <c r="I25" s="44"/>
      <c r="J25" s="44"/>
    </row>
    <row r="26" spans="1:13" ht="15.6" x14ac:dyDescent="0.3">
      <c r="A26" s="35" t="s">
        <v>2</v>
      </c>
      <c r="B26" s="15"/>
      <c r="C26" s="16">
        <f>D26+E26+F26</f>
        <v>653622.69999999995</v>
      </c>
      <c r="D26" s="16">
        <f>D28+D44</f>
        <v>79949.299999999988</v>
      </c>
      <c r="E26" s="16">
        <f>E28+E44</f>
        <v>389045.4</v>
      </c>
      <c r="F26" s="16">
        <f>F28+F44</f>
        <v>184628</v>
      </c>
      <c r="G26" s="16">
        <f>H26+I26+J26</f>
        <v>447506.5</v>
      </c>
      <c r="H26" s="16">
        <f>H28+H44</f>
        <v>0</v>
      </c>
      <c r="I26" s="16">
        <f>I28+I44</f>
        <v>358005.2</v>
      </c>
      <c r="J26" s="16">
        <f>J28+J44</f>
        <v>89501.3</v>
      </c>
    </row>
    <row r="27" spans="1:13" ht="16.2" customHeight="1" x14ac:dyDescent="0.3">
      <c r="A27" s="36" t="s">
        <v>1</v>
      </c>
      <c r="B27" s="18"/>
      <c r="C27" s="16"/>
      <c r="D27" s="19"/>
      <c r="E27" s="20"/>
      <c r="F27" s="19"/>
      <c r="G27" s="16"/>
      <c r="H27" s="19"/>
      <c r="I27" s="20"/>
      <c r="J27" s="19"/>
    </row>
    <row r="28" spans="1:13" ht="34.200000000000003" customHeight="1" x14ac:dyDescent="0.3">
      <c r="A28" s="14" t="s">
        <v>19</v>
      </c>
      <c r="B28" s="18"/>
      <c r="C28" s="16">
        <f>D28+E28+F28</f>
        <v>533661.5</v>
      </c>
      <c r="D28" s="13">
        <f>D29+D34+D39+D42+D43</f>
        <v>0</v>
      </c>
      <c r="E28" s="13">
        <f t="shared" ref="E28:F28" si="12">E29+E34+E39+E42+E43</f>
        <v>358005.2</v>
      </c>
      <c r="F28" s="13">
        <f t="shared" si="12"/>
        <v>175656.3</v>
      </c>
      <c r="G28" s="16">
        <f t="shared" ref="G28" si="13">H28+I28+J28</f>
        <v>447506.5</v>
      </c>
      <c r="H28" s="13">
        <f>H29+H39+H34+H42+H43</f>
        <v>0</v>
      </c>
      <c r="I28" s="13">
        <f t="shared" ref="I28:J28" si="14">I29+I39+I34+I42+I43</f>
        <v>358005.2</v>
      </c>
      <c r="J28" s="13">
        <f t="shared" si="14"/>
        <v>89501.3</v>
      </c>
      <c r="L28" s="1"/>
      <c r="M28" s="1"/>
    </row>
    <row r="29" spans="1:13" ht="15.6" x14ac:dyDescent="0.3">
      <c r="A29" s="56" t="s">
        <v>84</v>
      </c>
      <c r="B29" s="21"/>
      <c r="C29" s="22">
        <f>D29+E29+F29</f>
        <v>32721.3</v>
      </c>
      <c r="D29" s="23">
        <f>D31+D32+D33</f>
        <v>0</v>
      </c>
      <c r="E29" s="23">
        <f t="shared" ref="E29:F29" si="15">E31+E32+E33</f>
        <v>25000</v>
      </c>
      <c r="F29" s="23">
        <f t="shared" si="15"/>
        <v>7721.3</v>
      </c>
      <c r="G29" s="22">
        <f t="shared" ref="G29:G34" si="16">H29+I29+J29</f>
        <v>31250</v>
      </c>
      <c r="H29" s="45">
        <f>H31+H32+H33</f>
        <v>0</v>
      </c>
      <c r="I29" s="45">
        <f t="shared" ref="I29:J29" si="17">I31+I32+I33</f>
        <v>25000</v>
      </c>
      <c r="J29" s="45">
        <f t="shared" si="17"/>
        <v>6250</v>
      </c>
      <c r="L29" s="1"/>
      <c r="M29" s="1"/>
    </row>
    <row r="30" spans="1:13" ht="15.6" x14ac:dyDescent="0.3">
      <c r="A30" s="52" t="s">
        <v>0</v>
      </c>
      <c r="B30" s="21"/>
      <c r="C30" s="22"/>
      <c r="D30" s="23"/>
      <c r="E30" s="20"/>
      <c r="F30" s="23"/>
      <c r="G30" s="22"/>
      <c r="H30" s="45"/>
      <c r="I30" s="45"/>
      <c r="J30" s="45"/>
      <c r="L30" s="1"/>
      <c r="M30" s="1"/>
    </row>
    <row r="31" spans="1:13" ht="15.6" x14ac:dyDescent="0.3">
      <c r="A31" s="53" t="s">
        <v>33</v>
      </c>
      <c r="B31" s="21" t="s">
        <v>21</v>
      </c>
      <c r="C31" s="22">
        <f t="shared" ref="C31:C33" si="18">D31+E31+F31</f>
        <v>31250</v>
      </c>
      <c r="D31" s="23"/>
      <c r="E31" s="20">
        <v>25000</v>
      </c>
      <c r="F31" s="23">
        <v>6250</v>
      </c>
      <c r="G31" s="22">
        <f>H31+I31+J31</f>
        <v>31250</v>
      </c>
      <c r="H31" s="45"/>
      <c r="I31" s="45">
        <v>25000</v>
      </c>
      <c r="J31" s="45">
        <v>6250</v>
      </c>
      <c r="L31" s="1"/>
      <c r="M31" s="1"/>
    </row>
    <row r="32" spans="1:13" ht="15.6" x14ac:dyDescent="0.3">
      <c r="A32" s="53" t="s">
        <v>32</v>
      </c>
      <c r="B32" s="21" t="s">
        <v>22</v>
      </c>
      <c r="C32" s="22">
        <f t="shared" si="18"/>
        <v>137.5</v>
      </c>
      <c r="D32" s="23"/>
      <c r="E32" s="20"/>
      <c r="F32" s="23">
        <v>137.5</v>
      </c>
      <c r="G32" s="22">
        <f t="shared" ref="G32:G33" si="19">H32+I32+J32</f>
        <v>0</v>
      </c>
      <c r="H32" s="45"/>
      <c r="I32" s="45"/>
      <c r="J32" s="45"/>
      <c r="L32" s="1"/>
      <c r="M32" s="1"/>
    </row>
    <row r="33" spans="1:14" ht="15.6" x14ac:dyDescent="0.3">
      <c r="A33" s="53" t="s">
        <v>34</v>
      </c>
      <c r="B33" s="21" t="s">
        <v>22</v>
      </c>
      <c r="C33" s="22">
        <f t="shared" si="18"/>
        <v>1333.8</v>
      </c>
      <c r="D33" s="23"/>
      <c r="E33" s="20"/>
      <c r="F33" s="23">
        <v>1333.8</v>
      </c>
      <c r="G33" s="22">
        <f t="shared" si="19"/>
        <v>0</v>
      </c>
      <c r="H33" s="45"/>
      <c r="I33" s="45"/>
      <c r="J33" s="45"/>
      <c r="L33" s="1"/>
      <c r="M33" s="1"/>
    </row>
    <row r="34" spans="1:14" ht="31.2" x14ac:dyDescent="0.3">
      <c r="A34" s="50" t="s">
        <v>37</v>
      </c>
      <c r="B34" s="21"/>
      <c r="C34" s="22">
        <f>D34+E34+F34</f>
        <v>427228.5</v>
      </c>
      <c r="D34" s="23">
        <f>D36+D37+D38</f>
        <v>0</v>
      </c>
      <c r="E34" s="23">
        <f t="shared" ref="E34:F34" si="20">E36+E37+E38</f>
        <v>333005.2</v>
      </c>
      <c r="F34" s="23">
        <f t="shared" si="20"/>
        <v>94223.3</v>
      </c>
      <c r="G34" s="22">
        <f t="shared" si="16"/>
        <v>416256.5</v>
      </c>
      <c r="H34" s="45">
        <f>H36+H37+H38</f>
        <v>0</v>
      </c>
      <c r="I34" s="45">
        <f t="shared" ref="I34:J34" si="21">I36+I37+I38</f>
        <v>333005.2</v>
      </c>
      <c r="J34" s="45">
        <f t="shared" si="21"/>
        <v>83251.3</v>
      </c>
      <c r="L34" s="1"/>
      <c r="M34" s="1"/>
    </row>
    <row r="35" spans="1:14" ht="15.6" x14ac:dyDescent="0.3">
      <c r="A35" s="52" t="s">
        <v>0</v>
      </c>
      <c r="B35" s="21"/>
      <c r="C35" s="22"/>
      <c r="D35" s="23"/>
      <c r="E35" s="20"/>
      <c r="F35" s="23"/>
      <c r="G35" s="22"/>
      <c r="H35" s="45"/>
      <c r="I35" s="45"/>
      <c r="J35" s="45"/>
      <c r="L35" s="1"/>
      <c r="M35" s="1"/>
    </row>
    <row r="36" spans="1:14" ht="15.6" x14ac:dyDescent="0.3">
      <c r="A36" s="53" t="s">
        <v>33</v>
      </c>
      <c r="B36" s="21" t="s">
        <v>21</v>
      </c>
      <c r="C36" s="22">
        <f>D36+E36+F36</f>
        <v>416256.5</v>
      </c>
      <c r="D36" s="23"/>
      <c r="E36" s="20">
        <v>333005.2</v>
      </c>
      <c r="F36" s="23">
        <v>83251.3</v>
      </c>
      <c r="G36" s="22">
        <f t="shared" ref="G36:G41" si="22">H36+I36+J36</f>
        <v>416256.5</v>
      </c>
      <c r="H36" s="45"/>
      <c r="I36" s="45">
        <v>333005.2</v>
      </c>
      <c r="J36" s="45">
        <v>83251.3</v>
      </c>
      <c r="L36" s="1"/>
      <c r="M36" s="1"/>
    </row>
    <row r="37" spans="1:14" ht="15.6" x14ac:dyDescent="0.3">
      <c r="A37" s="53" t="s">
        <v>32</v>
      </c>
      <c r="B37" s="21" t="s">
        <v>22</v>
      </c>
      <c r="C37" s="22">
        <f t="shared" ref="C37:C39" si="23">D37+E37+F37</f>
        <v>1995</v>
      </c>
      <c r="D37" s="23"/>
      <c r="E37" s="20"/>
      <c r="F37" s="23">
        <v>1995</v>
      </c>
      <c r="G37" s="22">
        <f t="shared" si="22"/>
        <v>0</v>
      </c>
      <c r="H37" s="45"/>
      <c r="I37" s="45"/>
      <c r="J37" s="45"/>
      <c r="L37" s="1"/>
      <c r="M37" s="1"/>
    </row>
    <row r="38" spans="1:14" ht="15.6" x14ac:dyDescent="0.3">
      <c r="A38" s="53" t="s">
        <v>34</v>
      </c>
      <c r="B38" s="21" t="s">
        <v>22</v>
      </c>
      <c r="C38" s="22">
        <f t="shared" si="23"/>
        <v>8977</v>
      </c>
      <c r="D38" s="23"/>
      <c r="E38" s="20"/>
      <c r="F38" s="23">
        <v>8977</v>
      </c>
      <c r="G38" s="22">
        <f t="shared" si="22"/>
        <v>0</v>
      </c>
      <c r="H38" s="45"/>
      <c r="I38" s="45"/>
      <c r="J38" s="45"/>
      <c r="L38" s="1"/>
      <c r="M38" s="1"/>
    </row>
    <row r="39" spans="1:14" ht="15.6" x14ac:dyDescent="0.3">
      <c r="A39" s="64" t="s">
        <v>66</v>
      </c>
      <c r="B39" s="21" t="s">
        <v>67</v>
      </c>
      <c r="C39" s="22">
        <f t="shared" si="23"/>
        <v>43711.7</v>
      </c>
      <c r="D39" s="23">
        <f>D41</f>
        <v>0</v>
      </c>
      <c r="E39" s="23">
        <f t="shared" ref="E39:F39" si="24">E41</f>
        <v>0</v>
      </c>
      <c r="F39" s="23">
        <f t="shared" si="24"/>
        <v>43711.7</v>
      </c>
      <c r="G39" s="22">
        <f t="shared" si="22"/>
        <v>0</v>
      </c>
      <c r="H39" s="45"/>
      <c r="I39" s="45"/>
      <c r="J39" s="45"/>
      <c r="L39" s="1"/>
      <c r="M39" s="1"/>
    </row>
    <row r="40" spans="1:14" ht="15.6" x14ac:dyDescent="0.3">
      <c r="A40" s="58" t="s">
        <v>0</v>
      </c>
      <c r="B40" s="21"/>
      <c r="C40" s="22"/>
      <c r="D40" s="23"/>
      <c r="E40" s="20"/>
      <c r="F40" s="23"/>
      <c r="G40" s="22">
        <f t="shared" si="22"/>
        <v>0</v>
      </c>
      <c r="H40" s="45"/>
      <c r="I40" s="45"/>
      <c r="J40" s="45"/>
      <c r="L40" s="1"/>
      <c r="M40" s="1"/>
    </row>
    <row r="41" spans="1:14" ht="15.6" x14ac:dyDescent="0.3">
      <c r="A41" s="59" t="s">
        <v>32</v>
      </c>
      <c r="B41" s="21"/>
      <c r="C41" s="22">
        <f t="shared" ref="C41" si="25">D41+E41+F41</f>
        <v>43711.7</v>
      </c>
      <c r="D41" s="23"/>
      <c r="E41" s="20"/>
      <c r="F41" s="23">
        <v>43711.7</v>
      </c>
      <c r="G41" s="22">
        <f t="shared" si="22"/>
        <v>0</v>
      </c>
      <c r="H41" s="45"/>
      <c r="I41" s="45"/>
      <c r="J41" s="45"/>
      <c r="L41" s="1"/>
      <c r="M41" s="1"/>
    </row>
    <row r="42" spans="1:14" ht="15.6" x14ac:dyDescent="0.3">
      <c r="A42" s="7" t="s">
        <v>35</v>
      </c>
      <c r="B42" s="21" t="s">
        <v>22</v>
      </c>
      <c r="C42" s="22">
        <f t="shared" ref="C42" si="26">D42+E42+F42</f>
        <v>15000</v>
      </c>
      <c r="D42" s="24"/>
      <c r="E42" s="20"/>
      <c r="F42" s="24">
        <v>15000</v>
      </c>
      <c r="G42" s="22">
        <f t="shared" ref="G42:G45" si="27">H42+I42+J42</f>
        <v>0</v>
      </c>
      <c r="H42" s="45"/>
      <c r="I42" s="45"/>
      <c r="J42" s="45"/>
    </row>
    <row r="43" spans="1:14" ht="15.6" x14ac:dyDescent="0.3">
      <c r="A43" s="7" t="s">
        <v>36</v>
      </c>
      <c r="B43" s="21" t="s">
        <v>22</v>
      </c>
      <c r="C43" s="22">
        <f t="shared" ref="C43" si="28">D43+E43+F43</f>
        <v>15000</v>
      </c>
      <c r="D43" s="24"/>
      <c r="E43" s="20"/>
      <c r="F43" s="24">
        <v>15000</v>
      </c>
      <c r="G43" s="22">
        <f t="shared" si="27"/>
        <v>0</v>
      </c>
      <c r="H43" s="45"/>
      <c r="I43" s="45"/>
      <c r="J43" s="45"/>
    </row>
    <row r="44" spans="1:14" ht="31.2" x14ac:dyDescent="0.3">
      <c r="A44" s="14" t="s">
        <v>20</v>
      </c>
      <c r="B44" s="21"/>
      <c r="C44" s="22">
        <f t="shared" ref="C44:C45" si="29">D44+E44+F44</f>
        <v>119961.19999999998</v>
      </c>
      <c r="D44" s="24">
        <f>D45+D49</f>
        <v>79949.299999999988</v>
      </c>
      <c r="E44" s="24">
        <f t="shared" ref="E44:F44" si="30">E45+E49</f>
        <v>31040.2</v>
      </c>
      <c r="F44" s="24">
        <f t="shared" si="30"/>
        <v>8971.7000000000007</v>
      </c>
      <c r="G44" s="22">
        <f t="shared" si="27"/>
        <v>0</v>
      </c>
      <c r="H44" s="24">
        <f>H45+H49</f>
        <v>0</v>
      </c>
      <c r="I44" s="24">
        <f t="shared" ref="I44:J44" si="31">I45+I49</f>
        <v>0</v>
      </c>
      <c r="J44" s="24">
        <f t="shared" si="31"/>
        <v>0</v>
      </c>
    </row>
    <row r="45" spans="1:14" ht="31.2" x14ac:dyDescent="0.3">
      <c r="A45" s="17" t="s">
        <v>46</v>
      </c>
      <c r="B45" s="21"/>
      <c r="C45" s="22">
        <f t="shared" si="29"/>
        <v>78761.100000000006</v>
      </c>
      <c r="D45" s="24">
        <f>D47+D48</f>
        <v>45573.7</v>
      </c>
      <c r="E45" s="24">
        <f t="shared" ref="E45:F45" si="32">E47+E48</f>
        <v>26259.4</v>
      </c>
      <c r="F45" s="24">
        <f t="shared" si="32"/>
        <v>6928</v>
      </c>
      <c r="G45" s="22">
        <f t="shared" si="27"/>
        <v>0</v>
      </c>
      <c r="H45" s="24">
        <f>H47</f>
        <v>0</v>
      </c>
      <c r="I45" s="24">
        <f t="shared" ref="I45:J45" si="33">I47</f>
        <v>0</v>
      </c>
      <c r="J45" s="24">
        <f t="shared" si="33"/>
        <v>0</v>
      </c>
      <c r="K45" s="63"/>
      <c r="L45" s="54"/>
      <c r="M45" s="54"/>
      <c r="N45" s="54"/>
    </row>
    <row r="46" spans="1:14" ht="15.6" x14ac:dyDescent="0.3">
      <c r="A46" s="52" t="s">
        <v>0</v>
      </c>
      <c r="B46" s="21"/>
      <c r="C46" s="22"/>
      <c r="D46" s="24"/>
      <c r="E46" s="20"/>
      <c r="F46" s="24"/>
      <c r="G46" s="22"/>
      <c r="H46" s="24"/>
      <c r="I46" s="20"/>
      <c r="J46" s="24"/>
      <c r="K46" s="63"/>
      <c r="L46" s="54"/>
      <c r="M46" s="54"/>
      <c r="N46" s="54"/>
    </row>
    <row r="47" spans="1:14" ht="15.6" x14ac:dyDescent="0.3">
      <c r="A47" s="53" t="s">
        <v>45</v>
      </c>
      <c r="B47" s="21" t="s">
        <v>48</v>
      </c>
      <c r="C47" s="22">
        <f t="shared" ref="C47:C48" si="34">D47+E47+F47</f>
        <v>76467.100000000006</v>
      </c>
      <c r="D47" s="24">
        <v>45573.7</v>
      </c>
      <c r="E47" s="20">
        <v>26259.4</v>
      </c>
      <c r="F47" s="24">
        <v>4634</v>
      </c>
      <c r="G47" s="22">
        <f t="shared" ref="G47:G48" si="35">H47+I47+J47</f>
        <v>0</v>
      </c>
      <c r="H47" s="24"/>
      <c r="I47" s="20"/>
      <c r="J47" s="24"/>
      <c r="K47" s="63"/>
      <c r="L47" s="54"/>
      <c r="M47" s="54"/>
      <c r="N47" s="54"/>
    </row>
    <row r="48" spans="1:14" ht="15.6" x14ac:dyDescent="0.3">
      <c r="A48" s="52" t="s">
        <v>32</v>
      </c>
      <c r="B48" s="21" t="s">
        <v>63</v>
      </c>
      <c r="C48" s="22">
        <f t="shared" si="34"/>
        <v>2294</v>
      </c>
      <c r="D48" s="24"/>
      <c r="E48" s="20"/>
      <c r="F48" s="24">
        <v>2294</v>
      </c>
      <c r="G48" s="22">
        <f t="shared" si="35"/>
        <v>0</v>
      </c>
      <c r="H48" s="45"/>
      <c r="I48" s="45"/>
      <c r="J48" s="45"/>
      <c r="K48" s="63"/>
      <c r="L48" s="54"/>
      <c r="M48" s="54"/>
      <c r="N48" s="54"/>
    </row>
    <row r="49" spans="1:14" ht="31.2" x14ac:dyDescent="0.3">
      <c r="A49" s="17" t="s">
        <v>47</v>
      </c>
      <c r="B49" s="21"/>
      <c r="C49" s="22">
        <f t="shared" ref="C49" si="36">D49+E49+F49</f>
        <v>41200.1</v>
      </c>
      <c r="D49" s="24">
        <f>D51+D52</f>
        <v>34375.599999999999</v>
      </c>
      <c r="E49" s="24">
        <f t="shared" ref="E49:F49" si="37">E51+E52</f>
        <v>4780.8</v>
      </c>
      <c r="F49" s="24">
        <f t="shared" si="37"/>
        <v>2043.7</v>
      </c>
      <c r="G49" s="22">
        <f t="shared" ref="G49" si="38">H49+I49+J49</f>
        <v>0</v>
      </c>
      <c r="H49" s="24">
        <f>H51</f>
        <v>0</v>
      </c>
      <c r="I49" s="24">
        <f t="shared" ref="I49:J49" si="39">I51</f>
        <v>0</v>
      </c>
      <c r="J49" s="24">
        <f t="shared" si="39"/>
        <v>0</v>
      </c>
      <c r="K49" s="63"/>
      <c r="L49" s="54"/>
      <c r="M49" s="54"/>
      <c r="N49" s="54"/>
    </row>
    <row r="50" spans="1:14" ht="15.6" x14ac:dyDescent="0.3">
      <c r="A50" s="52" t="s">
        <v>0</v>
      </c>
      <c r="B50" s="21"/>
      <c r="C50" s="22"/>
      <c r="D50" s="24"/>
      <c r="E50" s="20"/>
      <c r="F50" s="24"/>
      <c r="G50" s="22"/>
      <c r="H50" s="24"/>
      <c r="I50" s="20"/>
      <c r="J50" s="24"/>
      <c r="K50" s="63"/>
      <c r="L50" s="54"/>
      <c r="M50" s="54"/>
      <c r="N50" s="54"/>
    </row>
    <row r="51" spans="1:14" ht="15.6" x14ac:dyDescent="0.3">
      <c r="A51" s="53" t="s">
        <v>45</v>
      </c>
      <c r="B51" s="21" t="s">
        <v>64</v>
      </c>
      <c r="C51" s="22">
        <f t="shared" ref="C51:C52" si="40">D51+E51+F51</f>
        <v>40000.1</v>
      </c>
      <c r="D51" s="24">
        <v>34375.599999999999</v>
      </c>
      <c r="E51" s="20">
        <v>4780.8</v>
      </c>
      <c r="F51" s="24">
        <v>843.7</v>
      </c>
      <c r="G51" s="22">
        <f t="shared" ref="G51:G52" si="41">H51+I51+J51</f>
        <v>0</v>
      </c>
      <c r="H51" s="24"/>
      <c r="I51" s="20"/>
      <c r="J51" s="24"/>
      <c r="K51" s="63"/>
      <c r="L51" s="54"/>
      <c r="M51" s="54"/>
      <c r="N51" s="54"/>
    </row>
    <row r="52" spans="1:14" ht="15.6" x14ac:dyDescent="0.3">
      <c r="A52" s="52" t="s">
        <v>32</v>
      </c>
      <c r="B52" s="21" t="s">
        <v>65</v>
      </c>
      <c r="C52" s="22">
        <f t="shared" si="40"/>
        <v>1200</v>
      </c>
      <c r="D52" s="24"/>
      <c r="E52" s="20"/>
      <c r="F52" s="24">
        <v>1200</v>
      </c>
      <c r="G52" s="22">
        <f t="shared" si="41"/>
        <v>0</v>
      </c>
      <c r="H52" s="45"/>
      <c r="I52" s="45"/>
      <c r="J52" s="45"/>
      <c r="K52" s="63"/>
      <c r="L52" s="54"/>
      <c r="M52" s="54"/>
      <c r="N52" s="54"/>
    </row>
    <row r="53" spans="1:14" ht="15.6" x14ac:dyDescent="0.3">
      <c r="A53" s="8" t="s">
        <v>24</v>
      </c>
      <c r="B53" s="25"/>
      <c r="C53" s="10">
        <f>D53+E53+F53</f>
        <v>148576.79999999999</v>
      </c>
      <c r="D53" s="26">
        <f>D55+D61+D75</f>
        <v>101798.1</v>
      </c>
      <c r="E53" s="26">
        <f>E55+E61+E75</f>
        <v>24650.9</v>
      </c>
      <c r="F53" s="26">
        <f>F55+F61+F75</f>
        <v>22127.8</v>
      </c>
      <c r="G53" s="10">
        <f t="shared" ref="G53" si="42">H53+I53+J53</f>
        <v>10000</v>
      </c>
      <c r="H53" s="26">
        <f>H55+H61+H75</f>
        <v>0</v>
      </c>
      <c r="I53" s="26">
        <f>I55+I61+I75</f>
        <v>0</v>
      </c>
      <c r="J53" s="26">
        <f>J55+J61+J75</f>
        <v>10000</v>
      </c>
    </row>
    <row r="54" spans="1:14" ht="15.6" x14ac:dyDescent="0.3">
      <c r="A54" s="7" t="s">
        <v>0</v>
      </c>
      <c r="B54" s="21"/>
      <c r="C54" s="22"/>
      <c r="D54" s="19"/>
      <c r="E54" s="20"/>
      <c r="F54" s="19"/>
      <c r="G54" s="45"/>
      <c r="H54" s="45"/>
      <c r="I54" s="45"/>
      <c r="J54" s="45"/>
    </row>
    <row r="55" spans="1:14" ht="15.6" x14ac:dyDescent="0.3">
      <c r="A55" s="8" t="s">
        <v>27</v>
      </c>
      <c r="B55" s="25"/>
      <c r="C55" s="10">
        <f t="shared" ref="C55" si="43">D55+E55+F55</f>
        <v>127119.3</v>
      </c>
      <c r="D55" s="10">
        <f>D57</f>
        <v>88484.1</v>
      </c>
      <c r="E55" s="10">
        <f t="shared" ref="E55:F55" si="44">E57</f>
        <v>22908.2</v>
      </c>
      <c r="F55" s="10">
        <f t="shared" si="44"/>
        <v>15727</v>
      </c>
      <c r="G55" s="10">
        <f t="shared" ref="G55" si="45">H55+I55+J55</f>
        <v>10000</v>
      </c>
      <c r="H55" s="10">
        <f>H57</f>
        <v>0</v>
      </c>
      <c r="I55" s="10">
        <f t="shared" ref="I55:J55" si="46">I57</f>
        <v>0</v>
      </c>
      <c r="J55" s="10">
        <f t="shared" si="46"/>
        <v>10000</v>
      </c>
    </row>
    <row r="56" spans="1:14" ht="15.6" x14ac:dyDescent="0.3">
      <c r="A56" s="17" t="s">
        <v>1</v>
      </c>
      <c r="B56" s="25"/>
      <c r="C56" s="10"/>
      <c r="D56" s="10"/>
      <c r="E56" s="10"/>
      <c r="F56" s="10"/>
      <c r="G56" s="45"/>
      <c r="H56" s="45"/>
      <c r="I56" s="45"/>
      <c r="J56" s="45"/>
    </row>
    <row r="57" spans="1:14" ht="31.2" x14ac:dyDescent="0.3">
      <c r="A57" s="14" t="s">
        <v>20</v>
      </c>
      <c r="B57" s="25"/>
      <c r="C57" s="10">
        <f t="shared" ref="C57:C62" si="47">D57+E57+F57</f>
        <v>127119.3</v>
      </c>
      <c r="D57" s="10">
        <f>D58+D59+D60</f>
        <v>88484.1</v>
      </c>
      <c r="E57" s="10">
        <f t="shared" ref="E57:F57" si="48">E58+E59+E60</f>
        <v>22908.2</v>
      </c>
      <c r="F57" s="10">
        <f t="shared" si="48"/>
        <v>15727</v>
      </c>
      <c r="G57" s="10">
        <f t="shared" ref="G57:G62" si="49">H57+I57+J57</f>
        <v>10000</v>
      </c>
      <c r="H57" s="10">
        <f>H58+H59</f>
        <v>0</v>
      </c>
      <c r="I57" s="10">
        <f t="shared" ref="I57:J57" si="50">I58+I59</f>
        <v>0</v>
      </c>
      <c r="J57" s="10">
        <f t="shared" si="50"/>
        <v>10000</v>
      </c>
    </row>
    <row r="58" spans="1:14" ht="15.6" x14ac:dyDescent="0.3">
      <c r="A58" s="7" t="s">
        <v>40</v>
      </c>
      <c r="B58" s="27" t="s">
        <v>41</v>
      </c>
      <c r="C58" s="22">
        <f t="shared" si="47"/>
        <v>10000</v>
      </c>
      <c r="D58" s="19"/>
      <c r="E58" s="19"/>
      <c r="F58" s="19">
        <v>10000</v>
      </c>
      <c r="G58" s="22">
        <f t="shared" si="49"/>
        <v>10000</v>
      </c>
      <c r="H58" s="10"/>
      <c r="I58" s="10"/>
      <c r="J58" s="22">
        <v>10000</v>
      </c>
    </row>
    <row r="59" spans="1:14" ht="62.4" x14ac:dyDescent="0.3">
      <c r="A59" s="7" t="s">
        <v>70</v>
      </c>
      <c r="B59" s="27" t="s">
        <v>68</v>
      </c>
      <c r="C59" s="22">
        <f t="shared" si="47"/>
        <v>88484.1</v>
      </c>
      <c r="D59" s="22">
        <v>88484.1</v>
      </c>
      <c r="E59" s="22"/>
      <c r="F59" s="22"/>
      <c r="G59" s="22">
        <f t="shared" si="49"/>
        <v>0</v>
      </c>
      <c r="H59" s="22"/>
      <c r="I59" s="22"/>
      <c r="J59" s="22"/>
    </row>
    <row r="60" spans="1:14" ht="46.8" x14ac:dyDescent="0.3">
      <c r="A60" s="7" t="s">
        <v>71</v>
      </c>
      <c r="B60" s="27" t="s">
        <v>69</v>
      </c>
      <c r="C60" s="22">
        <f t="shared" si="47"/>
        <v>28635.200000000001</v>
      </c>
      <c r="D60" s="22"/>
      <c r="E60" s="22">
        <v>22908.2</v>
      </c>
      <c r="F60" s="22">
        <v>5727</v>
      </c>
      <c r="G60" s="22"/>
      <c r="H60" s="22"/>
      <c r="I60" s="22"/>
      <c r="J60" s="22"/>
    </row>
    <row r="61" spans="1:14" ht="15.6" x14ac:dyDescent="0.3">
      <c r="A61" s="55" t="s">
        <v>49</v>
      </c>
      <c r="B61" s="27"/>
      <c r="C61" s="10">
        <f t="shared" si="47"/>
        <v>15957.5</v>
      </c>
      <c r="D61" s="10">
        <f>D62</f>
        <v>13314</v>
      </c>
      <c r="E61" s="10">
        <f t="shared" ref="E61:J61" si="51">E62</f>
        <v>1742.7</v>
      </c>
      <c r="F61" s="10">
        <f t="shared" si="51"/>
        <v>900.8</v>
      </c>
      <c r="G61" s="10">
        <f t="shared" si="51"/>
        <v>0</v>
      </c>
      <c r="H61" s="10">
        <f t="shared" si="51"/>
        <v>0</v>
      </c>
      <c r="I61" s="10">
        <f t="shared" si="51"/>
        <v>0</v>
      </c>
      <c r="J61" s="10">
        <f t="shared" si="51"/>
        <v>0</v>
      </c>
    </row>
    <row r="62" spans="1:14" ht="31.2" x14ac:dyDescent="0.3">
      <c r="A62" s="55" t="s">
        <v>20</v>
      </c>
      <c r="B62" s="27"/>
      <c r="C62" s="10">
        <f t="shared" si="47"/>
        <v>15957.5</v>
      </c>
      <c r="D62" s="10">
        <f>D63+D67+D71</f>
        <v>13314</v>
      </c>
      <c r="E62" s="10">
        <f t="shared" ref="E62:F62" si="52">E63+E67+E71</f>
        <v>1742.7</v>
      </c>
      <c r="F62" s="10">
        <f t="shared" si="52"/>
        <v>900.8</v>
      </c>
      <c r="G62" s="10">
        <f t="shared" si="49"/>
        <v>0</v>
      </c>
      <c r="H62" s="10">
        <f>H63+H67+H71</f>
        <v>0</v>
      </c>
      <c r="I62" s="10">
        <f t="shared" ref="I62:J62" si="53">I63+I67+I71</f>
        <v>0</v>
      </c>
      <c r="J62" s="10">
        <f t="shared" si="53"/>
        <v>0</v>
      </c>
    </row>
    <row r="63" spans="1:14" ht="15.6" x14ac:dyDescent="0.3">
      <c r="A63" s="17" t="s">
        <v>50</v>
      </c>
      <c r="B63" s="21"/>
      <c r="C63" s="22">
        <f t="shared" ref="C63" si="54">D63+E63+F63</f>
        <v>5654.2</v>
      </c>
      <c r="D63" s="24">
        <f>D65+D66</f>
        <v>4717.3</v>
      </c>
      <c r="E63" s="24">
        <f t="shared" ref="E63:F63" si="55">E65+E66</f>
        <v>617.5</v>
      </c>
      <c r="F63" s="24">
        <f t="shared" si="55"/>
        <v>319.39999999999998</v>
      </c>
      <c r="G63" s="22">
        <f t="shared" ref="G63" si="56">H63+I63+J63</f>
        <v>0</v>
      </c>
      <c r="H63" s="24">
        <f>H65</f>
        <v>0</v>
      </c>
      <c r="I63" s="24">
        <f t="shared" ref="I63:J63" si="57">I65</f>
        <v>0</v>
      </c>
      <c r="J63" s="24">
        <f t="shared" si="57"/>
        <v>0</v>
      </c>
    </row>
    <row r="64" spans="1:14" ht="15.6" x14ac:dyDescent="0.3">
      <c r="A64" s="52" t="s">
        <v>0</v>
      </c>
      <c r="B64" s="27"/>
      <c r="C64" s="22"/>
      <c r="D64" s="24"/>
      <c r="E64" s="20"/>
      <c r="F64" s="24"/>
      <c r="G64" s="22"/>
      <c r="H64" s="24"/>
      <c r="I64" s="20"/>
      <c r="J64" s="24"/>
    </row>
    <row r="65" spans="1:10" ht="15.6" x14ac:dyDescent="0.3">
      <c r="A65" s="52" t="s">
        <v>45</v>
      </c>
      <c r="B65" s="21" t="s">
        <v>53</v>
      </c>
      <c r="C65" s="22">
        <f t="shared" ref="C65:C67" si="58">D65+E65+F65</f>
        <v>5489.2</v>
      </c>
      <c r="D65" s="24">
        <v>4717.3</v>
      </c>
      <c r="E65" s="20">
        <v>617.5</v>
      </c>
      <c r="F65" s="24">
        <v>154.4</v>
      </c>
      <c r="G65" s="22">
        <f t="shared" ref="G65:G67" si="59">H65+I65+J65</f>
        <v>0</v>
      </c>
      <c r="H65" s="24"/>
      <c r="I65" s="20"/>
      <c r="J65" s="24"/>
    </row>
    <row r="66" spans="1:10" ht="15.6" x14ac:dyDescent="0.3">
      <c r="A66" s="52" t="s">
        <v>32</v>
      </c>
      <c r="B66" s="21" t="s">
        <v>72</v>
      </c>
      <c r="C66" s="22">
        <f t="shared" ref="C66" si="60">D66+E66+F66</f>
        <v>165</v>
      </c>
      <c r="D66" s="24"/>
      <c r="E66" s="20"/>
      <c r="F66" s="24">
        <v>165</v>
      </c>
      <c r="G66" s="22">
        <f t="shared" ref="G66" si="61">H66+I66+J66</f>
        <v>0</v>
      </c>
      <c r="H66" s="24"/>
      <c r="I66" s="20"/>
      <c r="J66" s="24"/>
    </row>
    <row r="67" spans="1:10" ht="31.2" x14ac:dyDescent="0.3">
      <c r="A67" s="17" t="s">
        <v>51</v>
      </c>
      <c r="B67" s="21"/>
      <c r="C67" s="22">
        <f t="shared" si="58"/>
        <v>4926.3999999999996</v>
      </c>
      <c r="D67" s="24">
        <f>D69+D70</f>
        <v>4110.3999999999996</v>
      </c>
      <c r="E67" s="24">
        <f t="shared" ref="E67:F67" si="62">E69+E70</f>
        <v>538</v>
      </c>
      <c r="F67" s="24">
        <f t="shared" si="62"/>
        <v>278</v>
      </c>
      <c r="G67" s="22">
        <f t="shared" si="59"/>
        <v>0</v>
      </c>
      <c r="H67" s="24">
        <f>H69</f>
        <v>0</v>
      </c>
      <c r="I67" s="24">
        <f t="shared" ref="I67:J67" si="63">I69</f>
        <v>0</v>
      </c>
      <c r="J67" s="24">
        <f t="shared" si="63"/>
        <v>0</v>
      </c>
    </row>
    <row r="68" spans="1:10" ht="15.6" x14ac:dyDescent="0.3">
      <c r="A68" s="52" t="s">
        <v>0</v>
      </c>
      <c r="B68" s="27"/>
      <c r="C68" s="22"/>
      <c r="D68" s="24"/>
      <c r="E68" s="20"/>
      <c r="F68" s="24"/>
      <c r="G68" s="22"/>
      <c r="H68" s="24"/>
      <c r="I68" s="20"/>
      <c r="J68" s="24"/>
    </row>
    <row r="69" spans="1:10" ht="15.6" x14ac:dyDescent="0.3">
      <c r="A69" s="52" t="s">
        <v>45</v>
      </c>
      <c r="B69" s="21" t="s">
        <v>54</v>
      </c>
      <c r="C69" s="22">
        <f t="shared" ref="C69:C71" si="64">D69+E69+F69</f>
        <v>4782.8999999999996</v>
      </c>
      <c r="D69" s="24">
        <v>4110.3999999999996</v>
      </c>
      <c r="E69" s="20">
        <v>538</v>
      </c>
      <c r="F69" s="24">
        <v>134.5</v>
      </c>
      <c r="G69" s="22">
        <f t="shared" ref="G69:G71" si="65">H69+I69+J69</f>
        <v>0</v>
      </c>
      <c r="H69" s="24"/>
      <c r="I69" s="20"/>
      <c r="J69" s="24"/>
    </row>
    <row r="70" spans="1:10" ht="15.6" x14ac:dyDescent="0.3">
      <c r="A70" s="52" t="s">
        <v>32</v>
      </c>
      <c r="B70" s="21" t="s">
        <v>73</v>
      </c>
      <c r="C70" s="22">
        <f t="shared" si="64"/>
        <v>143.5</v>
      </c>
      <c r="D70" s="24"/>
      <c r="E70" s="20"/>
      <c r="F70" s="24">
        <v>143.5</v>
      </c>
      <c r="G70" s="22">
        <f t="shared" si="65"/>
        <v>0</v>
      </c>
      <c r="H70" s="24"/>
      <c r="I70" s="20"/>
      <c r="J70" s="24"/>
    </row>
    <row r="71" spans="1:10" ht="15.6" x14ac:dyDescent="0.3">
      <c r="A71" s="17" t="s">
        <v>52</v>
      </c>
      <c r="B71" s="21"/>
      <c r="C71" s="22">
        <f t="shared" si="64"/>
        <v>5376.9</v>
      </c>
      <c r="D71" s="24">
        <f>D73+D74</f>
        <v>4486.3</v>
      </c>
      <c r="E71" s="24">
        <f t="shared" ref="E71:F71" si="66">E73+E74</f>
        <v>587.20000000000005</v>
      </c>
      <c r="F71" s="24">
        <f t="shared" si="66"/>
        <v>303.39999999999998</v>
      </c>
      <c r="G71" s="22">
        <f t="shared" si="65"/>
        <v>0</v>
      </c>
      <c r="H71" s="24">
        <f>H73</f>
        <v>0</v>
      </c>
      <c r="I71" s="24">
        <f>I73</f>
        <v>0</v>
      </c>
      <c r="J71" s="24">
        <f t="shared" ref="J71" si="67">J73</f>
        <v>0</v>
      </c>
    </row>
    <row r="72" spans="1:10" ht="15.6" x14ac:dyDescent="0.3">
      <c r="A72" s="52" t="s">
        <v>0</v>
      </c>
      <c r="B72" s="27"/>
      <c r="C72" s="22"/>
      <c r="D72" s="24"/>
      <c r="E72" s="20"/>
      <c r="F72" s="24"/>
      <c r="G72" s="22"/>
      <c r="H72" s="24"/>
      <c r="I72" s="20"/>
      <c r="J72" s="24"/>
    </row>
    <row r="73" spans="1:10" ht="15.6" x14ac:dyDescent="0.3">
      <c r="A73" s="52" t="s">
        <v>45</v>
      </c>
      <c r="B73" s="21" t="s">
        <v>55</v>
      </c>
      <c r="C73" s="22">
        <f t="shared" ref="C73:C74" si="68">D73+E73+F73</f>
        <v>5220.3</v>
      </c>
      <c r="D73" s="24">
        <v>4486.3</v>
      </c>
      <c r="E73" s="20">
        <v>587.20000000000005</v>
      </c>
      <c r="F73" s="24">
        <v>146.80000000000001</v>
      </c>
      <c r="G73" s="22">
        <f t="shared" ref="G73:G74" si="69">H73+I73+J73</f>
        <v>0</v>
      </c>
      <c r="H73" s="24"/>
      <c r="I73" s="20"/>
      <c r="J73" s="24"/>
    </row>
    <row r="74" spans="1:10" ht="15.6" x14ac:dyDescent="0.3">
      <c r="A74" s="52" t="s">
        <v>32</v>
      </c>
      <c r="B74" s="21" t="s">
        <v>74</v>
      </c>
      <c r="C74" s="22">
        <f t="shared" si="68"/>
        <v>156.6</v>
      </c>
      <c r="D74" s="24"/>
      <c r="E74" s="20"/>
      <c r="F74" s="24">
        <v>156.6</v>
      </c>
      <c r="G74" s="22">
        <f t="shared" si="69"/>
        <v>0</v>
      </c>
      <c r="H74" s="24"/>
      <c r="I74" s="20"/>
      <c r="J74" s="24"/>
    </row>
    <row r="75" spans="1:10" ht="15.6" x14ac:dyDescent="0.3">
      <c r="A75" s="60" t="s">
        <v>59</v>
      </c>
      <c r="B75" s="27"/>
      <c r="C75" s="10">
        <f t="shared" ref="C75:C76" si="70">D75+E75+F75</f>
        <v>5500</v>
      </c>
      <c r="D75" s="61">
        <f>D76</f>
        <v>0</v>
      </c>
      <c r="E75" s="61">
        <f t="shared" ref="E75:J75" si="71">E76</f>
        <v>0</v>
      </c>
      <c r="F75" s="61">
        <f t="shared" si="71"/>
        <v>5500</v>
      </c>
      <c r="G75" s="10">
        <f t="shared" ref="G75:G76" si="72">H75+I75+J75</f>
        <v>0</v>
      </c>
      <c r="H75" s="61">
        <f t="shared" si="71"/>
        <v>0</v>
      </c>
      <c r="I75" s="61">
        <f t="shared" si="71"/>
        <v>0</v>
      </c>
      <c r="J75" s="61">
        <f t="shared" si="71"/>
        <v>0</v>
      </c>
    </row>
    <row r="76" spans="1:10" ht="31.2" x14ac:dyDescent="0.3">
      <c r="A76" s="14" t="s">
        <v>19</v>
      </c>
      <c r="B76" s="27"/>
      <c r="C76" s="10">
        <f t="shared" si="70"/>
        <v>5500</v>
      </c>
      <c r="D76" s="61">
        <f>D77+D80+D83</f>
        <v>0</v>
      </c>
      <c r="E76" s="61">
        <f t="shared" ref="E76:F76" si="73">E77+E80+E83</f>
        <v>0</v>
      </c>
      <c r="F76" s="61">
        <f t="shared" si="73"/>
        <v>5500</v>
      </c>
      <c r="G76" s="10">
        <f t="shared" si="72"/>
        <v>0</v>
      </c>
      <c r="H76" s="61">
        <f>H77+H80+H83</f>
        <v>0</v>
      </c>
      <c r="I76" s="61">
        <f t="shared" ref="I76:J76" si="74">I77+I80+I83</f>
        <v>0</v>
      </c>
      <c r="J76" s="61">
        <f t="shared" si="74"/>
        <v>0</v>
      </c>
    </row>
    <row r="77" spans="1:10" ht="31.2" x14ac:dyDescent="0.3">
      <c r="A77" s="48" t="s">
        <v>56</v>
      </c>
      <c r="B77" s="21" t="s">
        <v>83</v>
      </c>
      <c r="C77" s="22">
        <f>D77+E77+F77</f>
        <v>1500</v>
      </c>
      <c r="D77" s="23">
        <f>D79</f>
        <v>0</v>
      </c>
      <c r="E77" s="23">
        <f t="shared" ref="E77:F77" si="75">E79</f>
        <v>0</v>
      </c>
      <c r="F77" s="23">
        <f t="shared" si="75"/>
        <v>1500</v>
      </c>
      <c r="G77" s="22">
        <f t="shared" ref="G77:G85" si="76">H77+I77+J77</f>
        <v>0</v>
      </c>
      <c r="H77" s="45"/>
      <c r="I77" s="45"/>
      <c r="J77" s="45"/>
    </row>
    <row r="78" spans="1:10" ht="15.6" x14ac:dyDescent="0.3">
      <c r="A78" s="52" t="s">
        <v>0</v>
      </c>
      <c r="B78" s="27"/>
      <c r="C78" s="22"/>
      <c r="D78" s="23"/>
      <c r="E78" s="20"/>
      <c r="F78" s="23"/>
      <c r="G78" s="22">
        <f t="shared" si="76"/>
        <v>0</v>
      </c>
      <c r="H78" s="45"/>
      <c r="I78" s="45"/>
      <c r="J78" s="45"/>
    </row>
    <row r="79" spans="1:10" ht="15.6" x14ac:dyDescent="0.3">
      <c r="A79" s="53" t="s">
        <v>45</v>
      </c>
      <c r="B79" s="27"/>
      <c r="C79" s="22">
        <f t="shared" ref="C79" si="77">D79+E79+F79</f>
        <v>1500</v>
      </c>
      <c r="D79" s="23"/>
      <c r="E79" s="20"/>
      <c r="F79" s="23">
        <v>1500</v>
      </c>
      <c r="G79" s="22">
        <f t="shared" si="76"/>
        <v>0</v>
      </c>
      <c r="H79" s="45"/>
      <c r="I79" s="45"/>
      <c r="J79" s="45"/>
    </row>
    <row r="80" spans="1:10" ht="31.2" x14ac:dyDescent="0.3">
      <c r="A80" s="17" t="s">
        <v>57</v>
      </c>
      <c r="B80" s="21" t="s">
        <v>83</v>
      </c>
      <c r="C80" s="22">
        <f>D80+E80+F80</f>
        <v>2000</v>
      </c>
      <c r="D80" s="23">
        <f>D82</f>
        <v>0</v>
      </c>
      <c r="E80" s="23">
        <f t="shared" ref="E80:F80" si="78">E82</f>
        <v>0</v>
      </c>
      <c r="F80" s="23">
        <f t="shared" si="78"/>
        <v>2000</v>
      </c>
      <c r="G80" s="22">
        <f t="shared" si="76"/>
        <v>0</v>
      </c>
      <c r="H80" s="45"/>
      <c r="I80" s="45"/>
      <c r="J80" s="45"/>
    </row>
    <row r="81" spans="1:10" ht="15.6" x14ac:dyDescent="0.3">
      <c r="A81" s="52" t="s">
        <v>0</v>
      </c>
      <c r="B81" s="27"/>
      <c r="C81" s="22"/>
      <c r="D81" s="23"/>
      <c r="E81" s="20"/>
      <c r="F81" s="23"/>
      <c r="G81" s="22">
        <f t="shared" si="76"/>
        <v>0</v>
      </c>
      <c r="H81" s="45"/>
      <c r="I81" s="45"/>
      <c r="J81" s="45"/>
    </row>
    <row r="82" spans="1:10" ht="15.6" x14ac:dyDescent="0.3">
      <c r="A82" s="53" t="s">
        <v>45</v>
      </c>
      <c r="B82" s="27"/>
      <c r="C82" s="22">
        <f t="shared" ref="C82" si="79">D82+E82+F82</f>
        <v>2000</v>
      </c>
      <c r="D82" s="23"/>
      <c r="E82" s="20"/>
      <c r="F82" s="23">
        <v>2000</v>
      </c>
      <c r="G82" s="22">
        <f t="shared" si="76"/>
        <v>0</v>
      </c>
      <c r="H82" s="45"/>
      <c r="I82" s="45"/>
      <c r="J82" s="45"/>
    </row>
    <row r="83" spans="1:10" ht="15.6" x14ac:dyDescent="0.3">
      <c r="A83" s="48" t="s">
        <v>58</v>
      </c>
      <c r="B83" s="21" t="s">
        <v>83</v>
      </c>
      <c r="C83" s="22">
        <f>D83+E83+F83</f>
        <v>2000</v>
      </c>
      <c r="D83" s="23">
        <f>D85</f>
        <v>0</v>
      </c>
      <c r="E83" s="23">
        <f t="shared" ref="E83:F83" si="80">E85</f>
        <v>0</v>
      </c>
      <c r="F83" s="23">
        <f t="shared" si="80"/>
        <v>2000</v>
      </c>
      <c r="G83" s="22">
        <f t="shared" si="76"/>
        <v>0</v>
      </c>
      <c r="H83" s="45"/>
      <c r="I83" s="45"/>
      <c r="J83" s="45"/>
    </row>
    <row r="84" spans="1:10" ht="15.6" x14ac:dyDescent="0.3">
      <c r="A84" s="52" t="s">
        <v>0</v>
      </c>
      <c r="B84" s="27"/>
      <c r="C84" s="22"/>
      <c r="D84" s="23"/>
      <c r="E84" s="20"/>
      <c r="F84" s="23"/>
      <c r="G84" s="22">
        <f t="shared" si="76"/>
        <v>0</v>
      </c>
      <c r="H84" s="45"/>
      <c r="I84" s="45"/>
      <c r="J84" s="45"/>
    </row>
    <row r="85" spans="1:10" ht="15.6" x14ac:dyDescent="0.3">
      <c r="A85" s="53" t="s">
        <v>45</v>
      </c>
      <c r="B85" s="27"/>
      <c r="C85" s="22">
        <f t="shared" ref="C85" si="81">D85+E85+F85</f>
        <v>2000</v>
      </c>
      <c r="D85" s="23"/>
      <c r="E85" s="20"/>
      <c r="F85" s="23">
        <v>2000</v>
      </c>
      <c r="G85" s="22">
        <f t="shared" si="76"/>
        <v>0</v>
      </c>
      <c r="H85" s="45"/>
      <c r="I85" s="45"/>
      <c r="J85" s="45"/>
    </row>
    <row r="86" spans="1:10" ht="17.25" customHeight="1" x14ac:dyDescent="0.3">
      <c r="A86" s="14" t="s">
        <v>25</v>
      </c>
      <c r="B86" s="46"/>
      <c r="C86" s="10">
        <f>D86+E86+F86</f>
        <v>304905.3</v>
      </c>
      <c r="D86" s="28">
        <f>D88</f>
        <v>264699.09999999998</v>
      </c>
      <c r="E86" s="28">
        <f t="shared" ref="E86:F86" si="82">E88</f>
        <v>2139</v>
      </c>
      <c r="F86" s="28">
        <f t="shared" si="82"/>
        <v>38067.199999999997</v>
      </c>
      <c r="G86" s="10">
        <f>H86+I86+J86</f>
        <v>384596</v>
      </c>
      <c r="H86" s="28">
        <f>H88</f>
        <v>380750</v>
      </c>
      <c r="I86" s="28">
        <f t="shared" ref="I86:J86" si="83">I88</f>
        <v>3076.8</v>
      </c>
      <c r="J86" s="28">
        <f t="shared" si="83"/>
        <v>769.2</v>
      </c>
    </row>
    <row r="87" spans="1:10" ht="15.6" x14ac:dyDescent="0.3">
      <c r="A87" s="7" t="s">
        <v>0</v>
      </c>
      <c r="B87" s="47"/>
      <c r="C87" s="22"/>
      <c r="D87" s="24"/>
      <c r="E87" s="20"/>
      <c r="F87" s="24"/>
      <c r="G87" s="45"/>
      <c r="H87" s="45"/>
      <c r="I87" s="45"/>
      <c r="J87" s="45"/>
    </row>
    <row r="88" spans="1:10" ht="18" customHeight="1" x14ac:dyDescent="0.3">
      <c r="A88" s="14" t="s">
        <v>6</v>
      </c>
      <c r="B88" s="46"/>
      <c r="C88" s="10">
        <f>D88+E88+F88</f>
        <v>304905.3</v>
      </c>
      <c r="D88" s="28">
        <f>D90</f>
        <v>264699.09999999998</v>
      </c>
      <c r="E88" s="28">
        <f t="shared" ref="E88:F88" si="84">E90</f>
        <v>2139</v>
      </c>
      <c r="F88" s="28">
        <f t="shared" si="84"/>
        <v>38067.199999999997</v>
      </c>
      <c r="G88" s="10">
        <f>H88+I88+J88</f>
        <v>384596</v>
      </c>
      <c r="H88" s="28">
        <f>H90</f>
        <v>380750</v>
      </c>
      <c r="I88" s="28">
        <f t="shared" ref="I88:J88" si="85">I90</f>
        <v>3076.8</v>
      </c>
      <c r="J88" s="28">
        <f t="shared" si="85"/>
        <v>769.2</v>
      </c>
    </row>
    <row r="89" spans="1:10" ht="15.6" x14ac:dyDescent="0.3">
      <c r="A89" s="7" t="s">
        <v>0</v>
      </c>
      <c r="B89" s="46"/>
      <c r="C89" s="10"/>
      <c r="D89" s="28"/>
      <c r="E89" s="28"/>
      <c r="F89" s="28"/>
      <c r="G89" s="10"/>
      <c r="H89" s="28"/>
      <c r="I89" s="28"/>
      <c r="J89" s="28"/>
    </row>
    <row r="90" spans="1:10" ht="31.2" x14ac:dyDescent="0.3">
      <c r="A90" s="14" t="s">
        <v>19</v>
      </c>
      <c r="B90" s="46"/>
      <c r="C90" s="10">
        <f t="shared" ref="C90" si="86">D90+E90+F90</f>
        <v>304905.3</v>
      </c>
      <c r="D90" s="28">
        <f>D91+D96+D99+D102</f>
        <v>264699.09999999998</v>
      </c>
      <c r="E90" s="28">
        <f t="shared" ref="E90:F90" si="87">E91+E96+E99+E102</f>
        <v>2139</v>
      </c>
      <c r="F90" s="28">
        <f t="shared" si="87"/>
        <v>38067.199999999997</v>
      </c>
      <c r="G90" s="10">
        <f t="shared" ref="G90:G105" si="88">H90+I90+J90</f>
        <v>384596</v>
      </c>
      <c r="H90" s="28">
        <f>H91+H96+H99+H102</f>
        <v>380750</v>
      </c>
      <c r="I90" s="28">
        <f t="shared" ref="I90:J90" si="89">I91+I96+I99+I102</f>
        <v>3076.8</v>
      </c>
      <c r="J90" s="28">
        <f t="shared" si="89"/>
        <v>769.2</v>
      </c>
    </row>
    <row r="91" spans="1:10" ht="46.8" x14ac:dyDescent="0.3">
      <c r="A91" s="48" t="s">
        <v>43</v>
      </c>
      <c r="B91" s="21"/>
      <c r="C91" s="22">
        <f t="shared" ref="C91" si="90">D91+E91+F91</f>
        <v>157794.79999999999</v>
      </c>
      <c r="D91" s="24">
        <f>D93+D94+D95</f>
        <v>153709.79999999999</v>
      </c>
      <c r="E91" s="24">
        <f t="shared" ref="E91:F91" si="91">E93+E94+E95</f>
        <v>1242.0999999999999</v>
      </c>
      <c r="F91" s="24">
        <f t="shared" si="91"/>
        <v>2842.9</v>
      </c>
      <c r="G91" s="22">
        <f t="shared" si="88"/>
        <v>384596</v>
      </c>
      <c r="H91" s="45">
        <f>H93+H94+H95</f>
        <v>380750</v>
      </c>
      <c r="I91" s="45">
        <f t="shared" ref="I91:J91" si="92">I93+I94+I95</f>
        <v>3076.8</v>
      </c>
      <c r="J91" s="45">
        <f t="shared" si="92"/>
        <v>769.2</v>
      </c>
    </row>
    <row r="92" spans="1:10" ht="15.6" x14ac:dyDescent="0.3">
      <c r="A92" s="52" t="s">
        <v>0</v>
      </c>
      <c r="B92" s="21"/>
      <c r="C92" s="22"/>
      <c r="D92" s="24"/>
      <c r="E92" s="20"/>
      <c r="F92" s="24"/>
      <c r="G92" s="22"/>
      <c r="H92" s="45"/>
      <c r="I92" s="45"/>
      <c r="J92" s="45"/>
    </row>
    <row r="93" spans="1:10" ht="15.6" x14ac:dyDescent="0.3">
      <c r="A93" s="53" t="s">
        <v>33</v>
      </c>
      <c r="B93" s="21" t="s">
        <v>42</v>
      </c>
      <c r="C93" s="22">
        <f t="shared" ref="C93:C95" si="93">D93+E93+F93</f>
        <v>155262.5</v>
      </c>
      <c r="D93" s="24">
        <v>153709.79999999999</v>
      </c>
      <c r="E93" s="20">
        <v>1242.0999999999999</v>
      </c>
      <c r="F93" s="24">
        <v>310.60000000000002</v>
      </c>
      <c r="G93" s="22">
        <f t="shared" ref="G93:G98" si="94">H93+I93+J93</f>
        <v>384596</v>
      </c>
      <c r="H93" s="45">
        <v>380750</v>
      </c>
      <c r="I93" s="45">
        <v>3076.8</v>
      </c>
      <c r="J93" s="45">
        <v>769.2</v>
      </c>
    </row>
    <row r="94" spans="1:10" ht="15.6" x14ac:dyDescent="0.3">
      <c r="A94" s="53" t="s">
        <v>32</v>
      </c>
      <c r="B94" s="21" t="s">
        <v>44</v>
      </c>
      <c r="C94" s="22">
        <f t="shared" si="93"/>
        <v>613</v>
      </c>
      <c r="D94" s="24"/>
      <c r="E94" s="20"/>
      <c r="F94" s="24">
        <v>613</v>
      </c>
      <c r="G94" s="22">
        <f t="shared" si="94"/>
        <v>0</v>
      </c>
      <c r="H94" s="45"/>
      <c r="I94" s="45"/>
      <c r="J94" s="45"/>
    </row>
    <row r="95" spans="1:10" ht="15.6" x14ac:dyDescent="0.3">
      <c r="A95" s="53" t="s">
        <v>34</v>
      </c>
      <c r="B95" s="21" t="s">
        <v>44</v>
      </c>
      <c r="C95" s="22">
        <f t="shared" si="93"/>
        <v>1919.3</v>
      </c>
      <c r="D95" s="24"/>
      <c r="E95" s="20"/>
      <c r="F95" s="24">
        <v>1919.3</v>
      </c>
      <c r="G95" s="22">
        <f t="shared" si="94"/>
        <v>0</v>
      </c>
      <c r="H95" s="45"/>
      <c r="I95" s="45"/>
      <c r="J95" s="45"/>
    </row>
    <row r="96" spans="1:10" ht="46.8" x14ac:dyDescent="0.3">
      <c r="A96" s="65" t="s">
        <v>75</v>
      </c>
      <c r="B96" s="21" t="s">
        <v>76</v>
      </c>
      <c r="C96" s="22">
        <f>D96+E96+F96</f>
        <v>112110.5</v>
      </c>
      <c r="D96" s="23">
        <f>D98</f>
        <v>110989.3</v>
      </c>
      <c r="E96" s="23">
        <f t="shared" ref="E96:F96" si="95">E98</f>
        <v>896.9</v>
      </c>
      <c r="F96" s="23">
        <f t="shared" si="95"/>
        <v>224.3</v>
      </c>
      <c r="G96" s="22">
        <f t="shared" si="94"/>
        <v>0</v>
      </c>
      <c r="H96" s="45"/>
      <c r="I96" s="45"/>
      <c r="J96" s="45"/>
    </row>
    <row r="97" spans="1:10" ht="15.6" x14ac:dyDescent="0.3">
      <c r="A97" s="57" t="s">
        <v>0</v>
      </c>
      <c r="B97" s="21"/>
      <c r="C97" s="22"/>
      <c r="D97" s="23"/>
      <c r="E97" s="20"/>
      <c r="F97" s="23"/>
      <c r="G97" s="22">
        <f t="shared" si="94"/>
        <v>0</v>
      </c>
      <c r="H97" s="45"/>
      <c r="I97" s="45"/>
      <c r="J97" s="45"/>
    </row>
    <row r="98" spans="1:10" ht="15.6" x14ac:dyDescent="0.3">
      <c r="A98" s="52" t="s">
        <v>45</v>
      </c>
      <c r="B98" s="21"/>
      <c r="C98" s="22">
        <f t="shared" ref="C98" si="96">D98+E98+F98</f>
        <v>112110.5</v>
      </c>
      <c r="D98" s="23">
        <v>110989.3</v>
      </c>
      <c r="E98" s="20">
        <v>896.9</v>
      </c>
      <c r="F98" s="23">
        <v>224.3</v>
      </c>
      <c r="G98" s="22">
        <f t="shared" si="94"/>
        <v>0</v>
      </c>
      <c r="H98" s="45"/>
      <c r="I98" s="45"/>
      <c r="J98" s="45"/>
    </row>
    <row r="99" spans="1:10" ht="31.2" x14ac:dyDescent="0.3">
      <c r="A99" s="65" t="s">
        <v>77</v>
      </c>
      <c r="B99" s="21" t="s">
        <v>79</v>
      </c>
      <c r="C99" s="22">
        <f>D99+E99+F99</f>
        <v>15000</v>
      </c>
      <c r="D99" s="23">
        <f>D101</f>
        <v>0</v>
      </c>
      <c r="E99" s="23">
        <f t="shared" ref="E99:F99" si="97">E101</f>
        <v>0</v>
      </c>
      <c r="F99" s="23">
        <f t="shared" si="97"/>
        <v>15000</v>
      </c>
      <c r="G99" s="22">
        <f t="shared" ref="G99:G101" si="98">H99+I99+J99</f>
        <v>0</v>
      </c>
      <c r="H99" s="45"/>
      <c r="I99" s="45"/>
      <c r="J99" s="45"/>
    </row>
    <row r="100" spans="1:10" ht="15.6" x14ac:dyDescent="0.3">
      <c r="A100" s="57" t="s">
        <v>0</v>
      </c>
      <c r="B100" s="21"/>
      <c r="C100" s="22"/>
      <c r="D100" s="23"/>
      <c r="E100" s="20"/>
      <c r="F100" s="23"/>
      <c r="G100" s="22">
        <f t="shared" si="98"/>
        <v>0</v>
      </c>
      <c r="H100" s="45"/>
      <c r="I100" s="45"/>
      <c r="J100" s="45"/>
    </row>
    <row r="101" spans="1:10" ht="15.6" x14ac:dyDescent="0.3">
      <c r="A101" s="52" t="s">
        <v>45</v>
      </c>
      <c r="B101" s="21"/>
      <c r="C101" s="22">
        <f t="shared" ref="C101" si="99">D101+E101+F101</f>
        <v>15000</v>
      </c>
      <c r="D101" s="23"/>
      <c r="E101" s="20"/>
      <c r="F101" s="23">
        <v>15000</v>
      </c>
      <c r="G101" s="22">
        <f t="shared" si="98"/>
        <v>0</v>
      </c>
      <c r="H101" s="45"/>
      <c r="I101" s="45"/>
      <c r="J101" s="45"/>
    </row>
    <row r="102" spans="1:10" ht="31.2" x14ac:dyDescent="0.3">
      <c r="A102" s="65" t="s">
        <v>78</v>
      </c>
      <c r="B102" s="21" t="s">
        <v>80</v>
      </c>
      <c r="C102" s="22">
        <f>D102+E102+F102</f>
        <v>20000</v>
      </c>
      <c r="D102" s="23">
        <f>D104</f>
        <v>0</v>
      </c>
      <c r="E102" s="23">
        <f t="shared" ref="E102:F102" si="100">E104</f>
        <v>0</v>
      </c>
      <c r="F102" s="23">
        <f t="shared" si="100"/>
        <v>20000</v>
      </c>
      <c r="G102" s="22">
        <f t="shared" ref="G102:G104" si="101">H102+I102+J102</f>
        <v>0</v>
      </c>
      <c r="H102" s="45"/>
      <c r="I102" s="45"/>
      <c r="J102" s="45"/>
    </row>
    <row r="103" spans="1:10" ht="15.6" x14ac:dyDescent="0.3">
      <c r="A103" s="57" t="s">
        <v>0</v>
      </c>
      <c r="B103" s="21"/>
      <c r="C103" s="22"/>
      <c r="D103" s="23"/>
      <c r="E103" s="20"/>
      <c r="F103" s="23"/>
      <c r="G103" s="22">
        <f t="shared" si="101"/>
        <v>0</v>
      </c>
      <c r="H103" s="45"/>
      <c r="I103" s="45"/>
      <c r="J103" s="45"/>
    </row>
    <row r="104" spans="1:10" ht="15.6" x14ac:dyDescent="0.3">
      <c r="A104" s="52" t="s">
        <v>45</v>
      </c>
      <c r="B104" s="21"/>
      <c r="C104" s="22">
        <f t="shared" ref="C104" si="102">D104+E104+F104</f>
        <v>20000</v>
      </c>
      <c r="D104" s="23"/>
      <c r="E104" s="20"/>
      <c r="F104" s="23">
        <v>20000</v>
      </c>
      <c r="G104" s="22">
        <f t="shared" si="101"/>
        <v>0</v>
      </c>
      <c r="H104" s="45"/>
      <c r="I104" s="45"/>
      <c r="J104" s="45"/>
    </row>
    <row r="105" spans="1:10" ht="15.6" x14ac:dyDescent="0.3">
      <c r="A105" s="8" t="s">
        <v>26</v>
      </c>
      <c r="B105" s="25"/>
      <c r="C105" s="10">
        <f>D105+E105+F105</f>
        <v>474920.30000000005</v>
      </c>
      <c r="D105" s="10">
        <f>D107</f>
        <v>470171</v>
      </c>
      <c r="E105" s="10">
        <f t="shared" ref="E105:F105" si="103">E107</f>
        <v>3799.4</v>
      </c>
      <c r="F105" s="10">
        <f t="shared" si="103"/>
        <v>949.9</v>
      </c>
      <c r="G105" s="10">
        <f t="shared" si="88"/>
        <v>743066.6</v>
      </c>
      <c r="H105" s="10">
        <f>H107</f>
        <v>735636</v>
      </c>
      <c r="I105" s="10">
        <f t="shared" ref="I105:J105" si="104">I107</f>
        <v>5944.5</v>
      </c>
      <c r="J105" s="10">
        <f t="shared" si="104"/>
        <v>1486.1</v>
      </c>
    </row>
    <row r="106" spans="1:10" ht="15.6" x14ac:dyDescent="0.3">
      <c r="A106" s="7" t="s">
        <v>0</v>
      </c>
      <c r="B106" s="21"/>
      <c r="C106" s="22"/>
      <c r="D106" s="19"/>
      <c r="E106" s="20"/>
      <c r="F106" s="19"/>
      <c r="G106" s="45"/>
      <c r="H106" s="45"/>
      <c r="I106" s="45"/>
      <c r="J106" s="45"/>
    </row>
    <row r="107" spans="1:10" ht="15.6" x14ac:dyDescent="0.3">
      <c r="A107" s="8" t="s">
        <v>3</v>
      </c>
      <c r="B107" s="25"/>
      <c r="C107" s="10">
        <f>D107+E107+F107</f>
        <v>474920.30000000005</v>
      </c>
      <c r="D107" s="10">
        <f>D109</f>
        <v>470171</v>
      </c>
      <c r="E107" s="10">
        <f t="shared" ref="E107:F107" si="105">E109</f>
        <v>3799.4</v>
      </c>
      <c r="F107" s="10">
        <f t="shared" si="105"/>
        <v>949.9</v>
      </c>
      <c r="G107" s="10">
        <f>H107+I107+J107</f>
        <v>743066.6</v>
      </c>
      <c r="H107" s="10">
        <f>H109</f>
        <v>735636</v>
      </c>
      <c r="I107" s="10">
        <f t="shared" ref="I107:J107" si="106">I109</f>
        <v>5944.5</v>
      </c>
      <c r="J107" s="10">
        <f t="shared" si="106"/>
        <v>1486.1</v>
      </c>
    </row>
    <row r="108" spans="1:10" ht="15.6" x14ac:dyDescent="0.3">
      <c r="A108" s="17" t="s">
        <v>1</v>
      </c>
      <c r="B108" s="29"/>
      <c r="C108" s="10"/>
      <c r="D108" s="10"/>
      <c r="E108" s="10"/>
      <c r="F108" s="10"/>
      <c r="G108" s="45"/>
      <c r="H108" s="45"/>
      <c r="I108" s="45"/>
      <c r="J108" s="45"/>
    </row>
    <row r="109" spans="1:10" ht="31.2" x14ac:dyDescent="0.3">
      <c r="A109" s="14" t="s">
        <v>20</v>
      </c>
      <c r="B109" s="29"/>
      <c r="C109" s="10">
        <f t="shared" ref="C109:C110" si="107">D109+E109+F109</f>
        <v>474920.30000000005</v>
      </c>
      <c r="D109" s="10">
        <f>D110</f>
        <v>470171</v>
      </c>
      <c r="E109" s="10">
        <f t="shared" ref="E109:F109" si="108">E110</f>
        <v>3799.4</v>
      </c>
      <c r="F109" s="10">
        <f t="shared" si="108"/>
        <v>949.9</v>
      </c>
      <c r="G109" s="10">
        <f t="shared" ref="G109" si="109">H109+I109+J109</f>
        <v>743066.6</v>
      </c>
      <c r="H109" s="49">
        <f>H110</f>
        <v>735636</v>
      </c>
      <c r="I109" s="49">
        <f t="shared" ref="I109:J109" si="110">I110</f>
        <v>5944.5</v>
      </c>
      <c r="J109" s="49">
        <f t="shared" si="110"/>
        <v>1486.1</v>
      </c>
    </row>
    <row r="110" spans="1:10" ht="31.2" x14ac:dyDescent="0.3">
      <c r="A110" s="17" t="s">
        <v>81</v>
      </c>
      <c r="B110" s="27"/>
      <c r="C110" s="22">
        <f t="shared" si="107"/>
        <v>474920.30000000005</v>
      </c>
      <c r="D110" s="45">
        <f>D112</f>
        <v>470171</v>
      </c>
      <c r="E110" s="45">
        <f t="shared" ref="E110:F110" si="111">E112</f>
        <v>3799.4</v>
      </c>
      <c r="F110" s="45">
        <f t="shared" si="111"/>
        <v>949.9</v>
      </c>
      <c r="G110" s="22">
        <f>H110+I110+J110</f>
        <v>743066.6</v>
      </c>
      <c r="H110" s="45">
        <f>H112</f>
        <v>735636</v>
      </c>
      <c r="I110" s="45">
        <f t="shared" ref="I110:J110" si="112">I112</f>
        <v>5944.5</v>
      </c>
      <c r="J110" s="45">
        <f t="shared" si="112"/>
        <v>1486.1</v>
      </c>
    </row>
    <row r="111" spans="1:10" ht="15.6" x14ac:dyDescent="0.3">
      <c r="A111" s="57" t="s">
        <v>0</v>
      </c>
      <c r="B111" s="27"/>
      <c r="C111" s="22"/>
      <c r="D111" s="45"/>
      <c r="E111" s="45"/>
      <c r="F111" s="45"/>
      <c r="G111" s="22"/>
      <c r="H111" s="45"/>
      <c r="I111" s="45"/>
      <c r="J111" s="45"/>
    </row>
    <row r="112" spans="1:10" ht="15.6" x14ac:dyDescent="0.3">
      <c r="A112" s="52" t="s">
        <v>45</v>
      </c>
      <c r="B112" s="27" t="s">
        <v>82</v>
      </c>
      <c r="C112" s="22">
        <f t="shared" ref="C112" si="113">D112+E112+F112</f>
        <v>474920.30000000005</v>
      </c>
      <c r="D112" s="45">
        <v>470171</v>
      </c>
      <c r="E112" s="45">
        <v>3799.4</v>
      </c>
      <c r="F112" s="45">
        <v>949.9</v>
      </c>
      <c r="G112" s="22">
        <f>H112+I112+J112</f>
        <v>743066.6</v>
      </c>
      <c r="H112" s="45">
        <v>735636</v>
      </c>
      <c r="I112" s="45">
        <v>5944.5</v>
      </c>
      <c r="J112" s="45">
        <v>1486.1</v>
      </c>
    </row>
    <row r="113" spans="1:10" ht="15.6" x14ac:dyDescent="0.3">
      <c r="A113" s="37" t="s">
        <v>5</v>
      </c>
      <c r="B113" s="30"/>
      <c r="C113" s="31">
        <f t="shared" ref="C113:J113" si="114">C24+C53+C86+C105</f>
        <v>1582025.1</v>
      </c>
      <c r="D113" s="31">
        <f t="shared" si="114"/>
        <v>916617.5</v>
      </c>
      <c r="E113" s="31">
        <f t="shared" si="114"/>
        <v>419634.70000000007</v>
      </c>
      <c r="F113" s="31">
        <f t="shared" si="114"/>
        <v>245772.9</v>
      </c>
      <c r="G113" s="31">
        <f t="shared" si="114"/>
        <v>1585169.1</v>
      </c>
      <c r="H113" s="31">
        <f t="shared" si="114"/>
        <v>1116386</v>
      </c>
      <c r="I113" s="31">
        <f t="shared" si="114"/>
        <v>367026.5</v>
      </c>
      <c r="J113" s="31">
        <f t="shared" si="114"/>
        <v>101756.6</v>
      </c>
    </row>
    <row r="114" spans="1:10" x14ac:dyDescent="0.3">
      <c r="C114" s="1"/>
      <c r="D114" s="1"/>
      <c r="E114" s="1"/>
      <c r="F114" s="1"/>
      <c r="G114" s="1"/>
      <c r="I114" s="1"/>
      <c r="J114" s="51" t="s">
        <v>38</v>
      </c>
    </row>
    <row r="115" spans="1:10" ht="15.6" x14ac:dyDescent="0.3">
      <c r="A115" s="62"/>
      <c r="F115" s="1"/>
      <c r="J115" s="1"/>
    </row>
    <row r="116" spans="1:10" x14ac:dyDescent="0.3">
      <c r="C116" s="1"/>
    </row>
    <row r="117" spans="1:10" x14ac:dyDescent="0.3">
      <c r="C117" s="1"/>
    </row>
    <row r="118" spans="1:10" x14ac:dyDescent="0.3">
      <c r="C118" s="1"/>
    </row>
  </sheetData>
  <mergeCells count="29">
    <mergeCell ref="G10:J10"/>
    <mergeCell ref="I8:J8"/>
    <mergeCell ref="E8:F8"/>
    <mergeCell ref="M13:Q13"/>
    <mergeCell ref="H3:J3"/>
    <mergeCell ref="H4:J4"/>
    <mergeCell ref="A6:J6"/>
    <mergeCell ref="C9:J9"/>
    <mergeCell ref="A9:B13"/>
    <mergeCell ref="H11:J11"/>
    <mergeCell ref="G11:G12"/>
    <mergeCell ref="C11:C12"/>
    <mergeCell ref="D11:F11"/>
    <mergeCell ref="C10:F10"/>
    <mergeCell ref="M14:Q14"/>
    <mergeCell ref="A14:B14"/>
    <mergeCell ref="H21:J21"/>
    <mergeCell ref="C19:J19"/>
    <mergeCell ref="G21:G22"/>
    <mergeCell ref="C20:F20"/>
    <mergeCell ref="G20:J20"/>
    <mergeCell ref="D21:F21"/>
    <mergeCell ref="C21:C22"/>
    <mergeCell ref="A15:B15"/>
    <mergeCell ref="B19:B22"/>
    <mergeCell ref="A19:A22"/>
    <mergeCell ref="A16:B16"/>
    <mergeCell ref="A17:B17"/>
    <mergeCell ref="A18:B18"/>
  </mergeCells>
  <pageMargins left="1.1811023622047245" right="0.39370078740157483" top="0.39370078740157483" bottom="0.3937007874015748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2023-2024</vt:lpstr>
      <vt:lpstr>'2023-2024'!Область_печати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2021-11-12T06:21:01Z</dcterms:modified>
</cp:coreProperties>
</file>