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825" windowWidth="14805" windowHeight="7290"/>
  </bookViews>
  <sheets>
    <sheet name="01.03.2022" sheetId="62" r:id="rId1"/>
  </sheets>
  <definedNames>
    <definedName name="_xlnm._FilterDatabase" localSheetId="0" hidden="1">'01.03.2022'!$G$1:$G$145</definedName>
    <definedName name="_xlnm.Print_Area" localSheetId="0">'01.03.2022'!$A$1:$F$141</definedName>
  </definedNames>
  <calcPr calcId="145621"/>
</workbook>
</file>

<file path=xl/calcChain.xml><?xml version="1.0" encoding="utf-8"?>
<calcChain xmlns="http://schemas.openxmlformats.org/spreadsheetml/2006/main">
  <c r="F141" i="62" l="1"/>
  <c r="E137" i="62"/>
  <c r="F137" i="62" s="1"/>
  <c r="D137" i="62"/>
  <c r="F136" i="62"/>
  <c r="F135" i="62"/>
  <c r="E132" i="62"/>
  <c r="F132" i="62" s="1"/>
  <c r="D132" i="62"/>
  <c r="F131" i="62"/>
  <c r="E127" i="62"/>
  <c r="F127" i="62" s="1"/>
  <c r="D127" i="62"/>
  <c r="F126" i="62"/>
  <c r="E122" i="62"/>
  <c r="F122" i="62" s="1"/>
  <c r="D122" i="62"/>
  <c r="D121" i="62"/>
  <c r="D120" i="62" s="1"/>
  <c r="F119" i="62"/>
  <c r="F118" i="62"/>
  <c r="E115" i="62"/>
  <c r="F115" i="62" s="1"/>
  <c r="D115" i="62"/>
  <c r="D114" i="62" s="1"/>
  <c r="D113" i="62" s="1"/>
  <c r="F112" i="62"/>
  <c r="F108" i="62"/>
  <c r="E108" i="62"/>
  <c r="D108" i="62"/>
  <c r="D107" i="62" s="1"/>
  <c r="D106" i="62" s="1"/>
  <c r="E107" i="62"/>
  <c r="F107" i="62" s="1"/>
  <c r="F105" i="62"/>
  <c r="E101" i="62"/>
  <c r="D101" i="62"/>
  <c r="F100" i="62"/>
  <c r="E96" i="62"/>
  <c r="F96" i="62" s="1"/>
  <c r="D96" i="62"/>
  <c r="F95" i="62"/>
  <c r="E91" i="62"/>
  <c r="F91" i="62" s="1"/>
  <c r="D91" i="62"/>
  <c r="F90" i="62"/>
  <c r="E86" i="62"/>
  <c r="F86" i="62" s="1"/>
  <c r="D86" i="62"/>
  <c r="F85" i="62"/>
  <c r="E81" i="62"/>
  <c r="D81" i="62"/>
  <c r="F80" i="62"/>
  <c r="E76" i="62"/>
  <c r="F76" i="62" s="1"/>
  <c r="D76" i="62"/>
  <c r="F75" i="62"/>
  <c r="E71" i="62"/>
  <c r="F71" i="62" s="1"/>
  <c r="D71" i="62"/>
  <c r="F70" i="62"/>
  <c r="E66" i="62"/>
  <c r="F66" i="62" s="1"/>
  <c r="D66" i="62"/>
  <c r="F65" i="62"/>
  <c r="E61" i="62"/>
  <c r="D61" i="62"/>
  <c r="F60" i="62"/>
  <c r="E56" i="62"/>
  <c r="F56" i="62" s="1"/>
  <c r="D56" i="62"/>
  <c r="F54" i="62"/>
  <c r="E50" i="62"/>
  <c r="F50" i="62" s="1"/>
  <c r="D50" i="62"/>
  <c r="D49" i="62" s="1"/>
  <c r="F47" i="62"/>
  <c r="E43" i="62"/>
  <c r="F43" i="62" s="1"/>
  <c r="D43" i="62"/>
  <c r="F42" i="62"/>
  <c r="E38" i="62"/>
  <c r="F38" i="62" s="1"/>
  <c r="D38" i="62"/>
  <c r="D37" i="62"/>
  <c r="F36" i="62"/>
  <c r="F35" i="62"/>
  <c r="E32" i="62"/>
  <c r="E31" i="62" s="1"/>
  <c r="D32" i="62"/>
  <c r="D31" i="62"/>
  <c r="D30" i="62" s="1"/>
  <c r="F29" i="62"/>
  <c r="E25" i="62"/>
  <c r="F25" i="62" s="1"/>
  <c r="D25" i="62"/>
  <c r="D14" i="62" s="1"/>
  <c r="D13" i="62" s="1"/>
  <c r="F24" i="62"/>
  <c r="E20" i="62"/>
  <c r="F20" i="62" s="1"/>
  <c r="D20" i="62"/>
  <c r="F17" i="62"/>
  <c r="E15" i="62"/>
  <c r="F15" i="62" s="1"/>
  <c r="D15" i="62"/>
  <c r="E11" i="62"/>
  <c r="F11" i="62" s="1"/>
  <c r="D11" i="62"/>
  <c r="E10" i="62"/>
  <c r="D10" i="62"/>
  <c r="E9" i="62"/>
  <c r="D9" i="62"/>
  <c r="E7" i="62"/>
  <c r="F61" i="62" l="1"/>
  <c r="F10" i="62"/>
  <c r="D7" i="62"/>
  <c r="F7" i="62" s="1"/>
  <c r="F101" i="62"/>
  <c r="F9" i="62"/>
  <c r="D55" i="62"/>
  <c r="D48" i="62" s="1"/>
  <c r="F81" i="62"/>
  <c r="F31" i="62"/>
  <c r="E30" i="62"/>
  <c r="F30" i="62" s="1"/>
  <c r="F32" i="62"/>
  <c r="E106" i="62"/>
  <c r="F106" i="62" s="1"/>
  <c r="E121" i="62"/>
  <c r="E55" i="62"/>
  <c r="F55" i="62" s="1"/>
  <c r="E114" i="62"/>
  <c r="E37" i="62"/>
  <c r="F37" i="62" s="1"/>
  <c r="E14" i="62"/>
  <c r="E49" i="62"/>
  <c r="F49" i="62" l="1"/>
  <c r="E48" i="62"/>
  <c r="F48" i="62" s="1"/>
  <c r="F121" i="62"/>
  <c r="E120" i="62"/>
  <c r="F120" i="62" s="1"/>
  <c r="F114" i="62"/>
  <c r="E113" i="62"/>
  <c r="F113" i="62" s="1"/>
  <c r="E13" i="62"/>
  <c r="F13" i="62" s="1"/>
  <c r="F14" i="62"/>
</calcChain>
</file>

<file path=xl/sharedStrings.xml><?xml version="1.0" encoding="utf-8"?>
<sst xmlns="http://schemas.openxmlformats.org/spreadsheetml/2006/main" count="184" uniqueCount="75">
  <si>
    <t/>
  </si>
  <si>
    <t>1</t>
  </si>
  <si>
    <t>2</t>
  </si>
  <si>
    <t>1.</t>
  </si>
  <si>
    <t>2.</t>
  </si>
  <si>
    <t>3.</t>
  </si>
  <si>
    <t>4.</t>
  </si>
  <si>
    <t>5.</t>
  </si>
  <si>
    <t>(в рублях)</t>
  </si>
  <si>
    <t>в том числе за счет средств:</t>
  </si>
  <si>
    <t>федерального бюджета</t>
  </si>
  <si>
    <t>республиканского бюджета</t>
  </si>
  <si>
    <t>местного бюджета</t>
  </si>
  <si>
    <t>№   п/п</t>
  </si>
  <si>
    <t>Национальный проект "Образование"</t>
  </si>
  <si>
    <t>1.1.</t>
  </si>
  <si>
    <t>Реализация отдельных мероприятий регионального проекта "Современная школа"</t>
  </si>
  <si>
    <t>Национальный проект "Жилье и городская среда"</t>
  </si>
  <si>
    <t>2.1.</t>
  </si>
  <si>
    <t>3.1.</t>
  </si>
  <si>
    <t>Национальный проект "Экология"</t>
  </si>
  <si>
    <t>4.1.</t>
  </si>
  <si>
    <t>2.2.</t>
  </si>
  <si>
    <t>Реализация программ формирования современной городской среды</t>
  </si>
  <si>
    <t>5.1.</t>
  </si>
  <si>
    <t>Реализация мероприятий регионального проекта "Дорожная сеть"</t>
  </si>
  <si>
    <t>Реализация мероприятий комплексного развития транспортной инфраструктуры Чебоксарской агломерации в рамках реализации национального проекта "Безопасные и качественные автомобильные дороги"</t>
  </si>
  <si>
    <t>Реализация мероприятий регионального проекта "Формирование комфортной городской среды"</t>
  </si>
  <si>
    <t xml:space="preserve"> </t>
  </si>
  <si>
    <t xml:space="preserve">Наименование </t>
  </si>
  <si>
    <t>Всего на реализацию проектов</t>
  </si>
  <si>
    <t>Реализация отдельных мероприятий регионального проекта "Оздоровление Волги"</t>
  </si>
  <si>
    <t>Персонифицированное финансирование дополнительного образования детей</t>
  </si>
  <si>
    <t>Реализация отдельных мероприятий регионального проекта "Успех каждого ребенка"</t>
  </si>
  <si>
    <t>Национальный проект "Безопасные и качественные автомобильные дороги"</t>
  </si>
  <si>
    <t>% исполнения</t>
  </si>
  <si>
    <t xml:space="preserve">    </t>
  </si>
  <si>
    <t>Главный распорядитель                                                    средств бюджета</t>
  </si>
  <si>
    <t>Управление архитектуры и градостроительства администрации г.Чебоксары</t>
  </si>
  <si>
    <t>Управление образования администрации г.Чебоксары</t>
  </si>
  <si>
    <t xml:space="preserve">Управление ЖКХ, энергетики, транспорта и связи администрации г.Чебоксары </t>
  </si>
  <si>
    <t>Национальный проект "Культура"</t>
  </si>
  <si>
    <t>Основное мероприятие "Реализация мероприятий регионального проекта "Культурная среда"</t>
  </si>
  <si>
    <t>Управление культуры и развития туризма администрации г.Чебоксары</t>
  </si>
  <si>
    <t>Строительство общеобразовательной школы поз. 37 в мкр. 3 района "Садовый" г. Чебоксары Чувашской Республики</t>
  </si>
  <si>
    <t>6.</t>
  </si>
  <si>
    <t>6.1.</t>
  </si>
  <si>
    <t>Модернизация муниципальных детских школ искусств по видам искусств путем их капитального ремонта в рамках поддержки отрасли культуры</t>
  </si>
  <si>
    <t>3.2.</t>
  </si>
  <si>
    <t>Реализация отдельных мероприятий регионального проекта "Жилье"</t>
  </si>
  <si>
    <t>Строительство дороги № 2 в I очереди 7 микрорайона центральной части г. Чебоксары</t>
  </si>
  <si>
    <t xml:space="preserve"> Управление ЖКХ, энергетики, транспорта и связи администрации г.Чебоксары</t>
  </si>
  <si>
    <t>Национальный проект "Туризм и индустрия гостеприимства"</t>
  </si>
  <si>
    <t>Реализация мероприятий регионального проекта "Развитие туристической инфраструктуры"</t>
  </si>
  <si>
    <t>Строительство объекта "Защитные сооружения на р. Волга в районе базы отдыха в районе 116 квартала Сосновского участкового лесничества КУ "Чебоксарское лесничество"</t>
  </si>
  <si>
    <t>Реконструкция Московской набережной 5 этап</t>
  </si>
  <si>
    <t>Управление ЖКХ, энергетики, транспорта и связи администрации г.Чебоксары</t>
  </si>
  <si>
    <t xml:space="preserve">План                                                     на 2022 год       </t>
  </si>
  <si>
    <t>Создание модельных муниципальных библиотек</t>
  </si>
  <si>
    <t>Приобретение музыкальных инструментов, оборудования и материалов для детских школ искусств в рамках поддержки отрасли культуры</t>
  </si>
  <si>
    <t>Создание новых мест в образовательных организациях различных типов для реализации дополнительных общеразвивающих программ всех направленностей</t>
  </si>
  <si>
    <t>Строительство дороги с пешеходным бульваром по ул. З. Яковлевой в III микрорайоне центральной части г. Чебоксары</t>
  </si>
  <si>
    <t>Строительство участка дороги № 2 (выезд на Ядринское шоссе) на перекрестке дорог № 2, 3, 4 в мкр. "Университетский 2"</t>
  </si>
  <si>
    <t>Строительство объекта "Магистральные внутриквартальные дороги в микрорайоне 2А центральной части города Чебоксары "Грязевская стрелка", ограниченной улицами Гагарина, Ярмарочная, Пионерская, Калинина"</t>
  </si>
  <si>
    <t>Строительство объекта "Сеть ливневой канализации в I очереди VII микрорайона центральной части города Чебоксары"</t>
  </si>
  <si>
    <t>Строительство объекта "Ливневые очистные сооружения в микрорайоне "Акварель", ограниченном жилыми домами по ул. Академика Королева, ул. Гражданская, ул. Дементьева в г. Чебоксары"</t>
  </si>
  <si>
    <t>Строительство объекта "Сеть водоснабжения в микрорайоне "Акварель", ограниченном жилыми домами по ул. Академика Королева, ул. Гражданская, ул. Дементьева в г. Чебоксары"</t>
  </si>
  <si>
    <t>Cтроительство объекта "Сеть ливневой канализации в микрорайоне "Олимп" по ул. З. Яковлевой, 58 г. Чебоксары"</t>
  </si>
  <si>
    <t>Строительство объекта "Сети водоснабжения в микрорайоне 2А центральной части города Чебоксары "Грязевская стрелка", ограниченной улицами Гагарина, Ярмарочная, Пионерская, Калинина</t>
  </si>
  <si>
    <t>Строительство объекта "Сети ливневой канализации в микрорайоне 2А центральной части города Чебоксары "Грязевская стрелка", ограниченной улицами Гагарина, Ярмарочная, Пионерская, Калинина"</t>
  </si>
  <si>
    <t>Строительство объекта "Внеплощадочные инженерные сети и сооружения жилого района "Новый город" в г. Чебоксары. Коллектор дождевой канализации с очистными сооружениями № 2"</t>
  </si>
  <si>
    <t>Строительство инженерной инфраструктуры грязелечебницы АО "Санаторий "Чувашиякурорт" по адресу: Чувашская Республика, г. Чебоксары, ул. Мичмана Павлова, д. 29</t>
  </si>
  <si>
    <t>Строительство выставочно-экспозиционного, туристического павильона на Красной площади г.Чебоксары</t>
  </si>
  <si>
    <t xml:space="preserve">Информация об исполнении региональных проектов, направленных на реализацию национальных проектов (программ) и федеральных проектов, входящих в состав национальных проектов (программ)                                                                                                                                                                по состоянию на 01.03.2022 года </t>
  </si>
  <si>
    <t>Кассовое исполнение                             на 01.03.2022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</si>
</sst>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&quot;р.&quot;_-;\-* #,##0.00&quot;р.&quot;_-;_-* &quot;-&quot;??&quot;р.&quot;_-;_-@_-"/>
    <numFmt numFmtId="165" formatCode="#,##0.0"/>
  </numFmts>
  <fonts count="10" x14ac:knownFonts="1">
    <font>
      <sz val="10"/>
      <color rgb="FF000000"/>
      <name val="Times New Roman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0"/>
      <color rgb="FF000000"/>
      <name val="Arial Cyr"/>
    </font>
    <font>
      <b/>
      <sz val="12"/>
      <color rgb="FF22272F"/>
      <name val="Times New Roman"/>
      <family val="1"/>
      <charset val="204"/>
    </font>
    <font>
      <sz val="12"/>
      <color rgb="FF22272F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BFBFBF"/>
      </left>
      <right style="thin">
        <color rgb="FFD9D9D9"/>
      </right>
      <top/>
      <bottom style="thin">
        <color rgb="FFD9D9D9"/>
      </bottom>
      <diagonal/>
    </border>
  </borders>
  <cellStyleXfs count="4">
    <xf numFmtId="164" fontId="0" fillId="0" borderId="0">
      <alignment vertical="top" wrapText="1"/>
    </xf>
    <xf numFmtId="0" fontId="7" fillId="0" borderId="3">
      <alignment horizontal="left" vertical="top" wrapText="1"/>
    </xf>
    <xf numFmtId="0" fontId="7" fillId="0" borderId="3">
      <alignment horizontal="left" vertical="top" wrapText="1"/>
    </xf>
    <xf numFmtId="0" fontId="7" fillId="0" borderId="3">
      <alignment horizontal="left" vertical="top" wrapText="1"/>
    </xf>
  </cellStyleXfs>
  <cellXfs count="43">
    <xf numFmtId="164" fontId="0" fillId="0" borderId="0" xfId="0" applyNumberFormat="1" applyFont="1" applyFill="1" applyAlignment="1">
      <alignment vertical="top" wrapText="1"/>
    </xf>
    <xf numFmtId="164" fontId="4" fillId="2" borderId="1" xfId="0" applyFont="1" applyFill="1" applyBorder="1" applyAlignment="1">
      <alignment horizontal="justify" vertical="top" wrapText="1"/>
    </xf>
    <xf numFmtId="164" fontId="5" fillId="2" borderId="1" xfId="0" applyFont="1" applyFill="1" applyBorder="1" applyAlignment="1">
      <alignment horizontal="justify" vertical="top" wrapText="1"/>
    </xf>
    <xf numFmtId="0" fontId="1" fillId="3" borderId="1" xfId="0" applyNumberFormat="1" applyFont="1" applyFill="1" applyBorder="1" applyAlignment="1">
      <alignment horizontal="justify" vertical="top" wrapText="1"/>
    </xf>
    <xf numFmtId="4" fontId="1" fillId="2" borderId="1" xfId="0" applyNumberFormat="1" applyFont="1" applyFill="1" applyBorder="1" applyAlignment="1">
      <alignment horizontal="right" vertical="top" wrapText="1"/>
    </xf>
    <xf numFmtId="0" fontId="2" fillId="3" borderId="1" xfId="0" applyNumberFormat="1" applyFont="1" applyFill="1" applyBorder="1" applyAlignment="1">
      <alignment horizontal="justify" vertical="top" wrapText="1"/>
    </xf>
    <xf numFmtId="4" fontId="2" fillId="2" borderId="1" xfId="0" applyNumberFormat="1" applyFont="1" applyFill="1" applyBorder="1" applyAlignment="1">
      <alignment horizontal="right" vertical="top" wrapText="1"/>
    </xf>
    <xf numFmtId="0" fontId="1" fillId="2" borderId="1" xfId="0" applyNumberFormat="1" applyFont="1" applyFill="1" applyBorder="1" applyAlignment="1">
      <alignment horizontal="center" vertical="top" wrapText="1"/>
    </xf>
    <xf numFmtId="0" fontId="1" fillId="2" borderId="0" xfId="0" applyNumberFormat="1" applyFont="1" applyFill="1" applyAlignment="1">
      <alignment horizontal="center" vertical="center" wrapText="1"/>
    </xf>
    <xf numFmtId="164" fontId="0" fillId="2" borderId="0" xfId="0" applyNumberFormat="1" applyFont="1" applyFill="1" applyAlignment="1">
      <alignment vertical="top" wrapText="1"/>
    </xf>
    <xf numFmtId="0" fontId="2" fillId="3" borderId="1" xfId="0" quotePrefix="1" applyNumberFormat="1" applyFont="1" applyFill="1" applyBorder="1" applyAlignment="1">
      <alignment horizontal="justify" vertical="top" wrapText="1"/>
    </xf>
    <xf numFmtId="0" fontId="2" fillId="2" borderId="2" xfId="0" applyNumberFormat="1" applyFont="1" applyFill="1" applyBorder="1" applyAlignment="1">
      <alignment horizontal="right" wrapText="1"/>
    </xf>
    <xf numFmtId="0" fontId="1" fillId="2" borderId="0" xfId="0" applyNumberFormat="1" applyFont="1" applyFill="1" applyAlignment="1">
      <alignment horizontal="center" vertical="top" wrapText="1"/>
    </xf>
    <xf numFmtId="0" fontId="1" fillId="2" borderId="0" xfId="0" applyNumberFormat="1" applyFont="1" applyFill="1" applyAlignment="1">
      <alignment horizontal="justify" vertical="top" wrapText="1"/>
    </xf>
    <xf numFmtId="0" fontId="2" fillId="2" borderId="2" xfId="0" applyNumberFormat="1" applyFont="1" applyFill="1" applyBorder="1" applyAlignment="1">
      <alignment vertical="top" wrapText="1"/>
    </xf>
    <xf numFmtId="0" fontId="2" fillId="2" borderId="2" xfId="0" applyNumberFormat="1" applyFont="1" applyFill="1" applyBorder="1" applyAlignment="1">
      <alignment horizontal="justify" vertical="top" wrapText="1"/>
    </xf>
    <xf numFmtId="0" fontId="2" fillId="2" borderId="1" xfId="0" applyNumberFormat="1" applyFont="1" applyFill="1" applyBorder="1" applyAlignment="1">
      <alignment horizontal="center" vertical="top" wrapText="1"/>
    </xf>
    <xf numFmtId="164" fontId="0" fillId="2" borderId="0" xfId="0" applyNumberFormat="1" applyFont="1" applyFill="1" applyAlignment="1">
      <alignment horizontal="justify" vertical="top" wrapText="1"/>
    </xf>
    <xf numFmtId="164" fontId="2" fillId="2" borderId="0" xfId="0" applyNumberFormat="1" applyFont="1" applyFill="1" applyAlignment="1">
      <alignment vertical="top" wrapText="1"/>
    </xf>
    <xf numFmtId="165" fontId="1" fillId="2" borderId="1" xfId="0" applyNumberFormat="1" applyFont="1" applyFill="1" applyBorder="1" applyAlignment="1">
      <alignment horizontal="right" vertical="top" wrapText="1"/>
    </xf>
    <xf numFmtId="165" fontId="2" fillId="2" borderId="1" xfId="0" applyNumberFormat="1" applyFont="1" applyFill="1" applyBorder="1" applyAlignment="1">
      <alignment horizontal="right" vertical="top" wrapText="1"/>
    </xf>
    <xf numFmtId="0" fontId="2" fillId="3" borderId="1" xfId="0" applyNumberFormat="1" applyFont="1" applyFill="1" applyBorder="1" applyAlignment="1">
      <alignment horizontal="center" vertical="top" wrapText="1"/>
    </xf>
    <xf numFmtId="0" fontId="2" fillId="3" borderId="1" xfId="0" quotePrefix="1" applyNumberFormat="1" applyFont="1" applyFill="1" applyBorder="1" applyAlignment="1">
      <alignment horizontal="center" vertical="top" wrapText="1"/>
    </xf>
    <xf numFmtId="164" fontId="4" fillId="2" borderId="1" xfId="0" applyFont="1" applyFill="1" applyBorder="1" applyAlignment="1">
      <alignment horizontal="center" vertical="top" wrapText="1"/>
    </xf>
    <xf numFmtId="0" fontId="1" fillId="0" borderId="1" xfId="0" applyNumberFormat="1" applyFont="1" applyFill="1" applyBorder="1" applyAlignment="1">
      <alignment horizontal="center" vertical="top" wrapText="1"/>
    </xf>
    <xf numFmtId="4" fontId="2" fillId="0" borderId="1" xfId="0" applyNumberFormat="1" applyFont="1" applyFill="1" applyBorder="1" applyAlignment="1">
      <alignment vertical="top" wrapText="1"/>
    </xf>
    <xf numFmtId="4" fontId="2" fillId="0" borderId="1" xfId="0" applyNumberFormat="1" applyFont="1" applyFill="1" applyBorder="1" applyAlignment="1">
      <alignment horizontal="right" vertical="top" wrapText="1"/>
    </xf>
    <xf numFmtId="4" fontId="2" fillId="2" borderId="1" xfId="0" applyNumberFormat="1" applyFont="1" applyFill="1" applyBorder="1" applyAlignment="1">
      <alignment vertical="top" wrapText="1"/>
    </xf>
    <xf numFmtId="4" fontId="1" fillId="2" borderId="1" xfId="0" applyNumberFormat="1" applyFont="1" applyFill="1" applyBorder="1" applyAlignment="1">
      <alignment horizontal="right" vertical="center" wrapText="1"/>
    </xf>
    <xf numFmtId="165" fontId="1" fillId="2" borderId="1" xfId="0" applyNumberFormat="1" applyFont="1" applyFill="1" applyBorder="1" applyAlignment="1">
      <alignment horizontal="right" vertical="center" wrapText="1"/>
    </xf>
    <xf numFmtId="0" fontId="8" fillId="0" borderId="1" xfId="0" applyNumberFormat="1" applyFont="1" applyFill="1" applyBorder="1" applyAlignment="1">
      <alignment vertical="top" wrapText="1"/>
    </xf>
    <xf numFmtId="164" fontId="0" fillId="2" borderId="0" xfId="0" applyNumberFormat="1" applyFont="1" applyFill="1" applyBorder="1" applyAlignment="1">
      <alignment vertical="top" wrapText="1"/>
    </xf>
    <xf numFmtId="0" fontId="2" fillId="0" borderId="1" xfId="1" applyNumberFormat="1" applyFont="1" applyBorder="1" applyProtection="1">
      <alignment horizontal="left" vertical="top" wrapText="1"/>
    </xf>
    <xf numFmtId="0" fontId="9" fillId="0" borderId="1" xfId="0" applyNumberFormat="1" applyFont="1" applyFill="1" applyBorder="1" applyAlignment="1">
      <alignment horizontal="center" vertical="top" wrapText="1"/>
    </xf>
    <xf numFmtId="4" fontId="2" fillId="3" borderId="1" xfId="0" quotePrefix="1" applyNumberFormat="1" applyFont="1" applyFill="1" applyBorder="1" applyAlignment="1">
      <alignment horizontal="right" vertical="top" wrapText="1"/>
    </xf>
    <xf numFmtId="4" fontId="1" fillId="3" borderId="1" xfId="0" applyNumberFormat="1" applyFont="1" applyFill="1" applyBorder="1" applyAlignment="1">
      <alignment horizontal="justify" vertical="top" wrapText="1"/>
    </xf>
    <xf numFmtId="2" fontId="0" fillId="2" borderId="0" xfId="0" applyNumberFormat="1" applyFont="1" applyFill="1" applyAlignment="1">
      <alignment vertical="top" wrapText="1"/>
    </xf>
    <xf numFmtId="0" fontId="2" fillId="0" borderId="1" xfId="1" quotePrefix="1" applyNumberFormat="1" applyFont="1" applyBorder="1" applyAlignment="1" applyProtection="1">
      <alignment horizontal="justify" vertical="top" wrapText="1"/>
    </xf>
    <xf numFmtId="0" fontId="2" fillId="0" borderId="1" xfId="3" applyNumberFormat="1" applyFont="1" applyBorder="1" applyProtection="1">
      <alignment horizontal="left" vertical="top" wrapText="1"/>
    </xf>
    <xf numFmtId="0" fontId="3" fillId="2" borderId="0" xfId="0" applyNumberFormat="1" applyFont="1" applyFill="1" applyAlignment="1">
      <alignment horizontal="center" vertical="top" wrapText="1"/>
    </xf>
    <xf numFmtId="164" fontId="2" fillId="2" borderId="2" xfId="0" applyNumberFormat="1" applyFont="1" applyFill="1" applyBorder="1" applyAlignment="1">
      <alignment horizontal="right" wrapText="1"/>
    </xf>
    <xf numFmtId="164" fontId="6" fillId="2" borderId="0" xfId="0" applyNumberFormat="1" applyFont="1" applyFill="1" applyAlignment="1">
      <alignment horizontal="left" wrapText="1"/>
    </xf>
    <xf numFmtId="164" fontId="6" fillId="2" borderId="0" xfId="0" applyNumberFormat="1" applyFont="1" applyFill="1" applyAlignment="1">
      <alignment horizontal="right" vertical="top" wrapText="1"/>
    </xf>
  </cellXfs>
  <cellStyles count="4">
    <cellStyle name="ex72" xfId="2"/>
    <cellStyle name="ex76" xfId="1"/>
    <cellStyle name="ex80" xfId="3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5"/>
  <sheetViews>
    <sheetView tabSelected="1" view="pageBreakPreview" zoomScaleNormal="100" zoomScaleSheetLayoutView="100" workbookViewId="0">
      <selection activeCell="G143" sqref="G143"/>
    </sheetView>
  </sheetViews>
  <sheetFormatPr defaultRowHeight="15.75" x14ac:dyDescent="0.2"/>
  <cols>
    <col min="1" max="1" width="8" style="9" customWidth="1"/>
    <col min="2" max="2" width="80" style="17" customWidth="1"/>
    <col min="3" max="3" width="35.5" style="17" customWidth="1"/>
    <col min="4" max="4" width="22.33203125" style="9" customWidth="1"/>
    <col min="5" max="5" width="25.5" style="18" customWidth="1"/>
    <col min="6" max="6" width="10.5" style="18" customWidth="1"/>
    <col min="7" max="7" width="22.33203125" style="9" customWidth="1"/>
    <col min="8" max="16384" width="9.33203125" style="9"/>
  </cols>
  <sheetData>
    <row r="1" spans="1:7" ht="21" customHeight="1" x14ac:dyDescent="0.2"/>
    <row r="2" spans="1:7" ht="56.25" customHeight="1" x14ac:dyDescent="0.2">
      <c r="A2" s="39" t="s">
        <v>73</v>
      </c>
      <c r="B2" s="39"/>
      <c r="C2" s="39"/>
      <c r="D2" s="39"/>
      <c r="E2" s="39"/>
      <c r="F2" s="39"/>
    </row>
    <row r="3" spans="1:7" ht="16.5" customHeight="1" x14ac:dyDescent="0.2">
      <c r="A3" s="12"/>
      <c r="B3" s="13"/>
      <c r="C3" s="13"/>
      <c r="D3" s="8"/>
    </row>
    <row r="4" spans="1:7" ht="18.75" customHeight="1" x14ac:dyDescent="0.25">
      <c r="A4" s="14"/>
      <c r="B4" s="15"/>
      <c r="C4" s="15"/>
      <c r="D4" s="11"/>
      <c r="E4" s="40" t="s">
        <v>8</v>
      </c>
      <c r="F4" s="40"/>
    </row>
    <row r="5" spans="1:7" ht="47.25" x14ac:dyDescent="0.2">
      <c r="A5" s="7" t="s">
        <v>13</v>
      </c>
      <c r="B5" s="7" t="s">
        <v>29</v>
      </c>
      <c r="C5" s="7" t="s">
        <v>37</v>
      </c>
      <c r="D5" s="7" t="s">
        <v>57</v>
      </c>
      <c r="E5" s="7" t="s">
        <v>74</v>
      </c>
      <c r="F5" s="7" t="s">
        <v>35</v>
      </c>
    </row>
    <row r="6" spans="1:7" ht="15.75" customHeight="1" x14ac:dyDescent="0.2">
      <c r="A6" s="16" t="s">
        <v>1</v>
      </c>
      <c r="B6" s="16" t="s">
        <v>2</v>
      </c>
      <c r="C6" s="16">
        <v>3</v>
      </c>
      <c r="D6" s="16">
        <v>4</v>
      </c>
      <c r="E6" s="16">
        <v>5</v>
      </c>
      <c r="F6" s="16">
        <v>6</v>
      </c>
    </row>
    <row r="7" spans="1:7" ht="18.75" customHeight="1" x14ac:dyDescent="0.2">
      <c r="A7" s="16" t="s">
        <v>0</v>
      </c>
      <c r="B7" s="7" t="s">
        <v>30</v>
      </c>
      <c r="C7" s="7"/>
      <c r="D7" s="28">
        <f>D9+D10+D11</f>
        <v>2809593124.9299998</v>
      </c>
      <c r="E7" s="28">
        <f t="shared" ref="E7" si="0">E9+E10+E11</f>
        <v>2000000</v>
      </c>
      <c r="F7" s="29">
        <f>E7/D7*100</f>
        <v>7.1184684438955176E-2</v>
      </c>
      <c r="G7" s="36"/>
    </row>
    <row r="8" spans="1:7" ht="18.75" customHeight="1" x14ac:dyDescent="0.2">
      <c r="A8" s="16"/>
      <c r="B8" s="1" t="s">
        <v>9</v>
      </c>
      <c r="C8" s="1"/>
      <c r="D8" s="4"/>
      <c r="E8" s="27"/>
      <c r="F8" s="29"/>
      <c r="G8" s="36"/>
    </row>
    <row r="9" spans="1:7" x14ac:dyDescent="0.2">
      <c r="A9" s="16"/>
      <c r="B9" s="2" t="s">
        <v>10</v>
      </c>
      <c r="C9" s="2"/>
      <c r="D9" s="4">
        <f>D27+D45+D52+D117+D34+D58+D63+D68+D73+D110+D139+D124+D129+D134+D17+D22+D40+D78+D83+D88+D93+D98+D103</f>
        <v>1381493068.45</v>
      </c>
      <c r="E9" s="4">
        <f>E27+E45+E52+E117+E34+E58+E63+E68+E73+E110+E139+E124+E129+E134+E17+E22+E40+E78+E83+E88+E93+E98+E103</f>
        <v>0</v>
      </c>
      <c r="F9" s="29">
        <f t="shared" ref="F9:F71" si="1">E9/D9*100</f>
        <v>0</v>
      </c>
      <c r="G9" s="36"/>
    </row>
    <row r="10" spans="1:7" x14ac:dyDescent="0.2">
      <c r="A10" s="16"/>
      <c r="B10" s="2" t="s">
        <v>11</v>
      </c>
      <c r="C10" s="2"/>
      <c r="D10" s="4">
        <f>D28+D35+D46+D53+D118+D59+D64+D69+D74+D111+D140+D125+D130+D135+D18+D23+D41+D79+D84+D89+D94+D99+D104</f>
        <v>1133527697.3299999</v>
      </c>
      <c r="E10" s="4">
        <f>E28+E35+E46+E53+E118+E59+E64+E69+E74+E111+E140+E125+E130+E135+E18+E23+E41+E79+E84+E89+E94+E99+E104</f>
        <v>0</v>
      </c>
      <c r="F10" s="19">
        <f t="shared" si="1"/>
        <v>0</v>
      </c>
      <c r="G10" s="36"/>
    </row>
    <row r="11" spans="1:7" x14ac:dyDescent="0.2">
      <c r="A11" s="16"/>
      <c r="B11" s="2" t="s">
        <v>12</v>
      </c>
      <c r="C11" s="2"/>
      <c r="D11" s="4">
        <f>D29+D36+D47+D54+D119+D60+D65+D70+D75+D112+D141+D126+D131+D136+D19+D24+D42+D80+D85+D90+D95+D100+D105</f>
        <v>294572359.15000004</v>
      </c>
      <c r="E11" s="4">
        <f>E29+E36+E47+E54+E119+E60+E65+E70+E75+E112+E141+E126+E131+E136+E19+E24+E42+E80+E85+E90+E95+E100+E105</f>
        <v>2000000</v>
      </c>
      <c r="F11" s="19">
        <f t="shared" si="1"/>
        <v>0.67895032845956005</v>
      </c>
      <c r="G11" s="36"/>
    </row>
    <row r="12" spans="1:7" ht="15" customHeight="1" x14ac:dyDescent="0.2">
      <c r="A12" s="16"/>
      <c r="B12" s="2" t="s">
        <v>36</v>
      </c>
      <c r="C12" s="2"/>
      <c r="D12" s="4" t="s">
        <v>28</v>
      </c>
      <c r="E12" s="27"/>
      <c r="F12" s="19"/>
      <c r="G12" s="36"/>
    </row>
    <row r="13" spans="1:7" ht="15.75" customHeight="1" x14ac:dyDescent="0.2">
      <c r="A13" s="7" t="s">
        <v>3</v>
      </c>
      <c r="B13" s="3" t="s">
        <v>41</v>
      </c>
      <c r="C13" s="2"/>
      <c r="D13" s="4">
        <f>D14</f>
        <v>22007537.460000001</v>
      </c>
      <c r="E13" s="4">
        <f>E14</f>
        <v>0</v>
      </c>
      <c r="F13" s="19">
        <f t="shared" si="1"/>
        <v>0</v>
      </c>
      <c r="G13" s="36"/>
    </row>
    <row r="14" spans="1:7" ht="33" customHeight="1" x14ac:dyDescent="0.2">
      <c r="A14" s="7" t="s">
        <v>15</v>
      </c>
      <c r="B14" s="3" t="s">
        <v>42</v>
      </c>
      <c r="C14" s="2"/>
      <c r="D14" s="4">
        <f>D25+D20+D15</f>
        <v>22007537.460000001</v>
      </c>
      <c r="E14" s="4">
        <f>E25+E20+E15</f>
        <v>0</v>
      </c>
      <c r="F14" s="19">
        <f t="shared" si="1"/>
        <v>0</v>
      </c>
      <c r="G14" s="36"/>
    </row>
    <row r="15" spans="1:7" ht="47.25" x14ac:dyDescent="0.2">
      <c r="A15" s="7"/>
      <c r="B15" s="32" t="s">
        <v>58</v>
      </c>
      <c r="C15" s="23" t="s">
        <v>43</v>
      </c>
      <c r="D15" s="6">
        <f>D17+D18+D19</f>
        <v>5000000</v>
      </c>
      <c r="E15" s="6">
        <f>E17+E18+E19</f>
        <v>0</v>
      </c>
      <c r="F15" s="19">
        <f t="shared" si="1"/>
        <v>0</v>
      </c>
      <c r="G15" s="36"/>
    </row>
    <row r="16" spans="1:7" x14ac:dyDescent="0.2">
      <c r="A16" s="7"/>
      <c r="B16" s="1" t="s">
        <v>9</v>
      </c>
      <c r="C16" s="2"/>
      <c r="D16" s="4"/>
      <c r="E16" s="4"/>
      <c r="F16" s="19"/>
      <c r="G16" s="36"/>
    </row>
    <row r="17" spans="1:7" x14ac:dyDescent="0.2">
      <c r="A17" s="7"/>
      <c r="B17" s="1" t="s">
        <v>10</v>
      </c>
      <c r="C17" s="2"/>
      <c r="D17" s="6">
        <v>5000000</v>
      </c>
      <c r="E17" s="6">
        <v>0</v>
      </c>
      <c r="F17" s="19">
        <f t="shared" si="1"/>
        <v>0</v>
      </c>
      <c r="G17" s="36"/>
    </row>
    <row r="18" spans="1:7" x14ac:dyDescent="0.2">
      <c r="A18" s="7"/>
      <c r="B18" s="1" t="s">
        <v>11</v>
      </c>
      <c r="C18" s="2"/>
      <c r="D18" s="6">
        <v>0</v>
      </c>
      <c r="E18" s="6">
        <v>0</v>
      </c>
      <c r="F18" s="20">
        <v>0</v>
      </c>
      <c r="G18" s="36"/>
    </row>
    <row r="19" spans="1:7" x14ac:dyDescent="0.2">
      <c r="A19" s="7"/>
      <c r="B19" s="1" t="s">
        <v>12</v>
      </c>
      <c r="C19" s="2"/>
      <c r="D19" s="6">
        <v>0</v>
      </c>
      <c r="E19" s="6">
        <v>0</v>
      </c>
      <c r="F19" s="20">
        <v>0</v>
      </c>
      <c r="G19" s="36"/>
    </row>
    <row r="20" spans="1:7" ht="47.25" x14ac:dyDescent="0.2">
      <c r="A20" s="7"/>
      <c r="B20" s="32" t="s">
        <v>59</v>
      </c>
      <c r="C20" s="23" t="s">
        <v>43</v>
      </c>
      <c r="D20" s="6">
        <f>D22+D23+D24</f>
        <v>5361111.0999999996</v>
      </c>
      <c r="E20" s="6">
        <f>E22+E23+E24</f>
        <v>0</v>
      </c>
      <c r="F20" s="19">
        <f t="shared" si="1"/>
        <v>0</v>
      </c>
      <c r="G20" s="36"/>
    </row>
    <row r="21" spans="1:7" x14ac:dyDescent="0.2">
      <c r="A21" s="7"/>
      <c r="B21" s="1" t="s">
        <v>9</v>
      </c>
      <c r="C21" s="2"/>
      <c r="D21" s="6"/>
      <c r="E21" s="4"/>
      <c r="F21" s="20"/>
      <c r="G21" s="36"/>
    </row>
    <row r="22" spans="1:7" x14ac:dyDescent="0.2">
      <c r="A22" s="7"/>
      <c r="B22" s="1" t="s">
        <v>10</v>
      </c>
      <c r="C22" s="2"/>
      <c r="D22" s="6">
        <v>5307500</v>
      </c>
      <c r="E22" s="6">
        <v>0</v>
      </c>
      <c r="F22" s="20">
        <v>0</v>
      </c>
      <c r="G22" s="36"/>
    </row>
    <row r="23" spans="1:7" x14ac:dyDescent="0.2">
      <c r="A23" s="7"/>
      <c r="B23" s="1" t="s">
        <v>11</v>
      </c>
      <c r="C23" s="2"/>
      <c r="D23" s="6">
        <v>26805.55</v>
      </c>
      <c r="E23" s="6">
        <v>0</v>
      </c>
      <c r="F23" s="20">
        <v>0</v>
      </c>
      <c r="G23" s="36"/>
    </row>
    <row r="24" spans="1:7" x14ac:dyDescent="0.2">
      <c r="A24" s="7"/>
      <c r="B24" s="1" t="s">
        <v>12</v>
      </c>
      <c r="C24" s="2"/>
      <c r="D24" s="6">
        <v>26805.55</v>
      </c>
      <c r="E24" s="6">
        <v>0</v>
      </c>
      <c r="F24" s="20">
        <f t="shared" si="1"/>
        <v>0</v>
      </c>
      <c r="G24" s="36"/>
    </row>
    <row r="25" spans="1:7" ht="48.75" customHeight="1" x14ac:dyDescent="0.2">
      <c r="A25" s="7"/>
      <c r="B25" s="37" t="s">
        <v>47</v>
      </c>
      <c r="C25" s="23" t="s">
        <v>43</v>
      </c>
      <c r="D25" s="6">
        <f>D27+D28+D29</f>
        <v>11646426.360000001</v>
      </c>
      <c r="E25" s="6">
        <f>E27+E28+E29</f>
        <v>0</v>
      </c>
      <c r="F25" s="19">
        <f t="shared" si="1"/>
        <v>0</v>
      </c>
      <c r="G25" s="36"/>
    </row>
    <row r="26" spans="1:7" x14ac:dyDescent="0.2">
      <c r="A26" s="7"/>
      <c r="B26" s="1" t="s">
        <v>9</v>
      </c>
      <c r="C26" s="2"/>
      <c r="D26" s="4"/>
      <c r="E26" s="27"/>
      <c r="F26" s="19"/>
      <c r="G26" s="36"/>
    </row>
    <row r="27" spans="1:7" x14ac:dyDescent="0.2">
      <c r="A27" s="7"/>
      <c r="B27" s="1" t="s">
        <v>10</v>
      </c>
      <c r="C27" s="2"/>
      <c r="D27" s="6">
        <v>11524200</v>
      </c>
      <c r="E27" s="27">
        <v>0</v>
      </c>
      <c r="F27" s="20">
        <v>0</v>
      </c>
      <c r="G27" s="36"/>
    </row>
    <row r="28" spans="1:7" x14ac:dyDescent="0.2">
      <c r="A28" s="7"/>
      <c r="B28" s="1" t="s">
        <v>11</v>
      </c>
      <c r="C28" s="2"/>
      <c r="D28" s="6">
        <v>116406.06</v>
      </c>
      <c r="E28" s="27">
        <v>0</v>
      </c>
      <c r="F28" s="20">
        <v>0</v>
      </c>
      <c r="G28" s="36"/>
    </row>
    <row r="29" spans="1:7" x14ac:dyDescent="0.2">
      <c r="A29" s="7"/>
      <c r="B29" s="1" t="s">
        <v>12</v>
      </c>
      <c r="C29" s="2"/>
      <c r="D29" s="6">
        <v>5820.3</v>
      </c>
      <c r="E29" s="27">
        <v>0</v>
      </c>
      <c r="F29" s="20">
        <f t="shared" si="1"/>
        <v>0</v>
      </c>
      <c r="G29" s="36"/>
    </row>
    <row r="30" spans="1:7" ht="17.25" customHeight="1" x14ac:dyDescent="0.2">
      <c r="A30" s="7" t="s">
        <v>4</v>
      </c>
      <c r="B30" s="3" t="s">
        <v>14</v>
      </c>
      <c r="C30" s="3"/>
      <c r="D30" s="4">
        <f>D31+D37</f>
        <v>632846697.20000005</v>
      </c>
      <c r="E30" s="4">
        <f>E31+E37</f>
        <v>2000000</v>
      </c>
      <c r="F30" s="19">
        <f t="shared" si="1"/>
        <v>0.31603230432408108</v>
      </c>
      <c r="G30" s="36"/>
    </row>
    <row r="31" spans="1:7" ht="31.5" x14ac:dyDescent="0.2">
      <c r="A31" s="7" t="s">
        <v>18</v>
      </c>
      <c r="B31" s="3" t="s">
        <v>16</v>
      </c>
      <c r="C31" s="3"/>
      <c r="D31" s="4">
        <f>D32</f>
        <v>619741497.20000005</v>
      </c>
      <c r="E31" s="4">
        <f>E32</f>
        <v>0</v>
      </c>
      <c r="F31" s="19">
        <f t="shared" si="1"/>
        <v>0</v>
      </c>
      <c r="G31" s="36"/>
    </row>
    <row r="32" spans="1:7" ht="47.25" x14ac:dyDescent="0.2">
      <c r="A32" s="7"/>
      <c r="B32" s="10" t="s">
        <v>44</v>
      </c>
      <c r="C32" s="21" t="s">
        <v>38</v>
      </c>
      <c r="D32" s="6">
        <f>D34+D35+D36</f>
        <v>619741497.20000005</v>
      </c>
      <c r="E32" s="6">
        <f>E34+E35+E36</f>
        <v>0</v>
      </c>
      <c r="F32" s="20">
        <f t="shared" si="1"/>
        <v>0</v>
      </c>
      <c r="G32" s="36"/>
    </row>
    <row r="33" spans="1:7" ht="17.25" customHeight="1" x14ac:dyDescent="0.2">
      <c r="A33" s="7"/>
      <c r="B33" s="1" t="s">
        <v>9</v>
      </c>
      <c r="C33" s="3"/>
      <c r="D33" s="6"/>
      <c r="E33" s="6"/>
      <c r="F33" s="20"/>
      <c r="G33" s="36"/>
    </row>
    <row r="34" spans="1:7" x14ac:dyDescent="0.2">
      <c r="A34" s="7"/>
      <c r="B34" s="1" t="s">
        <v>10</v>
      </c>
      <c r="C34" s="3"/>
      <c r="D34" s="6">
        <v>514544000</v>
      </c>
      <c r="E34" s="6">
        <v>0</v>
      </c>
      <c r="F34" s="20">
        <v>0</v>
      </c>
      <c r="G34" s="36"/>
    </row>
    <row r="35" spans="1:7" x14ac:dyDescent="0.2">
      <c r="A35" s="7"/>
      <c r="B35" s="1" t="s">
        <v>11</v>
      </c>
      <c r="C35" s="3"/>
      <c r="D35" s="6">
        <v>84157949</v>
      </c>
      <c r="E35" s="6">
        <v>0</v>
      </c>
      <c r="F35" s="20">
        <f t="shared" si="1"/>
        <v>0</v>
      </c>
      <c r="G35" s="36"/>
    </row>
    <row r="36" spans="1:7" ht="17.25" customHeight="1" x14ac:dyDescent="0.2">
      <c r="A36" s="7"/>
      <c r="B36" s="1" t="s">
        <v>12</v>
      </c>
      <c r="C36" s="3"/>
      <c r="D36" s="6">
        <v>21039548.199999999</v>
      </c>
      <c r="E36" s="6">
        <v>0</v>
      </c>
      <c r="F36" s="20">
        <f t="shared" si="1"/>
        <v>0</v>
      </c>
      <c r="G36" s="36"/>
    </row>
    <row r="37" spans="1:7" ht="31.5" x14ac:dyDescent="0.2">
      <c r="A37" s="7" t="s">
        <v>22</v>
      </c>
      <c r="B37" s="3" t="s">
        <v>33</v>
      </c>
      <c r="C37" s="3"/>
      <c r="D37" s="4">
        <f>D43+D38</f>
        <v>13105200</v>
      </c>
      <c r="E37" s="4">
        <f>E43+E38</f>
        <v>2000000</v>
      </c>
      <c r="F37" s="19">
        <f t="shared" si="1"/>
        <v>15.261117724262125</v>
      </c>
      <c r="G37" s="36"/>
    </row>
    <row r="38" spans="1:7" ht="47.25" x14ac:dyDescent="0.2">
      <c r="A38" s="7"/>
      <c r="B38" s="32" t="s">
        <v>60</v>
      </c>
      <c r="C38" s="21" t="s">
        <v>39</v>
      </c>
      <c r="D38" s="6">
        <f>D40+D41+D42</f>
        <v>2105200</v>
      </c>
      <c r="E38" s="6">
        <f>E40+E41+E42</f>
        <v>0</v>
      </c>
      <c r="F38" s="19">
        <f t="shared" si="1"/>
        <v>0</v>
      </c>
      <c r="G38" s="36"/>
    </row>
    <row r="39" spans="1:7" x14ac:dyDescent="0.2">
      <c r="A39" s="7"/>
      <c r="B39" s="1" t="s">
        <v>9</v>
      </c>
      <c r="C39" s="3"/>
      <c r="D39" s="6"/>
      <c r="E39" s="6"/>
      <c r="F39" s="19"/>
      <c r="G39" s="36"/>
    </row>
    <row r="40" spans="1:7" x14ac:dyDescent="0.2">
      <c r="A40" s="7"/>
      <c r="B40" s="1" t="s">
        <v>10</v>
      </c>
      <c r="C40" s="3"/>
      <c r="D40" s="6">
        <v>2084400</v>
      </c>
      <c r="E40" s="6">
        <v>0</v>
      </c>
      <c r="F40" s="19">
        <v>0</v>
      </c>
      <c r="G40" s="36"/>
    </row>
    <row r="41" spans="1:7" x14ac:dyDescent="0.2">
      <c r="A41" s="7"/>
      <c r="B41" s="1" t="s">
        <v>11</v>
      </c>
      <c r="C41" s="3"/>
      <c r="D41" s="6">
        <v>10400</v>
      </c>
      <c r="E41" s="6">
        <v>0</v>
      </c>
      <c r="F41" s="19">
        <v>0</v>
      </c>
      <c r="G41" s="36"/>
    </row>
    <row r="42" spans="1:7" x14ac:dyDescent="0.2">
      <c r="A42" s="7"/>
      <c r="B42" s="1" t="s">
        <v>12</v>
      </c>
      <c r="C42" s="3"/>
      <c r="D42" s="6">
        <v>10400</v>
      </c>
      <c r="E42" s="6">
        <v>0</v>
      </c>
      <c r="F42" s="19">
        <f t="shared" si="1"/>
        <v>0</v>
      </c>
      <c r="G42" s="36"/>
    </row>
    <row r="43" spans="1:7" ht="31.5" x14ac:dyDescent="0.2">
      <c r="A43" s="7"/>
      <c r="B43" s="5" t="s">
        <v>32</v>
      </c>
      <c r="C43" s="21" t="s">
        <v>39</v>
      </c>
      <c r="D43" s="6">
        <f>D45+D46+D47</f>
        <v>11000000</v>
      </c>
      <c r="E43" s="6">
        <f t="shared" ref="E43" si="2">E45+E46+E47</f>
        <v>2000000</v>
      </c>
      <c r="F43" s="20">
        <f t="shared" si="1"/>
        <v>18.181818181818183</v>
      </c>
      <c r="G43" s="36"/>
    </row>
    <row r="44" spans="1:7" x14ac:dyDescent="0.2">
      <c r="A44" s="7"/>
      <c r="B44" s="1" t="s">
        <v>9</v>
      </c>
      <c r="C44" s="1"/>
      <c r="D44" s="6"/>
      <c r="E44" s="27"/>
      <c r="F44" s="20"/>
      <c r="G44" s="36"/>
    </row>
    <row r="45" spans="1:7" x14ac:dyDescent="0.2">
      <c r="A45" s="7"/>
      <c r="B45" s="1" t="s">
        <v>10</v>
      </c>
      <c r="C45" s="1"/>
      <c r="D45" s="6"/>
      <c r="E45" s="27"/>
      <c r="F45" s="20"/>
      <c r="G45" s="36"/>
    </row>
    <row r="46" spans="1:7" ht="18.75" customHeight="1" x14ac:dyDescent="0.2">
      <c r="A46" s="7"/>
      <c r="B46" s="1" t="s">
        <v>11</v>
      </c>
      <c r="C46" s="1"/>
      <c r="D46" s="6"/>
      <c r="E46" s="27"/>
      <c r="F46" s="20"/>
      <c r="G46" s="36"/>
    </row>
    <row r="47" spans="1:7" ht="17.25" customHeight="1" x14ac:dyDescent="0.2">
      <c r="A47" s="7"/>
      <c r="B47" s="1" t="s">
        <v>12</v>
      </c>
      <c r="C47" s="1"/>
      <c r="D47" s="6">
        <v>11000000</v>
      </c>
      <c r="E47" s="27">
        <v>2000000</v>
      </c>
      <c r="F47" s="20">
        <f t="shared" si="1"/>
        <v>18.181818181818183</v>
      </c>
      <c r="G47" s="36"/>
    </row>
    <row r="48" spans="1:7" x14ac:dyDescent="0.2">
      <c r="A48" s="7" t="s">
        <v>5</v>
      </c>
      <c r="B48" s="3" t="s">
        <v>17</v>
      </c>
      <c r="C48" s="3"/>
      <c r="D48" s="4">
        <f>D49+D55</f>
        <v>524632096.12</v>
      </c>
      <c r="E48" s="4">
        <f>E49+E55</f>
        <v>0</v>
      </c>
      <c r="F48" s="19">
        <f t="shared" si="1"/>
        <v>0</v>
      </c>
      <c r="G48" s="36"/>
    </row>
    <row r="49" spans="1:7" ht="31.5" x14ac:dyDescent="0.2">
      <c r="A49" s="24" t="s">
        <v>19</v>
      </c>
      <c r="B49" s="3" t="s">
        <v>27</v>
      </c>
      <c r="C49" s="3"/>
      <c r="D49" s="4">
        <f>D50</f>
        <v>140369200.44999999</v>
      </c>
      <c r="E49" s="4">
        <f t="shared" ref="E49" si="3">E50</f>
        <v>0</v>
      </c>
      <c r="F49" s="19">
        <f t="shared" si="1"/>
        <v>0</v>
      </c>
      <c r="G49" s="36"/>
    </row>
    <row r="50" spans="1:7" ht="63" x14ac:dyDescent="0.2">
      <c r="A50" s="7"/>
      <c r="B50" s="5" t="s">
        <v>23</v>
      </c>
      <c r="C50" s="21" t="s">
        <v>51</v>
      </c>
      <c r="D50" s="6">
        <f>D52+D53+D54</f>
        <v>140369200.44999999</v>
      </c>
      <c r="E50" s="6">
        <f t="shared" ref="E50" si="4">E52+E53+E54</f>
        <v>0</v>
      </c>
      <c r="F50" s="20">
        <f t="shared" si="1"/>
        <v>0</v>
      </c>
      <c r="G50" s="36"/>
    </row>
    <row r="51" spans="1:7" x14ac:dyDescent="0.2">
      <c r="A51" s="7"/>
      <c r="B51" s="1" t="s">
        <v>9</v>
      </c>
      <c r="C51" s="1"/>
      <c r="D51" s="6"/>
      <c r="E51" s="27"/>
      <c r="F51" s="20"/>
      <c r="G51" s="36"/>
    </row>
    <row r="52" spans="1:7" x14ac:dyDescent="0.2">
      <c r="A52" s="7"/>
      <c r="B52" s="1" t="s">
        <v>10</v>
      </c>
      <c r="C52" s="1"/>
      <c r="D52" s="25">
        <v>138965508.44999999</v>
      </c>
      <c r="E52" s="25">
        <v>0</v>
      </c>
      <c r="F52" s="20">
        <v>0</v>
      </c>
      <c r="G52" s="36"/>
    </row>
    <row r="53" spans="1:7" x14ac:dyDescent="0.2">
      <c r="A53" s="7"/>
      <c r="B53" s="1" t="s">
        <v>11</v>
      </c>
      <c r="C53" s="1"/>
      <c r="D53" s="25">
        <v>982584.4</v>
      </c>
      <c r="E53" s="25">
        <v>0</v>
      </c>
      <c r="F53" s="20">
        <v>0</v>
      </c>
      <c r="G53" s="36"/>
    </row>
    <row r="54" spans="1:7" x14ac:dyDescent="0.2">
      <c r="A54" s="7"/>
      <c r="B54" s="1" t="s">
        <v>12</v>
      </c>
      <c r="C54" s="1"/>
      <c r="D54" s="6">
        <v>421107.6</v>
      </c>
      <c r="E54" s="27">
        <v>0</v>
      </c>
      <c r="F54" s="20">
        <f t="shared" si="1"/>
        <v>0</v>
      </c>
      <c r="G54" s="36"/>
    </row>
    <row r="55" spans="1:7" ht="31.5" x14ac:dyDescent="0.2">
      <c r="A55" s="7" t="s">
        <v>48</v>
      </c>
      <c r="B55" s="3" t="s">
        <v>49</v>
      </c>
      <c r="C55" s="3"/>
      <c r="D55" s="4">
        <f>D56+D61+D66+D71+D76+D81+D86+D91+D96+D101</f>
        <v>384262895.67000002</v>
      </c>
      <c r="E55" s="4">
        <f>E56+E61+E66+E71+E76+E81+E86+E91+E96+E101</f>
        <v>0</v>
      </c>
      <c r="F55" s="19">
        <f t="shared" si="1"/>
        <v>0</v>
      </c>
      <c r="G55" s="36"/>
    </row>
    <row r="56" spans="1:7" ht="47.25" x14ac:dyDescent="0.2">
      <c r="A56" s="7"/>
      <c r="B56" s="5" t="s">
        <v>50</v>
      </c>
      <c r="C56" s="22" t="s">
        <v>38</v>
      </c>
      <c r="D56" s="6">
        <f>D58+D59+D60</f>
        <v>91207099.5</v>
      </c>
      <c r="E56" s="6">
        <f>E58+E59+E60</f>
        <v>0</v>
      </c>
      <c r="F56" s="20">
        <f t="shared" si="1"/>
        <v>0</v>
      </c>
      <c r="G56" s="36"/>
    </row>
    <row r="57" spans="1:7" x14ac:dyDescent="0.2">
      <c r="A57" s="7"/>
      <c r="B57" s="1" t="s">
        <v>9</v>
      </c>
      <c r="C57" s="3"/>
      <c r="D57" s="6"/>
      <c r="E57" s="6"/>
      <c r="F57" s="20"/>
      <c r="G57" s="36"/>
    </row>
    <row r="58" spans="1:7" x14ac:dyDescent="0.2">
      <c r="A58" s="7"/>
      <c r="B58" s="1" t="s">
        <v>10</v>
      </c>
      <c r="C58" s="3"/>
      <c r="D58" s="6">
        <v>75750600</v>
      </c>
      <c r="E58" s="6">
        <v>0</v>
      </c>
      <c r="F58" s="20">
        <v>0</v>
      </c>
      <c r="G58" s="36"/>
    </row>
    <row r="59" spans="1:7" x14ac:dyDescent="0.2">
      <c r="A59" s="7"/>
      <c r="B59" s="1" t="s">
        <v>11</v>
      </c>
      <c r="C59" s="3"/>
      <c r="D59" s="6">
        <v>13138030</v>
      </c>
      <c r="E59" s="6">
        <v>0</v>
      </c>
      <c r="F59" s="20">
        <v>0</v>
      </c>
      <c r="G59" s="36"/>
    </row>
    <row r="60" spans="1:7" x14ac:dyDescent="0.2">
      <c r="A60" s="7"/>
      <c r="B60" s="1" t="s">
        <v>12</v>
      </c>
      <c r="C60" s="3"/>
      <c r="D60" s="6">
        <v>2318469.5</v>
      </c>
      <c r="E60" s="6">
        <v>0</v>
      </c>
      <c r="F60" s="20">
        <f t="shared" si="1"/>
        <v>0</v>
      </c>
      <c r="G60" s="36"/>
    </row>
    <row r="61" spans="1:7" ht="47.25" x14ac:dyDescent="0.2">
      <c r="A61" s="7"/>
      <c r="B61" s="32" t="s">
        <v>61</v>
      </c>
      <c r="C61" s="22" t="s">
        <v>38</v>
      </c>
      <c r="D61" s="6">
        <f>D63+D64+D65</f>
        <v>60880229.5</v>
      </c>
      <c r="E61" s="6">
        <f>E63+E64+E65</f>
        <v>0</v>
      </c>
      <c r="F61" s="20">
        <f t="shared" si="1"/>
        <v>0</v>
      </c>
      <c r="G61" s="36"/>
    </row>
    <row r="62" spans="1:7" x14ac:dyDescent="0.2">
      <c r="A62" s="7"/>
      <c r="B62" s="1" t="s">
        <v>9</v>
      </c>
      <c r="C62" s="3"/>
      <c r="D62" s="6"/>
      <c r="E62" s="6"/>
      <c r="F62" s="20"/>
      <c r="G62" s="36"/>
    </row>
    <row r="63" spans="1:7" x14ac:dyDescent="0.2">
      <c r="A63" s="7"/>
      <c r="B63" s="1" t="s">
        <v>10</v>
      </c>
      <c r="C63" s="3"/>
      <c r="D63" s="6">
        <v>21072100</v>
      </c>
      <c r="E63" s="6">
        <v>0</v>
      </c>
      <c r="F63" s="20">
        <v>0</v>
      </c>
      <c r="G63" s="36"/>
    </row>
    <row r="64" spans="1:7" x14ac:dyDescent="0.2">
      <c r="A64" s="7"/>
      <c r="B64" s="1" t="s">
        <v>11</v>
      </c>
      <c r="C64" s="3"/>
      <c r="D64" s="6">
        <v>33836905.5</v>
      </c>
      <c r="E64" s="6">
        <v>0</v>
      </c>
      <c r="F64" s="20">
        <v>0</v>
      </c>
      <c r="G64" s="36"/>
    </row>
    <row r="65" spans="1:7" x14ac:dyDescent="0.2">
      <c r="A65" s="7"/>
      <c r="B65" s="1" t="s">
        <v>12</v>
      </c>
      <c r="C65" s="3"/>
      <c r="D65" s="6">
        <v>5971224</v>
      </c>
      <c r="E65" s="6">
        <v>0</v>
      </c>
      <c r="F65" s="20">
        <f t="shared" si="1"/>
        <v>0</v>
      </c>
      <c r="G65" s="36"/>
    </row>
    <row r="66" spans="1:7" ht="47.25" x14ac:dyDescent="0.2">
      <c r="A66" s="7"/>
      <c r="B66" s="32" t="s">
        <v>62</v>
      </c>
      <c r="C66" s="22" t="s">
        <v>38</v>
      </c>
      <c r="D66" s="6">
        <f>D68+D69+D70</f>
        <v>4391400</v>
      </c>
      <c r="E66" s="6">
        <f>E68+E69+E70</f>
        <v>0</v>
      </c>
      <c r="F66" s="20">
        <f t="shared" si="1"/>
        <v>0</v>
      </c>
      <c r="G66" s="36"/>
    </row>
    <row r="67" spans="1:7" x14ac:dyDescent="0.2">
      <c r="A67" s="7"/>
      <c r="B67" s="1" t="s">
        <v>9</v>
      </c>
      <c r="C67" s="3"/>
      <c r="D67" s="6"/>
      <c r="E67" s="6"/>
      <c r="F67" s="20"/>
      <c r="G67" s="36"/>
    </row>
    <row r="68" spans="1:7" x14ac:dyDescent="0.2">
      <c r="A68" s="7"/>
      <c r="B68" s="1" t="s">
        <v>10</v>
      </c>
      <c r="C68" s="3"/>
      <c r="D68" s="6"/>
      <c r="E68" s="6">
        <v>0</v>
      </c>
      <c r="F68" s="20">
        <v>0</v>
      </c>
      <c r="G68" s="36"/>
    </row>
    <row r="69" spans="1:7" x14ac:dyDescent="0.2">
      <c r="A69" s="7"/>
      <c r="B69" s="1" t="s">
        <v>11</v>
      </c>
      <c r="C69" s="3"/>
      <c r="D69" s="6">
        <v>3732690</v>
      </c>
      <c r="E69" s="6">
        <v>0</v>
      </c>
      <c r="F69" s="20">
        <v>0</v>
      </c>
      <c r="G69" s="36"/>
    </row>
    <row r="70" spans="1:7" x14ac:dyDescent="0.2">
      <c r="A70" s="7"/>
      <c r="B70" s="1" t="s">
        <v>12</v>
      </c>
      <c r="C70" s="3"/>
      <c r="D70" s="6">
        <v>658710</v>
      </c>
      <c r="E70" s="6">
        <v>0</v>
      </c>
      <c r="F70" s="20">
        <f t="shared" si="1"/>
        <v>0</v>
      </c>
      <c r="G70" s="36"/>
    </row>
    <row r="71" spans="1:7" ht="63" x14ac:dyDescent="0.2">
      <c r="A71" s="7"/>
      <c r="B71" s="32" t="s">
        <v>63</v>
      </c>
      <c r="C71" s="22" t="s">
        <v>38</v>
      </c>
      <c r="D71" s="6">
        <f>D73+D74+D75</f>
        <v>25410260</v>
      </c>
      <c r="E71" s="6">
        <f>E73+E74+E75</f>
        <v>0</v>
      </c>
      <c r="F71" s="20">
        <f t="shared" si="1"/>
        <v>0</v>
      </c>
      <c r="G71" s="36"/>
    </row>
    <row r="72" spans="1:7" x14ac:dyDescent="0.2">
      <c r="A72" s="7"/>
      <c r="B72" s="1" t="s">
        <v>9</v>
      </c>
      <c r="C72" s="3"/>
      <c r="D72" s="6"/>
      <c r="E72" s="6"/>
      <c r="F72" s="20"/>
      <c r="G72" s="36"/>
    </row>
    <row r="73" spans="1:7" x14ac:dyDescent="0.2">
      <c r="A73" s="7"/>
      <c r="B73" s="1" t="s">
        <v>10</v>
      </c>
      <c r="C73" s="35"/>
      <c r="D73" s="26"/>
      <c r="E73" s="26">
        <v>0</v>
      </c>
      <c r="F73" s="20">
        <v>0</v>
      </c>
      <c r="G73" s="36"/>
    </row>
    <row r="74" spans="1:7" x14ac:dyDescent="0.2">
      <c r="A74" s="7"/>
      <c r="B74" s="1" t="s">
        <v>11</v>
      </c>
      <c r="C74" s="3"/>
      <c r="D74" s="26">
        <v>21598721</v>
      </c>
      <c r="E74" s="26">
        <v>0</v>
      </c>
      <c r="F74" s="20">
        <v>0</v>
      </c>
      <c r="G74" s="36"/>
    </row>
    <row r="75" spans="1:7" x14ac:dyDescent="0.2">
      <c r="A75" s="7"/>
      <c r="B75" s="1" t="s">
        <v>12</v>
      </c>
      <c r="C75" s="3"/>
      <c r="D75" s="6">
        <v>3811539</v>
      </c>
      <c r="E75" s="6">
        <v>0</v>
      </c>
      <c r="F75" s="20">
        <f t="shared" ref="F75:F141" si="5">E75/D75*100</f>
        <v>0</v>
      </c>
      <c r="G75" s="36"/>
    </row>
    <row r="76" spans="1:7" ht="47.25" x14ac:dyDescent="0.2">
      <c r="A76" s="7"/>
      <c r="B76" s="32" t="s">
        <v>64</v>
      </c>
      <c r="C76" s="22" t="s">
        <v>38</v>
      </c>
      <c r="D76" s="6">
        <f>D78+D79+D80</f>
        <v>22894601</v>
      </c>
      <c r="E76" s="6">
        <f>E78+E79+E80</f>
        <v>0</v>
      </c>
      <c r="F76" s="20">
        <f t="shared" si="5"/>
        <v>0</v>
      </c>
      <c r="G76" s="36"/>
    </row>
    <row r="77" spans="1:7" x14ac:dyDescent="0.2">
      <c r="A77" s="7"/>
      <c r="B77" s="1" t="s">
        <v>9</v>
      </c>
      <c r="C77" s="3"/>
      <c r="D77" s="6"/>
      <c r="E77" s="6"/>
      <c r="F77" s="20"/>
      <c r="G77" s="36"/>
    </row>
    <row r="78" spans="1:7" x14ac:dyDescent="0.2">
      <c r="A78" s="7"/>
      <c r="B78" s="1" t="s">
        <v>10</v>
      </c>
      <c r="C78" s="3"/>
      <c r="D78" s="6">
        <v>18687000</v>
      </c>
      <c r="E78" s="6">
        <v>0</v>
      </c>
      <c r="F78" s="20">
        <v>0</v>
      </c>
      <c r="G78" s="36"/>
    </row>
    <row r="79" spans="1:7" x14ac:dyDescent="0.2">
      <c r="A79" s="7"/>
      <c r="B79" s="1" t="s">
        <v>11</v>
      </c>
      <c r="C79" s="3"/>
      <c r="D79" s="6">
        <v>3050376</v>
      </c>
      <c r="E79" s="6">
        <v>0</v>
      </c>
      <c r="F79" s="20">
        <v>0</v>
      </c>
      <c r="G79" s="36"/>
    </row>
    <row r="80" spans="1:7" x14ac:dyDescent="0.2">
      <c r="A80" s="7"/>
      <c r="B80" s="1" t="s">
        <v>12</v>
      </c>
      <c r="C80" s="3"/>
      <c r="D80" s="6">
        <v>1157225</v>
      </c>
      <c r="E80" s="6">
        <v>0</v>
      </c>
      <c r="F80" s="20">
        <f t="shared" si="5"/>
        <v>0</v>
      </c>
      <c r="G80" s="36"/>
    </row>
    <row r="81" spans="1:7" ht="63" x14ac:dyDescent="0.2">
      <c r="A81" s="7"/>
      <c r="B81" s="32" t="s">
        <v>65</v>
      </c>
      <c r="C81" s="22" t="s">
        <v>38</v>
      </c>
      <c r="D81" s="6">
        <f>D83+D84+D85</f>
        <v>35000000</v>
      </c>
      <c r="E81" s="6">
        <f>E83+E84+E85</f>
        <v>0</v>
      </c>
      <c r="F81" s="20">
        <f t="shared" si="5"/>
        <v>0</v>
      </c>
      <c r="G81" s="36"/>
    </row>
    <row r="82" spans="1:7" x14ac:dyDescent="0.2">
      <c r="A82" s="7"/>
      <c r="B82" s="1" t="s">
        <v>9</v>
      </c>
      <c r="C82" s="3"/>
      <c r="D82" s="6"/>
      <c r="E82" s="6"/>
      <c r="F82" s="20"/>
      <c r="G82" s="36"/>
    </row>
    <row r="83" spans="1:7" x14ac:dyDescent="0.2">
      <c r="A83" s="7"/>
      <c r="B83" s="1" t="s">
        <v>10</v>
      </c>
      <c r="C83" s="3"/>
      <c r="D83" s="6">
        <v>29068760</v>
      </c>
      <c r="E83" s="6">
        <v>0</v>
      </c>
      <c r="F83" s="20">
        <v>0</v>
      </c>
      <c r="G83" s="36"/>
    </row>
    <row r="84" spans="1:7" x14ac:dyDescent="0.2">
      <c r="A84" s="7"/>
      <c r="B84" s="1" t="s">
        <v>11</v>
      </c>
      <c r="C84" s="3"/>
      <c r="D84" s="6">
        <v>4744982</v>
      </c>
      <c r="E84" s="6">
        <v>0</v>
      </c>
      <c r="F84" s="20">
        <v>0</v>
      </c>
      <c r="G84" s="36"/>
    </row>
    <row r="85" spans="1:7" x14ac:dyDescent="0.2">
      <c r="A85" s="7"/>
      <c r="B85" s="1" t="s">
        <v>12</v>
      </c>
      <c r="C85" s="3"/>
      <c r="D85" s="6">
        <v>1186258</v>
      </c>
      <c r="E85" s="6">
        <v>0</v>
      </c>
      <c r="F85" s="20">
        <f t="shared" si="5"/>
        <v>0</v>
      </c>
      <c r="G85" s="36"/>
    </row>
    <row r="86" spans="1:7" ht="47.25" x14ac:dyDescent="0.2">
      <c r="A86" s="7"/>
      <c r="B86" s="32" t="s">
        <v>66</v>
      </c>
      <c r="C86" s="22" t="s">
        <v>38</v>
      </c>
      <c r="D86" s="6">
        <f>D88+D89+D90</f>
        <v>28665792.670000002</v>
      </c>
      <c r="E86" s="6">
        <f>E88+E89+E90</f>
        <v>0</v>
      </c>
      <c r="F86" s="20">
        <f t="shared" si="5"/>
        <v>0</v>
      </c>
      <c r="G86" s="36"/>
    </row>
    <row r="87" spans="1:7" x14ac:dyDescent="0.2">
      <c r="A87" s="7"/>
      <c r="B87" s="1" t="s">
        <v>9</v>
      </c>
      <c r="C87" s="3"/>
      <c r="D87" s="6"/>
      <c r="E87" s="6"/>
      <c r="F87" s="20"/>
      <c r="G87" s="36"/>
    </row>
    <row r="88" spans="1:7" x14ac:dyDescent="0.2">
      <c r="A88" s="7"/>
      <c r="B88" s="1" t="s">
        <v>10</v>
      </c>
      <c r="C88" s="3"/>
      <c r="D88" s="6">
        <v>24364000</v>
      </c>
      <c r="E88" s="6">
        <v>0</v>
      </c>
      <c r="F88" s="20">
        <v>0</v>
      </c>
      <c r="G88" s="36"/>
    </row>
    <row r="89" spans="1:7" x14ac:dyDescent="0.2">
      <c r="A89" s="7"/>
      <c r="B89" s="1" t="s">
        <v>11</v>
      </c>
      <c r="C89" s="3"/>
      <c r="D89" s="6">
        <v>3385792.67</v>
      </c>
      <c r="E89" s="6">
        <v>0</v>
      </c>
      <c r="F89" s="20">
        <v>0</v>
      </c>
      <c r="G89" s="36"/>
    </row>
    <row r="90" spans="1:7" x14ac:dyDescent="0.2">
      <c r="A90" s="7"/>
      <c r="B90" s="1" t="s">
        <v>12</v>
      </c>
      <c r="C90" s="3"/>
      <c r="D90" s="6">
        <v>916000</v>
      </c>
      <c r="E90" s="6">
        <v>0</v>
      </c>
      <c r="F90" s="20">
        <f t="shared" si="5"/>
        <v>0</v>
      </c>
      <c r="G90" s="36"/>
    </row>
    <row r="91" spans="1:7" ht="47.25" x14ac:dyDescent="0.2">
      <c r="A91" s="7"/>
      <c r="B91" s="32" t="s">
        <v>67</v>
      </c>
      <c r="C91" s="22" t="s">
        <v>38</v>
      </c>
      <c r="D91" s="6">
        <f>D93+D94+D95</f>
        <v>5361828</v>
      </c>
      <c r="E91" s="6">
        <f>E93+E94+E95</f>
        <v>0</v>
      </c>
      <c r="F91" s="20">
        <f t="shared" si="5"/>
        <v>0</v>
      </c>
      <c r="G91" s="36"/>
    </row>
    <row r="92" spans="1:7" x14ac:dyDescent="0.2">
      <c r="A92" s="7"/>
      <c r="B92" s="1" t="s">
        <v>9</v>
      </c>
      <c r="C92" s="3"/>
      <c r="D92" s="6"/>
      <c r="E92" s="6"/>
      <c r="F92" s="20"/>
      <c r="G92" s="36"/>
    </row>
    <row r="93" spans="1:7" x14ac:dyDescent="0.2">
      <c r="A93" s="7"/>
      <c r="B93" s="1" t="s">
        <v>10</v>
      </c>
      <c r="C93" s="3"/>
      <c r="D93" s="6">
        <v>4396000</v>
      </c>
      <c r="E93" s="6">
        <v>0</v>
      </c>
      <c r="F93" s="20">
        <v>0</v>
      </c>
      <c r="G93" s="36"/>
    </row>
    <row r="94" spans="1:7" x14ac:dyDescent="0.2">
      <c r="A94" s="7"/>
      <c r="B94" s="1" t="s">
        <v>11</v>
      </c>
      <c r="C94" s="3"/>
      <c r="D94" s="6">
        <v>829928</v>
      </c>
      <c r="E94" s="6">
        <v>0</v>
      </c>
      <c r="F94" s="20">
        <v>0</v>
      </c>
      <c r="G94" s="36"/>
    </row>
    <row r="95" spans="1:7" x14ac:dyDescent="0.2">
      <c r="A95" s="7"/>
      <c r="B95" s="1" t="s">
        <v>12</v>
      </c>
      <c r="C95" s="3"/>
      <c r="D95" s="6">
        <v>135900</v>
      </c>
      <c r="E95" s="6">
        <v>0</v>
      </c>
      <c r="F95" s="20">
        <f t="shared" si="5"/>
        <v>0</v>
      </c>
      <c r="G95" s="36"/>
    </row>
    <row r="96" spans="1:7" ht="63" x14ac:dyDescent="0.2">
      <c r="A96" s="7"/>
      <c r="B96" s="38" t="s">
        <v>68</v>
      </c>
      <c r="C96" s="22" t="s">
        <v>38</v>
      </c>
      <c r="D96" s="6">
        <f>D98+D99+D100</f>
        <v>41529075</v>
      </c>
      <c r="E96" s="6">
        <f>E98+E99+E100</f>
        <v>0</v>
      </c>
      <c r="F96" s="20">
        <f t="shared" si="5"/>
        <v>0</v>
      </c>
      <c r="G96" s="36"/>
    </row>
    <row r="97" spans="1:7" x14ac:dyDescent="0.2">
      <c r="A97" s="7"/>
      <c r="B97" s="1" t="s">
        <v>9</v>
      </c>
      <c r="C97" s="3"/>
      <c r="D97" s="6"/>
      <c r="E97" s="6"/>
      <c r="F97" s="20"/>
      <c r="G97" s="36"/>
    </row>
    <row r="98" spans="1:7" x14ac:dyDescent="0.2">
      <c r="A98" s="7"/>
      <c r="B98" s="1" t="s">
        <v>10</v>
      </c>
      <c r="C98" s="3"/>
      <c r="D98" s="6">
        <v>34492700</v>
      </c>
      <c r="E98" s="6">
        <v>0</v>
      </c>
      <c r="F98" s="20">
        <v>0</v>
      </c>
      <c r="G98" s="36"/>
    </row>
    <row r="99" spans="1:7" x14ac:dyDescent="0.2">
      <c r="A99" s="7"/>
      <c r="B99" s="1" t="s">
        <v>11</v>
      </c>
      <c r="C99" s="3"/>
      <c r="D99" s="6">
        <v>5629100</v>
      </c>
      <c r="E99" s="6">
        <v>0</v>
      </c>
      <c r="F99" s="20">
        <v>0</v>
      </c>
      <c r="G99" s="36"/>
    </row>
    <row r="100" spans="1:7" x14ac:dyDescent="0.2">
      <c r="A100" s="7"/>
      <c r="B100" s="1" t="s">
        <v>12</v>
      </c>
      <c r="C100" s="3"/>
      <c r="D100" s="6">
        <v>1407275</v>
      </c>
      <c r="E100" s="6">
        <v>0</v>
      </c>
      <c r="F100" s="20">
        <f t="shared" si="5"/>
        <v>0</v>
      </c>
      <c r="G100" s="36"/>
    </row>
    <row r="101" spans="1:7" ht="63" x14ac:dyDescent="0.2">
      <c r="A101" s="7"/>
      <c r="B101" s="32" t="s">
        <v>69</v>
      </c>
      <c r="C101" s="22" t="s">
        <v>38</v>
      </c>
      <c r="D101" s="6">
        <f>D103+D104+D105</f>
        <v>68922610</v>
      </c>
      <c r="E101" s="6">
        <f>E103+E104+E105</f>
        <v>0</v>
      </c>
      <c r="F101" s="20">
        <f t="shared" si="5"/>
        <v>0</v>
      </c>
      <c r="G101" s="36"/>
    </row>
    <row r="102" spans="1:7" x14ac:dyDescent="0.2">
      <c r="A102" s="7"/>
      <c r="B102" s="1" t="s">
        <v>9</v>
      </c>
      <c r="C102" s="3"/>
      <c r="D102" s="6"/>
      <c r="E102" s="6"/>
      <c r="F102" s="20"/>
      <c r="G102" s="36"/>
    </row>
    <row r="103" spans="1:7" x14ac:dyDescent="0.2">
      <c r="A103" s="7"/>
      <c r="B103" s="1" t="s">
        <v>10</v>
      </c>
      <c r="C103" s="3"/>
      <c r="D103" s="6">
        <v>57242600</v>
      </c>
      <c r="E103" s="6">
        <v>0</v>
      </c>
      <c r="F103" s="20">
        <v>0</v>
      </c>
      <c r="G103" s="36"/>
    </row>
    <row r="104" spans="1:7" x14ac:dyDescent="0.2">
      <c r="A104" s="7"/>
      <c r="B104" s="1" t="s">
        <v>11</v>
      </c>
      <c r="C104" s="3"/>
      <c r="D104" s="6">
        <v>9344008</v>
      </c>
      <c r="E104" s="6">
        <v>0</v>
      </c>
      <c r="F104" s="20">
        <v>0</v>
      </c>
      <c r="G104" s="36"/>
    </row>
    <row r="105" spans="1:7" x14ac:dyDescent="0.2">
      <c r="A105" s="7"/>
      <c r="B105" s="1" t="s">
        <v>12</v>
      </c>
      <c r="C105" s="3"/>
      <c r="D105" s="6">
        <v>2336002</v>
      </c>
      <c r="E105" s="6">
        <v>0</v>
      </c>
      <c r="F105" s="20">
        <f t="shared" si="5"/>
        <v>0</v>
      </c>
      <c r="G105" s="36"/>
    </row>
    <row r="106" spans="1:7" x14ac:dyDescent="0.2">
      <c r="A106" s="7" t="s">
        <v>6</v>
      </c>
      <c r="B106" s="3" t="s">
        <v>20</v>
      </c>
      <c r="C106" s="3"/>
      <c r="D106" s="4">
        <f>D107</f>
        <v>191374075</v>
      </c>
      <c r="E106" s="4">
        <f>E107</f>
        <v>0</v>
      </c>
      <c r="F106" s="19">
        <f t="shared" si="5"/>
        <v>0</v>
      </c>
      <c r="G106" s="36"/>
    </row>
    <row r="107" spans="1:7" ht="31.5" x14ac:dyDescent="0.2">
      <c r="A107" s="7" t="s">
        <v>21</v>
      </c>
      <c r="B107" s="3" t="s">
        <v>31</v>
      </c>
      <c r="C107" s="3"/>
      <c r="D107" s="4">
        <f>D108</f>
        <v>191374075</v>
      </c>
      <c r="E107" s="4">
        <f>E108</f>
        <v>0</v>
      </c>
      <c r="F107" s="19">
        <f t="shared" si="5"/>
        <v>0</v>
      </c>
      <c r="G107" s="36"/>
    </row>
    <row r="108" spans="1:7" ht="63" x14ac:dyDescent="0.2">
      <c r="A108" s="7"/>
      <c r="B108" s="38" t="s">
        <v>70</v>
      </c>
      <c r="C108" s="21" t="s">
        <v>40</v>
      </c>
      <c r="D108" s="4">
        <f>D110+D111+D112</f>
        <v>191374075</v>
      </c>
      <c r="E108" s="4">
        <f>E110+E111+E112</f>
        <v>0</v>
      </c>
      <c r="F108" s="19">
        <f t="shared" si="5"/>
        <v>0</v>
      </c>
      <c r="G108" s="36"/>
    </row>
    <row r="109" spans="1:7" x14ac:dyDescent="0.2">
      <c r="A109" s="7"/>
      <c r="B109" s="1" t="s">
        <v>9</v>
      </c>
      <c r="C109" s="3"/>
      <c r="D109" s="4"/>
      <c r="E109" s="4"/>
      <c r="F109" s="19"/>
      <c r="G109" s="36"/>
    </row>
    <row r="110" spans="1:7" ht="17.25" customHeight="1" x14ac:dyDescent="0.2">
      <c r="A110" s="7"/>
      <c r="B110" s="1" t="s">
        <v>10</v>
      </c>
      <c r="C110" s="3"/>
      <c r="D110" s="6">
        <v>189335200</v>
      </c>
      <c r="E110" s="6">
        <v>0</v>
      </c>
      <c r="F110" s="20">
        <v>0</v>
      </c>
      <c r="G110" s="36"/>
    </row>
    <row r="111" spans="1:7" ht="16.5" customHeight="1" x14ac:dyDescent="0.2">
      <c r="A111" s="7"/>
      <c r="B111" s="1" t="s">
        <v>11</v>
      </c>
      <c r="C111" s="3"/>
      <c r="D111" s="6">
        <v>1631100</v>
      </c>
      <c r="E111" s="6">
        <v>0</v>
      </c>
      <c r="F111" s="20">
        <v>0</v>
      </c>
      <c r="G111" s="36"/>
    </row>
    <row r="112" spans="1:7" ht="18" customHeight="1" x14ac:dyDescent="0.2">
      <c r="A112" s="7"/>
      <c r="B112" s="1" t="s">
        <v>12</v>
      </c>
      <c r="C112" s="3"/>
      <c r="D112" s="6">
        <v>407775</v>
      </c>
      <c r="E112" s="6">
        <v>0</v>
      </c>
      <c r="F112" s="20">
        <f t="shared" si="5"/>
        <v>0</v>
      </c>
      <c r="G112" s="36"/>
    </row>
    <row r="113" spans="1:8" ht="31.5" x14ac:dyDescent="0.2">
      <c r="A113" s="7" t="s">
        <v>7</v>
      </c>
      <c r="B113" s="3" t="s">
        <v>34</v>
      </c>
      <c r="C113" s="3"/>
      <c r="D113" s="4">
        <f>D114</f>
        <v>1171584300</v>
      </c>
      <c r="E113" s="4">
        <f>E114</f>
        <v>0</v>
      </c>
      <c r="F113" s="19">
        <f t="shared" si="5"/>
        <v>0</v>
      </c>
      <c r="G113" s="36"/>
    </row>
    <row r="114" spans="1:8" ht="31.5" x14ac:dyDescent="0.2">
      <c r="A114" s="7" t="s">
        <v>24</v>
      </c>
      <c r="B114" s="3" t="s">
        <v>25</v>
      </c>
      <c r="C114" s="3"/>
      <c r="D114" s="4">
        <f>D115</f>
        <v>1171584300</v>
      </c>
      <c r="E114" s="4">
        <f>E115</f>
        <v>0</v>
      </c>
      <c r="F114" s="19">
        <f t="shared" si="5"/>
        <v>0</v>
      </c>
      <c r="G114" s="36"/>
    </row>
    <row r="115" spans="1:8" ht="63" x14ac:dyDescent="0.2">
      <c r="A115" s="7"/>
      <c r="B115" s="5" t="s">
        <v>26</v>
      </c>
      <c r="C115" s="21" t="s">
        <v>40</v>
      </c>
      <c r="D115" s="6">
        <f>D117+D118+D119</f>
        <v>1171584300</v>
      </c>
      <c r="E115" s="6">
        <f t="shared" ref="E115" si="6">E117+E118+E119</f>
        <v>0</v>
      </c>
      <c r="F115" s="20">
        <f t="shared" si="5"/>
        <v>0</v>
      </c>
      <c r="G115" s="36"/>
    </row>
    <row r="116" spans="1:8" x14ac:dyDescent="0.2">
      <c r="A116" s="7"/>
      <c r="B116" s="1" t="s">
        <v>9</v>
      </c>
      <c r="C116" s="1"/>
      <c r="D116" s="6"/>
      <c r="E116" s="27"/>
      <c r="F116" s="20"/>
      <c r="G116" s="36"/>
    </row>
    <row r="117" spans="1:8" x14ac:dyDescent="0.2">
      <c r="A117" s="7"/>
      <c r="B117" s="1" t="s">
        <v>10</v>
      </c>
      <c r="C117" s="1"/>
      <c r="D117" s="6">
        <v>0</v>
      </c>
      <c r="E117" s="27">
        <v>0</v>
      </c>
      <c r="F117" s="20">
        <v>0</v>
      </c>
      <c r="G117" s="36"/>
    </row>
    <row r="118" spans="1:8" x14ac:dyDescent="0.2">
      <c r="A118" s="7"/>
      <c r="B118" s="1" t="s">
        <v>11</v>
      </c>
      <c r="C118" s="1"/>
      <c r="D118" s="6">
        <v>933320000</v>
      </c>
      <c r="E118" s="27">
        <v>0</v>
      </c>
      <c r="F118" s="20">
        <f t="shared" si="5"/>
        <v>0</v>
      </c>
      <c r="G118" s="36"/>
    </row>
    <row r="119" spans="1:8" ht="15.75" customHeight="1" x14ac:dyDescent="0.2">
      <c r="A119" s="7"/>
      <c r="B119" s="1" t="s">
        <v>12</v>
      </c>
      <c r="C119" s="1"/>
      <c r="D119" s="6">
        <v>238264300</v>
      </c>
      <c r="E119" s="27">
        <v>0</v>
      </c>
      <c r="F119" s="20">
        <f t="shared" si="5"/>
        <v>0</v>
      </c>
      <c r="G119" s="36"/>
    </row>
    <row r="120" spans="1:8" ht="21.75" customHeight="1" x14ac:dyDescent="0.2">
      <c r="A120" s="7" t="s">
        <v>45</v>
      </c>
      <c r="B120" s="2" t="s">
        <v>52</v>
      </c>
      <c r="C120" s="1"/>
      <c r="D120" s="4">
        <f>D121</f>
        <v>267148419.14999998</v>
      </c>
      <c r="E120" s="4">
        <f>E121</f>
        <v>0</v>
      </c>
      <c r="F120" s="19">
        <f t="shared" si="5"/>
        <v>0</v>
      </c>
      <c r="G120" s="36"/>
    </row>
    <row r="121" spans="1:8" ht="31.5" x14ac:dyDescent="0.2">
      <c r="A121" s="7" t="s">
        <v>46</v>
      </c>
      <c r="B121" s="30" t="s">
        <v>53</v>
      </c>
      <c r="C121" s="22"/>
      <c r="D121" s="4">
        <f>D122+D127+D132+D137</f>
        <v>267148419.14999998</v>
      </c>
      <c r="E121" s="4">
        <f>E122+E127+E132+E137</f>
        <v>0</v>
      </c>
      <c r="F121" s="19">
        <f t="shared" si="5"/>
        <v>0</v>
      </c>
      <c r="G121" s="36"/>
    </row>
    <row r="122" spans="1:8" ht="47.25" x14ac:dyDescent="0.2">
      <c r="A122" s="7"/>
      <c r="B122" s="32" t="s">
        <v>54</v>
      </c>
      <c r="C122" s="22" t="s">
        <v>38</v>
      </c>
      <c r="D122" s="6">
        <f>D124+D125+D126</f>
        <v>59347876.589999996</v>
      </c>
      <c r="E122" s="6">
        <f>E124+E125+E126</f>
        <v>0</v>
      </c>
      <c r="F122" s="20">
        <f t="shared" si="5"/>
        <v>0</v>
      </c>
      <c r="G122" s="36"/>
    </row>
    <row r="123" spans="1:8" x14ac:dyDescent="0.2">
      <c r="A123" s="7"/>
      <c r="B123" s="1" t="s">
        <v>9</v>
      </c>
      <c r="C123" s="22"/>
      <c r="D123" s="6"/>
      <c r="E123" s="6"/>
      <c r="F123" s="20"/>
      <c r="G123" s="36"/>
    </row>
    <row r="124" spans="1:8" x14ac:dyDescent="0.2">
      <c r="A124" s="7"/>
      <c r="B124" s="1" t="s">
        <v>10</v>
      </c>
      <c r="C124" s="22"/>
      <c r="D124" s="6">
        <v>55787000</v>
      </c>
      <c r="E124" s="6">
        <v>0</v>
      </c>
      <c r="F124" s="20">
        <v>0</v>
      </c>
      <c r="G124" s="36"/>
    </row>
    <row r="125" spans="1:8" x14ac:dyDescent="0.2">
      <c r="A125" s="7"/>
      <c r="B125" s="1" t="s">
        <v>11</v>
      </c>
      <c r="C125" s="22"/>
      <c r="D125" s="6">
        <v>2848697.87</v>
      </c>
      <c r="E125" s="6">
        <v>0</v>
      </c>
      <c r="F125" s="20">
        <v>0</v>
      </c>
      <c r="G125" s="36"/>
    </row>
    <row r="126" spans="1:8" x14ac:dyDescent="0.2">
      <c r="A126" s="7"/>
      <c r="B126" s="1" t="s">
        <v>12</v>
      </c>
      <c r="C126" s="22"/>
      <c r="D126" s="6">
        <v>712178.72</v>
      </c>
      <c r="E126" s="6">
        <v>0</v>
      </c>
      <c r="F126" s="20">
        <f t="shared" si="5"/>
        <v>0</v>
      </c>
      <c r="G126" s="36"/>
      <c r="H126" s="31"/>
    </row>
    <row r="127" spans="1:8" ht="47.25" x14ac:dyDescent="0.2">
      <c r="A127" s="7"/>
      <c r="B127" s="32" t="s">
        <v>71</v>
      </c>
      <c r="C127" s="22" t="s">
        <v>38</v>
      </c>
      <c r="D127" s="34">
        <f>D129+D130+D131</f>
        <v>81285106.390000001</v>
      </c>
      <c r="E127" s="34">
        <f>E129+E130+E131</f>
        <v>0</v>
      </c>
      <c r="F127" s="20">
        <f t="shared" si="5"/>
        <v>0</v>
      </c>
      <c r="G127" s="36"/>
      <c r="H127" s="31"/>
    </row>
    <row r="128" spans="1:8" x14ac:dyDescent="0.2">
      <c r="A128" s="7"/>
      <c r="B128" s="1" t="s">
        <v>9</v>
      </c>
      <c r="C128" s="30"/>
      <c r="D128" s="22"/>
      <c r="E128" s="6"/>
      <c r="F128" s="20"/>
      <c r="G128" s="36"/>
    </row>
    <row r="129" spans="1:7" x14ac:dyDescent="0.2">
      <c r="A129" s="7"/>
      <c r="B129" s="1" t="s">
        <v>10</v>
      </c>
      <c r="C129" s="30"/>
      <c r="D129" s="34">
        <v>76408000</v>
      </c>
      <c r="E129" s="6">
        <v>0</v>
      </c>
      <c r="F129" s="20">
        <v>0</v>
      </c>
      <c r="G129" s="36"/>
    </row>
    <row r="130" spans="1:7" x14ac:dyDescent="0.2">
      <c r="A130" s="7"/>
      <c r="B130" s="1" t="s">
        <v>11</v>
      </c>
      <c r="C130" s="30"/>
      <c r="D130" s="34">
        <v>3901685.11</v>
      </c>
      <c r="E130" s="6">
        <v>0</v>
      </c>
      <c r="F130" s="20">
        <v>0</v>
      </c>
      <c r="G130" s="36"/>
    </row>
    <row r="131" spans="1:7" x14ac:dyDescent="0.2">
      <c r="A131" s="7"/>
      <c r="B131" s="1" t="s">
        <v>12</v>
      </c>
      <c r="C131" s="30"/>
      <c r="D131" s="34">
        <v>975421.28</v>
      </c>
      <c r="E131" s="6">
        <v>0</v>
      </c>
      <c r="F131" s="20">
        <f t="shared" si="5"/>
        <v>0</v>
      </c>
      <c r="G131" s="36"/>
    </row>
    <row r="132" spans="1:7" ht="47.25" x14ac:dyDescent="0.2">
      <c r="A132" s="7"/>
      <c r="B132" s="32" t="s">
        <v>72</v>
      </c>
      <c r="C132" s="22" t="s">
        <v>38</v>
      </c>
      <c r="D132" s="6">
        <f>D134+D135+D136</f>
        <v>1554300</v>
      </c>
      <c r="E132" s="6">
        <f>E134+E135+E136</f>
        <v>0</v>
      </c>
      <c r="F132" s="20">
        <f t="shared" si="5"/>
        <v>0</v>
      </c>
      <c r="G132" s="36"/>
    </row>
    <row r="133" spans="1:7" x14ac:dyDescent="0.2">
      <c r="A133" s="7"/>
      <c r="B133" s="1" t="s">
        <v>9</v>
      </c>
      <c r="C133" s="22"/>
      <c r="D133" s="6"/>
      <c r="E133" s="6"/>
      <c r="F133" s="20"/>
      <c r="G133" s="36"/>
    </row>
    <row r="134" spans="1:7" x14ac:dyDescent="0.2">
      <c r="A134" s="7"/>
      <c r="B134" s="1" t="s">
        <v>10</v>
      </c>
      <c r="C134" s="22"/>
      <c r="D134" s="6">
        <v>0</v>
      </c>
      <c r="E134" s="6">
        <v>0</v>
      </c>
      <c r="F134" s="20">
        <v>0</v>
      </c>
      <c r="G134" s="36"/>
    </row>
    <row r="135" spans="1:7" x14ac:dyDescent="0.2">
      <c r="A135" s="7"/>
      <c r="B135" s="1" t="s">
        <v>11</v>
      </c>
      <c r="C135" s="22"/>
      <c r="D135" s="6">
        <v>1243400</v>
      </c>
      <c r="E135" s="6">
        <v>0</v>
      </c>
      <c r="F135" s="20">
        <f t="shared" si="5"/>
        <v>0</v>
      </c>
      <c r="G135" s="36"/>
    </row>
    <row r="136" spans="1:7" x14ac:dyDescent="0.2">
      <c r="A136" s="7"/>
      <c r="B136" s="1" t="s">
        <v>12</v>
      </c>
      <c r="C136" s="22"/>
      <c r="D136" s="6">
        <v>310900</v>
      </c>
      <c r="E136" s="6">
        <v>0</v>
      </c>
      <c r="F136" s="20">
        <f t="shared" si="5"/>
        <v>0</v>
      </c>
      <c r="G136" s="36"/>
    </row>
    <row r="137" spans="1:7" ht="63" x14ac:dyDescent="0.2">
      <c r="A137" s="7"/>
      <c r="B137" s="32" t="s">
        <v>55</v>
      </c>
      <c r="C137" s="33" t="s">
        <v>56</v>
      </c>
      <c r="D137" s="6">
        <f>D139+D140+D141</f>
        <v>124961136.17</v>
      </c>
      <c r="E137" s="6">
        <f>E139+E140+E141</f>
        <v>0</v>
      </c>
      <c r="F137" s="20">
        <f t="shared" si="5"/>
        <v>0</v>
      </c>
      <c r="G137" s="36"/>
    </row>
    <row r="138" spans="1:7" ht="15.75" customHeight="1" x14ac:dyDescent="0.2">
      <c r="A138" s="7"/>
      <c r="B138" s="1" t="s">
        <v>9</v>
      </c>
      <c r="C138" s="1"/>
      <c r="D138" s="6"/>
      <c r="E138" s="6"/>
      <c r="F138" s="20"/>
      <c r="G138" s="36"/>
    </row>
    <row r="139" spans="1:7" ht="15.75" customHeight="1" x14ac:dyDescent="0.2">
      <c r="A139" s="7"/>
      <c r="B139" s="1" t="s">
        <v>10</v>
      </c>
      <c r="C139" s="1"/>
      <c r="D139" s="6">
        <v>117463500</v>
      </c>
      <c r="E139" s="6">
        <v>0</v>
      </c>
      <c r="F139" s="20">
        <v>0</v>
      </c>
      <c r="G139" s="36"/>
    </row>
    <row r="140" spans="1:7" ht="15.75" customHeight="1" x14ac:dyDescent="0.2">
      <c r="A140" s="7"/>
      <c r="B140" s="1" t="s">
        <v>11</v>
      </c>
      <c r="C140" s="1"/>
      <c r="D140" s="6">
        <v>5998136.1699999999</v>
      </c>
      <c r="E140" s="6">
        <v>0</v>
      </c>
      <c r="F140" s="20">
        <v>0</v>
      </c>
      <c r="G140" s="36"/>
    </row>
    <row r="141" spans="1:7" ht="15.75" customHeight="1" x14ac:dyDescent="0.2">
      <c r="A141" s="7"/>
      <c r="B141" s="1" t="s">
        <v>12</v>
      </c>
      <c r="C141" s="1"/>
      <c r="D141" s="6">
        <v>1499500</v>
      </c>
      <c r="E141" s="6">
        <v>0</v>
      </c>
      <c r="F141" s="20">
        <f t="shared" si="5"/>
        <v>0</v>
      </c>
      <c r="G141" s="36"/>
    </row>
    <row r="144" spans="1:7" ht="18.75" x14ac:dyDescent="0.3">
      <c r="A144" s="41"/>
      <c r="B144" s="41"/>
    </row>
    <row r="145" spans="1:6" ht="18.75" x14ac:dyDescent="0.3">
      <c r="A145" s="41"/>
      <c r="B145" s="41"/>
      <c r="E145" s="42"/>
      <c r="F145" s="42"/>
    </row>
  </sheetData>
  <mergeCells count="5">
    <mergeCell ref="A2:F2"/>
    <mergeCell ref="E4:F4"/>
    <mergeCell ref="A144:B144"/>
    <mergeCell ref="A145:B145"/>
    <mergeCell ref="E145:F145"/>
  </mergeCells>
  <pageMargins left="1.1811023622047245" right="0.39370078740157483" top="0.39370078740157483" bottom="0.39370078740157483" header="0.31496062992125984" footer="0.31496062992125984"/>
  <pageSetup paperSize="9" scale="5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01.03.2022</vt:lpstr>
      <vt:lpstr>'01.03.2022'!Область_печати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2022-03-10T07:44:25Z</dcterms:modified>
</cp:coreProperties>
</file>