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01.04.2022 " sheetId="36" r:id="rId1"/>
  </sheets>
  <definedNames>
    <definedName name="_xlnm._FilterDatabase" localSheetId="0" hidden="1">'01.04.2022 '!$B$2:$B$883</definedName>
    <definedName name="_xlnm.Print_Titles" localSheetId="0">'01.04.2022 '!$6:$7</definedName>
    <definedName name="_xlnm.Print_Area" localSheetId="0">'01.04.2022 '!$A$1:$E$879</definedName>
  </definedNames>
  <calcPr calcId="145621"/>
</workbook>
</file>

<file path=xl/calcChain.xml><?xml version="1.0" encoding="utf-8"?>
<calcChain xmlns="http://schemas.openxmlformats.org/spreadsheetml/2006/main">
  <c r="D12" i="36" l="1"/>
  <c r="C12" i="36"/>
  <c r="D11" i="36"/>
  <c r="C11" i="36"/>
  <c r="D10" i="36"/>
  <c r="C10" i="36"/>
  <c r="E612" i="36"/>
  <c r="D609" i="36"/>
  <c r="C609" i="36"/>
  <c r="D608" i="36"/>
  <c r="C608" i="36"/>
  <c r="C603" i="36" s="1"/>
  <c r="D607" i="36"/>
  <c r="D602" i="36" s="1"/>
  <c r="E602" i="36" s="1"/>
  <c r="C607" i="36"/>
  <c r="D606" i="36"/>
  <c r="C606" i="36"/>
  <c r="C601" i="36" s="1"/>
  <c r="C599" i="36" s="1"/>
  <c r="D603" i="36"/>
  <c r="C602" i="36"/>
  <c r="E872" i="36"/>
  <c r="E877" i="36"/>
  <c r="E878" i="36"/>
  <c r="D865" i="36"/>
  <c r="C867" i="36"/>
  <c r="C865" i="36" s="1"/>
  <c r="D874" i="36"/>
  <c r="D873" i="36"/>
  <c r="E873" i="36" s="1"/>
  <c r="D872" i="36"/>
  <c r="D870" i="36" s="1"/>
  <c r="C872" i="36"/>
  <c r="C870" i="36" s="1"/>
  <c r="C873" i="36"/>
  <c r="C868" i="36" s="1"/>
  <c r="E868" i="36" s="1"/>
  <c r="C874" i="36"/>
  <c r="C869" i="36" s="1"/>
  <c r="D875" i="36"/>
  <c r="E875" i="36" s="1"/>
  <c r="C875" i="36"/>
  <c r="D563" i="36"/>
  <c r="C563" i="36"/>
  <c r="D562" i="36"/>
  <c r="C562" i="36"/>
  <c r="D561" i="36"/>
  <c r="C561" i="36"/>
  <c r="E572" i="36"/>
  <c r="D569" i="36"/>
  <c r="E569" i="36" s="1"/>
  <c r="C569" i="36"/>
  <c r="D478" i="36"/>
  <c r="C478" i="36"/>
  <c r="D477" i="36"/>
  <c r="C477" i="36"/>
  <c r="D476" i="36"/>
  <c r="D474" i="36" s="1"/>
  <c r="C476" i="36"/>
  <c r="C474" i="36" s="1"/>
  <c r="E483" i="36"/>
  <c r="D479" i="36"/>
  <c r="C479" i="36"/>
  <c r="E870" i="36" l="1"/>
  <c r="E865" i="36"/>
  <c r="E867" i="36"/>
  <c r="E607" i="36"/>
  <c r="E609" i="36"/>
  <c r="E478" i="36"/>
  <c r="D604" i="36"/>
  <c r="E479" i="36"/>
  <c r="D601" i="36"/>
  <c r="D599" i="36" s="1"/>
  <c r="E599" i="36" s="1"/>
  <c r="C604" i="36"/>
  <c r="E474" i="36"/>
  <c r="D208" i="36"/>
  <c r="C208" i="36"/>
  <c r="D207" i="36"/>
  <c r="C207" i="36"/>
  <c r="D206" i="36"/>
  <c r="C206" i="36"/>
  <c r="E262" i="36"/>
  <c r="D259" i="36"/>
  <c r="C259" i="36"/>
  <c r="E236" i="36"/>
  <c r="E237" i="36"/>
  <c r="E238" i="36"/>
  <c r="D234" i="36"/>
  <c r="C234" i="36"/>
  <c r="D113" i="36"/>
  <c r="C113" i="36"/>
  <c r="E119" i="36"/>
  <c r="E123" i="36"/>
  <c r="D119" i="36"/>
  <c r="C119" i="36"/>
  <c r="E604" i="36" l="1"/>
  <c r="E259" i="36"/>
  <c r="E234" i="36"/>
  <c r="D694" i="36"/>
  <c r="C694" i="36"/>
  <c r="D693" i="36"/>
  <c r="C693" i="36"/>
  <c r="D692" i="36"/>
  <c r="C692" i="36"/>
  <c r="E708" i="36"/>
  <c r="D705" i="36"/>
  <c r="C705" i="36"/>
  <c r="E705" i="36" s="1"/>
  <c r="C690" i="36" l="1"/>
  <c r="E673" i="36"/>
  <c r="D670" i="36"/>
  <c r="D669" i="36" s="1"/>
  <c r="C670" i="36"/>
  <c r="C669" i="36" s="1"/>
  <c r="E864" i="36"/>
  <c r="E863" i="36"/>
  <c r="E862" i="36"/>
  <c r="E860" i="36"/>
  <c r="D860" i="36"/>
  <c r="C860" i="36"/>
  <c r="E859" i="36"/>
  <c r="D855" i="36"/>
  <c r="E855" i="36" s="1"/>
  <c r="C855" i="36"/>
  <c r="D854" i="36"/>
  <c r="C854" i="36"/>
  <c r="D853" i="36"/>
  <c r="D848" i="36" s="1"/>
  <c r="C853" i="36"/>
  <c r="C848" i="36" s="1"/>
  <c r="D852" i="36"/>
  <c r="D847" i="36" s="1"/>
  <c r="C852" i="36"/>
  <c r="C847" i="36" s="1"/>
  <c r="C849" i="36"/>
  <c r="E844" i="36"/>
  <c r="D840" i="36"/>
  <c r="C840" i="36"/>
  <c r="D839" i="36"/>
  <c r="C839" i="36"/>
  <c r="D838" i="36"/>
  <c r="C838" i="36"/>
  <c r="C835" i="36" s="1"/>
  <c r="D837" i="36"/>
  <c r="C837" i="36"/>
  <c r="E834" i="36"/>
  <c r="D830" i="36"/>
  <c r="C830" i="36"/>
  <c r="E829" i="36"/>
  <c r="D825" i="36"/>
  <c r="C825" i="36"/>
  <c r="D824" i="36"/>
  <c r="C824" i="36"/>
  <c r="D823" i="36"/>
  <c r="C823" i="36"/>
  <c r="D822" i="36"/>
  <c r="C822" i="36"/>
  <c r="E819" i="36"/>
  <c r="D815" i="36"/>
  <c r="C815" i="36"/>
  <c r="E814" i="36"/>
  <c r="D810" i="36"/>
  <c r="E810" i="36" s="1"/>
  <c r="C810" i="36"/>
  <c r="D809" i="36"/>
  <c r="D804" i="36" s="1"/>
  <c r="C809" i="36"/>
  <c r="D808" i="36"/>
  <c r="C808" i="36"/>
  <c r="D807" i="36"/>
  <c r="C807" i="36"/>
  <c r="C802" i="36" s="1"/>
  <c r="E798" i="36"/>
  <c r="D795" i="36"/>
  <c r="C795" i="36"/>
  <c r="D794" i="36"/>
  <c r="C794" i="36"/>
  <c r="D793" i="36"/>
  <c r="C793" i="36"/>
  <c r="D792" i="36"/>
  <c r="D790" i="36" s="1"/>
  <c r="C792" i="36"/>
  <c r="E789" i="36"/>
  <c r="E788" i="36"/>
  <c r="D785" i="36"/>
  <c r="C785" i="36"/>
  <c r="D784" i="36"/>
  <c r="C784" i="36"/>
  <c r="D783" i="36"/>
  <c r="C783" i="36"/>
  <c r="D782" i="36"/>
  <c r="C782" i="36"/>
  <c r="E779" i="36"/>
  <c r="D775" i="36"/>
  <c r="C775" i="36"/>
  <c r="D774" i="36"/>
  <c r="C774" i="36"/>
  <c r="C744" i="36" s="1"/>
  <c r="D773" i="36"/>
  <c r="C773" i="36"/>
  <c r="D772" i="36"/>
  <c r="C772" i="36"/>
  <c r="E769" i="36"/>
  <c r="D765" i="36"/>
  <c r="C765" i="36"/>
  <c r="E765" i="36" s="1"/>
  <c r="E764" i="36"/>
  <c r="D760" i="36"/>
  <c r="C760" i="36"/>
  <c r="E760" i="36" s="1"/>
  <c r="E759" i="36"/>
  <c r="D755" i="36"/>
  <c r="C755" i="36"/>
  <c r="E754" i="36"/>
  <c r="D750" i="36"/>
  <c r="C750" i="36"/>
  <c r="E750" i="36" s="1"/>
  <c r="D749" i="36"/>
  <c r="E749" i="36" s="1"/>
  <c r="C749" i="36"/>
  <c r="D748" i="36"/>
  <c r="C748" i="36"/>
  <c r="C743" i="36" s="1"/>
  <c r="D747" i="36"/>
  <c r="D742" i="36" s="1"/>
  <c r="C747" i="36"/>
  <c r="D745" i="36"/>
  <c r="E739" i="36"/>
  <c r="D735" i="36"/>
  <c r="C735" i="36"/>
  <c r="D734" i="36"/>
  <c r="C734" i="36"/>
  <c r="D733" i="36"/>
  <c r="C733" i="36"/>
  <c r="D732" i="36"/>
  <c r="C732" i="36"/>
  <c r="E728" i="36"/>
  <c r="D725" i="36"/>
  <c r="C725" i="36"/>
  <c r="D724" i="36"/>
  <c r="C724" i="36"/>
  <c r="D723" i="36"/>
  <c r="C723" i="36"/>
  <c r="D722" i="36"/>
  <c r="C722" i="36"/>
  <c r="E719" i="36"/>
  <c r="D715" i="36"/>
  <c r="C715" i="36"/>
  <c r="E714" i="36"/>
  <c r="E713" i="36"/>
  <c r="E712" i="36"/>
  <c r="D710" i="36"/>
  <c r="C710" i="36"/>
  <c r="E710" i="36" s="1"/>
  <c r="E704" i="36"/>
  <c r="E703" i="36"/>
  <c r="E702" i="36"/>
  <c r="D700" i="36"/>
  <c r="C700" i="36"/>
  <c r="E699" i="36"/>
  <c r="D695" i="36"/>
  <c r="C695" i="36"/>
  <c r="E684" i="36"/>
  <c r="D680" i="36"/>
  <c r="C680" i="36"/>
  <c r="D679" i="36"/>
  <c r="C679" i="36"/>
  <c r="D678" i="36"/>
  <c r="C678" i="36"/>
  <c r="D677" i="36"/>
  <c r="C677" i="36"/>
  <c r="E668" i="36"/>
  <c r="D664" i="36"/>
  <c r="C664" i="36"/>
  <c r="E664" i="36" s="1"/>
  <c r="D663" i="36"/>
  <c r="C663" i="36"/>
  <c r="D662" i="36"/>
  <c r="C662" i="36"/>
  <c r="D661" i="36"/>
  <c r="C661" i="36"/>
  <c r="E658" i="36"/>
  <c r="E657" i="36"/>
  <c r="D654" i="36"/>
  <c r="E654" i="36" s="1"/>
  <c r="C654" i="36"/>
  <c r="E653" i="36"/>
  <c r="D649" i="36"/>
  <c r="C649" i="36"/>
  <c r="D648" i="36"/>
  <c r="C648" i="36"/>
  <c r="D647" i="36"/>
  <c r="C647" i="36"/>
  <c r="C642" i="36" s="1"/>
  <c r="D646" i="36"/>
  <c r="C646" i="36"/>
  <c r="E638" i="36"/>
  <c r="D634" i="36"/>
  <c r="E634" i="36" s="1"/>
  <c r="C634" i="36"/>
  <c r="D633" i="36"/>
  <c r="C633" i="36"/>
  <c r="D632" i="36"/>
  <c r="C632" i="36"/>
  <c r="D631" i="36"/>
  <c r="C631" i="36"/>
  <c r="E628" i="36"/>
  <c r="D624" i="36"/>
  <c r="C624" i="36"/>
  <c r="D623" i="36"/>
  <c r="C623" i="36"/>
  <c r="D622" i="36"/>
  <c r="C622" i="36"/>
  <c r="D621" i="36"/>
  <c r="D616" i="36" s="1"/>
  <c r="C621" i="36"/>
  <c r="E598" i="36"/>
  <c r="D594" i="36"/>
  <c r="C594" i="36"/>
  <c r="D593" i="36"/>
  <c r="C593" i="36"/>
  <c r="D592" i="36"/>
  <c r="C592" i="36"/>
  <c r="D591" i="36"/>
  <c r="C591" i="36"/>
  <c r="E588" i="36"/>
  <c r="D584" i="36"/>
  <c r="E584" i="36" s="1"/>
  <c r="C584" i="36"/>
  <c r="E583" i="36"/>
  <c r="D579" i="36"/>
  <c r="C579" i="36"/>
  <c r="D578" i="36"/>
  <c r="C578" i="36"/>
  <c r="D577" i="36"/>
  <c r="C577" i="36"/>
  <c r="D576" i="36"/>
  <c r="C576" i="36"/>
  <c r="E568" i="36"/>
  <c r="D564" i="36"/>
  <c r="C564" i="36"/>
  <c r="E558" i="36"/>
  <c r="D554" i="36"/>
  <c r="E554" i="36" s="1"/>
  <c r="C554" i="36"/>
  <c r="E553" i="36"/>
  <c r="D549" i="36"/>
  <c r="C549" i="36"/>
  <c r="D548" i="36"/>
  <c r="C548" i="36"/>
  <c r="D547" i="36"/>
  <c r="C547" i="36"/>
  <c r="D546" i="36"/>
  <c r="C546" i="36"/>
  <c r="E538" i="36"/>
  <c r="D534" i="36"/>
  <c r="C534" i="36"/>
  <c r="D533" i="36"/>
  <c r="C533" i="36"/>
  <c r="D532" i="36"/>
  <c r="C532" i="36"/>
  <c r="D531" i="36"/>
  <c r="C531" i="36"/>
  <c r="E526" i="36"/>
  <c r="D524" i="36"/>
  <c r="C524" i="36"/>
  <c r="E521" i="36"/>
  <c r="D519" i="36"/>
  <c r="C519" i="36"/>
  <c r="D518" i="36"/>
  <c r="C518" i="36"/>
  <c r="D517" i="36"/>
  <c r="C517" i="36"/>
  <c r="D516" i="36"/>
  <c r="C516" i="36"/>
  <c r="E513" i="36"/>
  <c r="D509" i="36"/>
  <c r="C509" i="36"/>
  <c r="E508" i="36"/>
  <c r="D504" i="36"/>
  <c r="E504" i="36" s="1"/>
  <c r="C504" i="36"/>
  <c r="D503" i="36"/>
  <c r="C503" i="36"/>
  <c r="D502" i="36"/>
  <c r="C502" i="36"/>
  <c r="D501" i="36"/>
  <c r="C501" i="36"/>
  <c r="E493" i="36"/>
  <c r="D489" i="36"/>
  <c r="C489" i="36"/>
  <c r="D488" i="36"/>
  <c r="C488" i="36"/>
  <c r="D487" i="36"/>
  <c r="C487" i="36"/>
  <c r="D486" i="36"/>
  <c r="C486" i="36"/>
  <c r="E473" i="36"/>
  <c r="D469" i="36"/>
  <c r="C469" i="36"/>
  <c r="E468" i="36"/>
  <c r="E467" i="36"/>
  <c r="D464" i="36"/>
  <c r="C464" i="36"/>
  <c r="E464" i="36" s="1"/>
  <c r="E463" i="36"/>
  <c r="D459" i="36"/>
  <c r="C459" i="36"/>
  <c r="E459" i="36" s="1"/>
  <c r="D458" i="36"/>
  <c r="C458" i="36"/>
  <c r="D457" i="36"/>
  <c r="C457" i="36"/>
  <c r="D456" i="36"/>
  <c r="D451" i="36" s="1"/>
  <c r="C456" i="36"/>
  <c r="E448" i="36"/>
  <c r="E447" i="36"/>
  <c r="E446" i="36"/>
  <c r="D444" i="36"/>
  <c r="C444" i="36"/>
  <c r="E443" i="36"/>
  <c r="D439" i="36"/>
  <c r="E439" i="36" s="1"/>
  <c r="C439" i="36"/>
  <c r="D438" i="36"/>
  <c r="C438" i="36"/>
  <c r="D437" i="36"/>
  <c r="C437" i="36"/>
  <c r="D436" i="36"/>
  <c r="C436" i="36"/>
  <c r="E433" i="36"/>
  <c r="D429" i="36"/>
  <c r="C429" i="36"/>
  <c r="D428" i="36"/>
  <c r="C428" i="36"/>
  <c r="D427" i="36"/>
  <c r="C427" i="36"/>
  <c r="D426" i="36"/>
  <c r="C426" i="36"/>
  <c r="E423" i="36"/>
  <c r="D419" i="36"/>
  <c r="C419" i="36"/>
  <c r="E418" i="36"/>
  <c r="D414" i="36"/>
  <c r="C414" i="36"/>
  <c r="D413" i="36"/>
  <c r="C413" i="36"/>
  <c r="D412" i="36"/>
  <c r="C412" i="36"/>
  <c r="D411" i="36"/>
  <c r="C411" i="36"/>
  <c r="E403" i="36"/>
  <c r="D399" i="36"/>
  <c r="E399" i="36" s="1"/>
  <c r="C399" i="36"/>
  <c r="D398" i="36"/>
  <c r="C398" i="36"/>
  <c r="D397" i="36"/>
  <c r="C397" i="36"/>
  <c r="D396" i="36"/>
  <c r="C396" i="36"/>
  <c r="E393" i="36"/>
  <c r="D389" i="36"/>
  <c r="C389" i="36"/>
  <c r="E388" i="36"/>
  <c r="E387" i="36"/>
  <c r="D384" i="36"/>
  <c r="E384" i="36" s="1"/>
  <c r="C384" i="36"/>
  <c r="D383" i="36"/>
  <c r="C383" i="36"/>
  <c r="D382" i="36"/>
  <c r="C382" i="36"/>
  <c r="D381" i="36"/>
  <c r="C381" i="36"/>
  <c r="E378" i="36"/>
  <c r="E377" i="36"/>
  <c r="D374" i="36"/>
  <c r="C374" i="36"/>
  <c r="E373" i="36"/>
  <c r="E372" i="36"/>
  <c r="D369" i="36"/>
  <c r="C369" i="36"/>
  <c r="D368" i="36"/>
  <c r="C368" i="36"/>
  <c r="D367" i="36"/>
  <c r="C367" i="36"/>
  <c r="D366" i="36"/>
  <c r="C366" i="36"/>
  <c r="E358" i="36"/>
  <c r="E357" i="36"/>
  <c r="D354" i="36"/>
  <c r="C354" i="36"/>
  <c r="D353" i="36"/>
  <c r="C353" i="36"/>
  <c r="C348" i="36" s="1"/>
  <c r="D352" i="36"/>
  <c r="C352" i="36"/>
  <c r="C347" i="36" s="1"/>
  <c r="D351" i="36"/>
  <c r="C351" i="36"/>
  <c r="E343" i="36"/>
  <c r="D339" i="36"/>
  <c r="C339" i="36"/>
  <c r="D338" i="36"/>
  <c r="C338" i="36"/>
  <c r="D337" i="36"/>
  <c r="C337" i="36"/>
  <c r="D336" i="36"/>
  <c r="C336" i="36"/>
  <c r="E333" i="36"/>
  <c r="D329" i="36"/>
  <c r="C329" i="36"/>
  <c r="D328" i="36"/>
  <c r="C328" i="36"/>
  <c r="D327" i="36"/>
  <c r="C327" i="36"/>
  <c r="D326" i="36"/>
  <c r="C326" i="36"/>
  <c r="E323" i="36"/>
  <c r="D319" i="36"/>
  <c r="C319" i="36"/>
  <c r="D318" i="36"/>
  <c r="C318" i="36"/>
  <c r="D317" i="36"/>
  <c r="C317" i="36"/>
  <c r="D316" i="36"/>
  <c r="C316" i="36"/>
  <c r="E308" i="36"/>
  <c r="E307" i="36"/>
  <c r="D304" i="36"/>
  <c r="C304" i="36"/>
  <c r="D303" i="36"/>
  <c r="C303" i="36"/>
  <c r="D302" i="36"/>
  <c r="C302" i="36"/>
  <c r="D301" i="36"/>
  <c r="C301" i="36"/>
  <c r="E298" i="36"/>
  <c r="E297" i="36"/>
  <c r="E296" i="36"/>
  <c r="D294" i="36"/>
  <c r="C294" i="36"/>
  <c r="E293" i="36"/>
  <c r="D289" i="36"/>
  <c r="C289" i="36"/>
  <c r="E288" i="36"/>
  <c r="E287" i="36"/>
  <c r="D284" i="36"/>
  <c r="C284" i="36"/>
  <c r="D283" i="36"/>
  <c r="C283" i="36"/>
  <c r="D282" i="36"/>
  <c r="C282" i="36"/>
  <c r="D281" i="36"/>
  <c r="C281" i="36"/>
  <c r="E278" i="36"/>
  <c r="D274" i="36"/>
  <c r="C274" i="36"/>
  <c r="E273" i="36"/>
  <c r="D269" i="36"/>
  <c r="C269" i="36"/>
  <c r="E269" i="36" s="1"/>
  <c r="D268" i="36"/>
  <c r="C268" i="36"/>
  <c r="D267" i="36"/>
  <c r="C267" i="36"/>
  <c r="D266" i="36"/>
  <c r="C266" i="36"/>
  <c r="E258" i="36"/>
  <c r="D254" i="36"/>
  <c r="C254" i="36"/>
  <c r="E253" i="36"/>
  <c r="E252" i="36"/>
  <c r="D249" i="36"/>
  <c r="C249" i="36"/>
  <c r="E248" i="36"/>
  <c r="E247" i="36"/>
  <c r="E246" i="36"/>
  <c r="D244" i="36"/>
  <c r="C244" i="36"/>
  <c r="E243" i="36"/>
  <c r="D239" i="36"/>
  <c r="E239" i="36" s="1"/>
  <c r="C239" i="36"/>
  <c r="E233" i="36"/>
  <c r="D229" i="36"/>
  <c r="C229" i="36"/>
  <c r="E226" i="36"/>
  <c r="D224" i="36"/>
  <c r="C224" i="36"/>
  <c r="E223" i="36"/>
  <c r="D219" i="36"/>
  <c r="C219" i="36"/>
  <c r="E217" i="36"/>
  <c r="D214" i="36"/>
  <c r="E214" i="36" s="1"/>
  <c r="C214" i="36"/>
  <c r="E213" i="36"/>
  <c r="D209" i="36"/>
  <c r="C209" i="36"/>
  <c r="E198" i="36"/>
  <c r="E197" i="36"/>
  <c r="D194" i="36"/>
  <c r="C194" i="36"/>
  <c r="D193" i="36"/>
  <c r="C193" i="36"/>
  <c r="C188" i="36" s="1"/>
  <c r="D192" i="36"/>
  <c r="D187" i="36" s="1"/>
  <c r="C192" i="36"/>
  <c r="C187" i="36" s="1"/>
  <c r="D191" i="36"/>
  <c r="C191" i="36"/>
  <c r="E183" i="36"/>
  <c r="D179" i="36"/>
  <c r="E179" i="36" s="1"/>
  <c r="C179" i="36"/>
  <c r="D178" i="36"/>
  <c r="C178" i="36"/>
  <c r="D177" i="36"/>
  <c r="C177" i="36"/>
  <c r="D176" i="36"/>
  <c r="C176" i="36"/>
  <c r="E173" i="36"/>
  <c r="D169" i="36"/>
  <c r="C169" i="36"/>
  <c r="E168" i="36"/>
  <c r="D164" i="36"/>
  <c r="E164" i="36" s="1"/>
  <c r="C164" i="36"/>
  <c r="D163" i="36"/>
  <c r="C163" i="36"/>
  <c r="D162" i="36"/>
  <c r="C162" i="36"/>
  <c r="D161" i="36"/>
  <c r="C161" i="36"/>
  <c r="E158" i="36"/>
  <c r="E157" i="36"/>
  <c r="D154" i="36"/>
  <c r="C154" i="36"/>
  <c r="E153" i="36"/>
  <c r="D149" i="36"/>
  <c r="C149" i="36"/>
  <c r="D148" i="36"/>
  <c r="C148" i="36"/>
  <c r="D147" i="36"/>
  <c r="C147" i="36"/>
  <c r="D146" i="36"/>
  <c r="C146" i="36"/>
  <c r="E138" i="36"/>
  <c r="D134" i="36"/>
  <c r="C134" i="36"/>
  <c r="D133" i="36"/>
  <c r="C133" i="36"/>
  <c r="D132" i="36"/>
  <c r="C132" i="36"/>
  <c r="D131" i="36"/>
  <c r="C131" i="36"/>
  <c r="E128" i="36"/>
  <c r="D124" i="36"/>
  <c r="C124" i="36"/>
  <c r="E118" i="36"/>
  <c r="D114" i="36"/>
  <c r="C114" i="36"/>
  <c r="D112" i="36"/>
  <c r="C112" i="36"/>
  <c r="D111" i="36"/>
  <c r="C111" i="36"/>
  <c r="E108" i="36"/>
  <c r="E107" i="36"/>
  <c r="D104" i="36"/>
  <c r="C104" i="36"/>
  <c r="E103" i="36"/>
  <c r="D99" i="36"/>
  <c r="C99" i="36"/>
  <c r="E98" i="36"/>
  <c r="E97" i="36"/>
  <c r="E96" i="36"/>
  <c r="D94" i="36"/>
  <c r="C94" i="36"/>
  <c r="E93" i="36"/>
  <c r="D89" i="36"/>
  <c r="C89" i="36"/>
  <c r="E88" i="36"/>
  <c r="D84" i="36"/>
  <c r="E84" i="36" s="1"/>
  <c r="C84" i="36"/>
  <c r="E83" i="36"/>
  <c r="D79" i="36"/>
  <c r="C79" i="36"/>
  <c r="E78" i="36"/>
  <c r="E77" i="36"/>
  <c r="D74" i="36"/>
  <c r="C74" i="36"/>
  <c r="E73" i="36"/>
  <c r="D69" i="36"/>
  <c r="C69" i="36"/>
  <c r="E68" i="36"/>
  <c r="D64" i="36"/>
  <c r="C64" i="36"/>
  <c r="E63" i="36"/>
  <c r="D59" i="36"/>
  <c r="E59" i="36" s="1"/>
  <c r="C59" i="36"/>
  <c r="D58" i="36"/>
  <c r="C58" i="36"/>
  <c r="D57" i="36"/>
  <c r="C57" i="36"/>
  <c r="D56" i="36"/>
  <c r="C56" i="36"/>
  <c r="E47" i="36"/>
  <c r="D44" i="36"/>
  <c r="C44" i="36"/>
  <c r="D43" i="36"/>
  <c r="C43" i="36"/>
  <c r="D42" i="36"/>
  <c r="C42" i="36"/>
  <c r="D41" i="36"/>
  <c r="C41" i="36"/>
  <c r="E38" i="36"/>
  <c r="D34" i="36"/>
  <c r="C34" i="36"/>
  <c r="D33" i="36"/>
  <c r="C33" i="36"/>
  <c r="D32" i="36"/>
  <c r="C32" i="36"/>
  <c r="D31" i="36"/>
  <c r="C31" i="36"/>
  <c r="E28" i="36"/>
  <c r="E27" i="36"/>
  <c r="D24" i="36"/>
  <c r="E24" i="36" s="1"/>
  <c r="C24" i="36"/>
  <c r="D23" i="36"/>
  <c r="C23" i="36"/>
  <c r="D22" i="36"/>
  <c r="C22" i="36"/>
  <c r="D21" i="36"/>
  <c r="C21" i="36"/>
  <c r="C453" i="36" l="1"/>
  <c r="E284" i="36"/>
  <c r="D803" i="36"/>
  <c r="E840" i="36"/>
  <c r="E329" i="36"/>
  <c r="E369" i="36"/>
  <c r="E419" i="36"/>
  <c r="E469" i="36"/>
  <c r="E79" i="36"/>
  <c r="E579" i="36"/>
  <c r="E94" i="36"/>
  <c r="E44" i="36"/>
  <c r="E89" i="36"/>
  <c r="E99" i="36"/>
  <c r="E169" i="36"/>
  <c r="E304" i="36"/>
  <c r="E339" i="36"/>
  <c r="E429" i="36"/>
  <c r="E509" i="36"/>
  <c r="C629" i="36"/>
  <c r="E680" i="36"/>
  <c r="E755" i="36"/>
  <c r="E775" i="36"/>
  <c r="E793" i="36"/>
  <c r="E795" i="36"/>
  <c r="E578" i="36"/>
  <c r="C574" i="36"/>
  <c r="C617" i="36"/>
  <c r="C720" i="36"/>
  <c r="D730" i="36"/>
  <c r="D687" i="36"/>
  <c r="E687" i="36" s="1"/>
  <c r="C730" i="36"/>
  <c r="E734" i="36"/>
  <c r="D744" i="36"/>
  <c r="E744" i="36" s="1"/>
  <c r="E669" i="36"/>
  <c r="E414" i="36"/>
  <c r="E594" i="36"/>
  <c r="E274" i="36"/>
  <c r="E302" i="36"/>
  <c r="D407" i="36"/>
  <c r="C451" i="36"/>
  <c r="E549" i="36"/>
  <c r="D641" i="36"/>
  <c r="D643" i="36"/>
  <c r="E847" i="36"/>
  <c r="E670" i="36"/>
  <c r="C745" i="36"/>
  <c r="E745" i="36" s="1"/>
  <c r="E74" i="36"/>
  <c r="E194" i="36"/>
  <c r="E294" i="36"/>
  <c r="E516" i="36"/>
  <c r="E647" i="36"/>
  <c r="E735" i="36"/>
  <c r="D743" i="36"/>
  <c r="E743" i="36" s="1"/>
  <c r="E783" i="36"/>
  <c r="E785" i="36"/>
  <c r="C790" i="36"/>
  <c r="E790" i="36" s="1"/>
  <c r="E34" i="36"/>
  <c r="E69" i="36"/>
  <c r="E104" i="36"/>
  <c r="E134" i="36"/>
  <c r="E154" i="36"/>
  <c r="E389" i="36"/>
  <c r="E444" i="36"/>
  <c r="E488" i="36"/>
  <c r="C498" i="36"/>
  <c r="D541" i="36"/>
  <c r="D574" i="36"/>
  <c r="E574" i="36" s="1"/>
  <c r="E624" i="36"/>
  <c r="C641" i="36"/>
  <c r="C643" i="36"/>
  <c r="E679" i="36"/>
  <c r="C687" i="36"/>
  <c r="C780" i="36"/>
  <c r="C805" i="36"/>
  <c r="E815" i="36"/>
  <c r="C820" i="36"/>
  <c r="E830" i="36"/>
  <c r="E839" i="36"/>
  <c r="E852" i="36"/>
  <c r="E458" i="36"/>
  <c r="D453" i="36"/>
  <c r="E453" i="36" s="1"/>
  <c r="C279" i="36"/>
  <c r="D299" i="36"/>
  <c r="D452" i="36"/>
  <c r="D497" i="36"/>
  <c r="D529" i="36"/>
  <c r="C544" i="36"/>
  <c r="D324" i="36"/>
  <c r="C452" i="36"/>
  <c r="C529" i="36"/>
  <c r="D543" i="36"/>
  <c r="E563" i="36"/>
  <c r="E854" i="36"/>
  <c r="D264" i="36"/>
  <c r="C313" i="36"/>
  <c r="C394" i="36"/>
  <c r="E436" i="36"/>
  <c r="E438" i="36"/>
  <c r="D311" i="36"/>
  <c r="C408" i="36"/>
  <c r="C407" i="36"/>
  <c r="D334" i="36"/>
  <c r="D314" i="36"/>
  <c r="C264" i="36"/>
  <c r="C299" i="36"/>
  <c r="E338" i="36"/>
  <c r="D454" i="36"/>
  <c r="E383" i="36"/>
  <c r="C312" i="36"/>
  <c r="E328" i="36"/>
  <c r="C363" i="36"/>
  <c r="E149" i="36"/>
  <c r="E374" i="36"/>
  <c r="C349" i="36"/>
  <c r="E354" i="36"/>
  <c r="E534" i="36"/>
  <c r="E533" i="36"/>
  <c r="C39" i="36"/>
  <c r="C144" i="36"/>
  <c r="C143" i="36"/>
  <c r="D189" i="36"/>
  <c r="E178" i="36"/>
  <c r="E187" i="36"/>
  <c r="C129" i="36"/>
  <c r="C174" i="36"/>
  <c r="C189" i="36"/>
  <c r="E192" i="36"/>
  <c r="D53" i="36"/>
  <c r="D174" i="36"/>
  <c r="E174" i="36" s="1"/>
  <c r="C51" i="36"/>
  <c r="C159" i="36"/>
  <c r="E289" i="36"/>
  <c r="E254" i="36"/>
  <c r="E249" i="36"/>
  <c r="C204" i="36"/>
  <c r="E113" i="36"/>
  <c r="E23" i="36"/>
  <c r="C17" i="36"/>
  <c r="D129" i="36"/>
  <c r="E124" i="36"/>
  <c r="E114" i="36"/>
  <c r="E64" i="36"/>
  <c r="E58" i="36"/>
  <c r="E809" i="36"/>
  <c r="D805" i="36"/>
  <c r="C804" i="36"/>
  <c r="E804" i="36" s="1"/>
  <c r="D835" i="36"/>
  <c r="E835" i="36" s="1"/>
  <c r="E318" i="36"/>
  <c r="D780" i="36"/>
  <c r="E133" i="36"/>
  <c r="C186" i="36"/>
  <c r="C184" i="36" s="1"/>
  <c r="D203" i="36"/>
  <c r="D312" i="36"/>
  <c r="E368" i="36"/>
  <c r="C362" i="36"/>
  <c r="C496" i="36"/>
  <c r="D642" i="36"/>
  <c r="C18" i="36"/>
  <c r="D39" i="36"/>
  <c r="E56" i="36"/>
  <c r="C109" i="36"/>
  <c r="D144" i="36"/>
  <c r="E148" i="36"/>
  <c r="D186" i="36"/>
  <c r="D349" i="36"/>
  <c r="E353" i="36"/>
  <c r="C541" i="36"/>
  <c r="C589" i="36"/>
  <c r="C543" i="36"/>
  <c r="C675" i="36"/>
  <c r="E22" i="36"/>
  <c r="D17" i="36"/>
  <c r="C53" i="36"/>
  <c r="D202" i="36"/>
  <c r="C324" i="36"/>
  <c r="C346" i="36"/>
  <c r="E715" i="36"/>
  <c r="E694" i="36"/>
  <c r="C689" i="36"/>
  <c r="E693" i="36"/>
  <c r="D689" i="36"/>
  <c r="D688" i="36"/>
  <c r="D685" i="36" s="1"/>
  <c r="C688" i="36"/>
  <c r="D720" i="36"/>
  <c r="E720" i="36" s="1"/>
  <c r="E725" i="36"/>
  <c r="E723" i="36"/>
  <c r="E642" i="36"/>
  <c r="C142" i="36"/>
  <c r="E207" i="36"/>
  <c r="E268" i="36"/>
  <c r="C344" i="36"/>
  <c r="C542" i="36"/>
  <c r="E548" i="36"/>
  <c r="E529" i="36"/>
  <c r="C29" i="36"/>
  <c r="D51" i="36"/>
  <c r="E57" i="36"/>
  <c r="C52" i="36"/>
  <c r="C141" i="36"/>
  <c r="C202" i="36"/>
  <c r="C19" i="36"/>
  <c r="D29" i="36"/>
  <c r="E33" i="36"/>
  <c r="E42" i="36"/>
  <c r="D52" i="36"/>
  <c r="C54" i="36"/>
  <c r="E147" i="36"/>
  <c r="D201" i="36"/>
  <c r="E208" i="36"/>
  <c r="E283" i="36"/>
  <c r="C311" i="36"/>
  <c r="D363" i="36"/>
  <c r="D364" i="36"/>
  <c r="D394" i="36"/>
  <c r="E398" i="36"/>
  <c r="E428" i="36"/>
  <c r="C454" i="36"/>
  <c r="D498" i="36"/>
  <c r="E498" i="36" s="1"/>
  <c r="D544" i="36"/>
  <c r="C559" i="36"/>
  <c r="D617" i="36"/>
  <c r="D629" i="36"/>
  <c r="E629" i="36" s="1"/>
  <c r="E648" i="36"/>
  <c r="C659" i="36"/>
  <c r="D16" i="36"/>
  <c r="E282" i="36"/>
  <c r="D313" i="36"/>
  <c r="C364" i="36"/>
  <c r="C424" i="36"/>
  <c r="D484" i="36"/>
  <c r="C618" i="36"/>
  <c r="C644" i="36"/>
  <c r="D659" i="36"/>
  <c r="E659" i="36" s="1"/>
  <c r="D675" i="36"/>
  <c r="E675" i="36" s="1"/>
  <c r="C16" i="36"/>
  <c r="E206" i="36"/>
  <c r="E209" i="36"/>
  <c r="D406" i="36"/>
  <c r="D424" i="36"/>
  <c r="E524" i="36"/>
  <c r="E663" i="36"/>
  <c r="C770" i="36"/>
  <c r="C742" i="36"/>
  <c r="C740" i="36" s="1"/>
  <c r="D849" i="36"/>
  <c r="E849" i="36" s="1"/>
  <c r="D19" i="36"/>
  <c r="D54" i="36"/>
  <c r="D109" i="36"/>
  <c r="D143" i="36"/>
  <c r="E193" i="36"/>
  <c r="D188" i="36"/>
  <c r="E188" i="36" s="1"/>
  <c r="C201" i="36"/>
  <c r="D204" i="36"/>
  <c r="E224" i="36"/>
  <c r="E281" i="36"/>
  <c r="D279" i="36"/>
  <c r="C497" i="36"/>
  <c r="E503" i="36"/>
  <c r="E633" i="36"/>
  <c r="D618" i="36"/>
  <c r="E649" i="36"/>
  <c r="D141" i="36"/>
  <c r="E229" i="36"/>
  <c r="D348" i="36"/>
  <c r="E348" i="36" s="1"/>
  <c r="C379" i="36"/>
  <c r="D408" i="36"/>
  <c r="D499" i="36"/>
  <c r="D496" i="36"/>
  <c r="D18" i="36"/>
  <c r="D142" i="36"/>
  <c r="D159" i="36"/>
  <c r="E163" i="36"/>
  <c r="C203" i="36"/>
  <c r="E219" i="36"/>
  <c r="D346" i="36"/>
  <c r="D379" i="36"/>
  <c r="D361" i="36"/>
  <c r="C409" i="36"/>
  <c r="C406" i="36"/>
  <c r="C499" i="36"/>
  <c r="D542" i="36"/>
  <c r="E564" i="36"/>
  <c r="C616" i="36"/>
  <c r="C619" i="36"/>
  <c r="E700" i="36"/>
  <c r="E780" i="36"/>
  <c r="E784" i="36"/>
  <c r="D820" i="36"/>
  <c r="E820" i="36" s="1"/>
  <c r="E825" i="36"/>
  <c r="E244" i="36"/>
  <c r="E303" i="36"/>
  <c r="C314" i="36"/>
  <c r="E319" i="36"/>
  <c r="E382" i="36"/>
  <c r="D409" i="36"/>
  <c r="E413" i="36"/>
  <c r="E437" i="36"/>
  <c r="C484" i="36"/>
  <c r="E489" i="36"/>
  <c r="E519" i="36"/>
  <c r="D589" i="36"/>
  <c r="E593" i="36"/>
  <c r="D619" i="36"/>
  <c r="E623" i="36"/>
  <c r="D644" i="36"/>
  <c r="E644" i="36" s="1"/>
  <c r="E692" i="36"/>
  <c r="D690" i="36"/>
  <c r="E695" i="36"/>
  <c r="D770" i="36"/>
  <c r="E774" i="36"/>
  <c r="D802" i="36"/>
  <c r="E824" i="36"/>
  <c r="E848" i="36"/>
  <c r="E853" i="36"/>
  <c r="C334" i="36"/>
  <c r="E352" i="36"/>
  <c r="D347" i="36"/>
  <c r="E347" i="36" s="1"/>
  <c r="E367" i="36"/>
  <c r="D362" i="36"/>
  <c r="C434" i="36"/>
  <c r="E457" i="36"/>
  <c r="C514" i="36"/>
  <c r="D559" i="36"/>
  <c r="C803" i="36"/>
  <c r="C800" i="36" s="1"/>
  <c r="C845" i="36"/>
  <c r="C850" i="36"/>
  <c r="C361" i="36"/>
  <c r="D434" i="36"/>
  <c r="D514" i="36"/>
  <c r="D850" i="36"/>
  <c r="E850" i="36" s="1"/>
  <c r="E805" i="36" l="1"/>
  <c r="E730" i="36"/>
  <c r="D800" i="36"/>
  <c r="E313" i="36"/>
  <c r="E544" i="36"/>
  <c r="E17" i="36"/>
  <c r="E363" i="36"/>
  <c r="E589" i="36"/>
  <c r="E324" i="36"/>
  <c r="E619" i="36"/>
  <c r="C614" i="36"/>
  <c r="E618" i="36"/>
  <c r="C639" i="36"/>
  <c r="C404" i="36"/>
  <c r="D740" i="36"/>
  <c r="E740" i="36" s="1"/>
  <c r="D539" i="36"/>
  <c r="D614" i="36"/>
  <c r="E407" i="36"/>
  <c r="D845" i="36"/>
  <c r="E845" i="36" s="1"/>
  <c r="E334" i="36"/>
  <c r="E279" i="36"/>
  <c r="E299" i="36"/>
  <c r="C494" i="36"/>
  <c r="E314" i="36"/>
  <c r="E543" i="36"/>
  <c r="D309" i="36"/>
  <c r="E264" i="36"/>
  <c r="C539" i="36"/>
  <c r="E394" i="36"/>
  <c r="E409" i="36"/>
  <c r="E408" i="36"/>
  <c r="E454" i="36"/>
  <c r="E189" i="36"/>
  <c r="C309" i="36"/>
  <c r="E349" i="36"/>
  <c r="E424" i="36"/>
  <c r="E39" i="36"/>
  <c r="E144" i="36"/>
  <c r="E53" i="36"/>
  <c r="E129" i="36"/>
  <c r="E143" i="36"/>
  <c r="E159" i="36"/>
  <c r="E54" i="36"/>
  <c r="E19" i="36"/>
  <c r="E51" i="36"/>
  <c r="C139" i="36"/>
  <c r="D199" i="36"/>
  <c r="E204" i="36"/>
  <c r="E203" i="36"/>
  <c r="C49" i="36"/>
  <c r="E109" i="36"/>
  <c r="E689" i="36"/>
  <c r="C685" i="36"/>
  <c r="E434" i="36"/>
  <c r="E362" i="36"/>
  <c r="E142" i="36"/>
  <c r="E201" i="36"/>
  <c r="E52" i="36"/>
  <c r="C449" i="36"/>
  <c r="E29" i="36"/>
  <c r="C359" i="36"/>
  <c r="E559" i="36"/>
  <c r="E499" i="36"/>
  <c r="E202" i="36"/>
  <c r="E688" i="36"/>
  <c r="E690" i="36"/>
  <c r="D49" i="36"/>
  <c r="E364" i="36"/>
  <c r="E484" i="36"/>
  <c r="E379" i="36"/>
  <c r="D359" i="36"/>
  <c r="E18" i="36"/>
  <c r="E643" i="36"/>
  <c r="D639" i="36"/>
  <c r="E639" i="36" s="1"/>
  <c r="E406" i="36"/>
  <c r="D404" i="36"/>
  <c r="D14" i="36"/>
  <c r="E514" i="36"/>
  <c r="D344" i="36"/>
  <c r="E344" i="36" s="1"/>
  <c r="D184" i="36"/>
  <c r="E184" i="36" s="1"/>
  <c r="C199" i="36"/>
  <c r="E685" i="36"/>
  <c r="E452" i="36"/>
  <c r="D449" i="36"/>
  <c r="E800" i="36"/>
  <c r="E770" i="36"/>
  <c r="E496" i="36"/>
  <c r="D494" i="36"/>
  <c r="D139" i="36"/>
  <c r="C14" i="36"/>
  <c r="E309" i="36" l="1"/>
  <c r="E404" i="36"/>
  <c r="E614" i="36"/>
  <c r="E539" i="36"/>
  <c r="E494" i="36"/>
  <c r="E199" i="36"/>
  <c r="E359" i="36"/>
  <c r="E449" i="36"/>
  <c r="E49" i="36"/>
  <c r="E139" i="36"/>
  <c r="E11" i="36"/>
  <c r="C8" i="36"/>
  <c r="E10" i="36"/>
  <c r="D8" i="36"/>
  <c r="E12" i="36"/>
  <c r="E14" i="36"/>
  <c r="E8" i="36" l="1"/>
</calcChain>
</file>

<file path=xl/sharedStrings.xml><?xml version="1.0" encoding="utf-8"?>
<sst xmlns="http://schemas.openxmlformats.org/spreadsheetml/2006/main" count="1247" uniqueCount="252">
  <si>
    <t/>
  </si>
  <si>
    <t>4</t>
  </si>
  <si>
    <t>5</t>
  </si>
  <si>
    <t>1.</t>
  </si>
  <si>
    <t>Муниципальная программа города Чебоксары  "Социальная поддержка граждан города Чебоксары"</t>
  </si>
  <si>
    <t>1.1.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</si>
  <si>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</si>
  <si>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1.2.</t>
  </si>
  <si>
    <t>Основное мероприятие "Обеспечение поддержки деятельности социально ориентированных некоммерческих организаций на местном уровне"</t>
  </si>
  <si>
    <t>2.</t>
  </si>
  <si>
    <t>Муниципальная программа  города Чебоксары "Развитие культуры и туризма в городе Чебоксары"</t>
  </si>
  <si>
    <t>2.1.</t>
  </si>
  <si>
    <t>Основное мероприятие "Развитие библиотечного дела"</t>
  </si>
  <si>
    <t>Основное мероприятие "Развитие музейного дела"</t>
  </si>
  <si>
    <t>Основное мероприятие "Развитие профессионального искусства"</t>
  </si>
  <si>
    <t>Основное мероприятие "Развитие образования в сфере культуры и искусства"</t>
  </si>
  <si>
    <t>Основное мероприятие "Сохранение и развитие народного творчества"</t>
  </si>
  <si>
    <t>Основное мероприятие "Бухгалтерское, финансовое и хозяйственно-эксплуатационное обслуживание муниципальных учреждений"</t>
  </si>
  <si>
    <t>Основное мероприятие "Проведение мероприятий в сфере культуры и искусства, архивного дела"</t>
  </si>
  <si>
    <t>Основное мероприятие "Создание условий для оказания доступных и качественных услуг муниципальными учреждениями культуры, архивами и образовательными организациями в сфере культуры и искусства"</t>
  </si>
  <si>
    <t>Основное мероприятие "Развитие муниципальных учреждений культуры"</t>
  </si>
  <si>
    <t>2.2.</t>
  </si>
  <si>
    <t>Основное мероприятие "Развитие инфраструктуры туризма в городе Чебоксары"</t>
  </si>
  <si>
    <t>2.3.</t>
  </si>
  <si>
    <t>Обеспечение реализации муниципальной программы города Чебоксары "Развитие культуры и туризма в городе Чебоксары"</t>
  </si>
  <si>
    <t>Основное мероприятие "Общепрограммные расходы"</t>
  </si>
  <si>
    <t>3.</t>
  </si>
  <si>
    <t>Муниципальная программа города Чебоксары "Развитие физической культуры и спорта в городе Чебоксары"</t>
  </si>
  <si>
    <t>3.1.</t>
  </si>
  <si>
    <t>Основное мероприятие "Физкультурно-оздоровительная и спортивно-массовая работа с населением"</t>
  </si>
  <si>
    <t>3.2.</t>
  </si>
  <si>
    <t>Основное мероприятие "Содержание спортивных школ"</t>
  </si>
  <si>
    <t>Основное мероприятие "Назначение и выплата ежемесячных пожизненных государственных пособий выдающимся деятелям физической культуры и спорта, единовременных выплат, ежемесячных выплат спортсменам и тренерам"</t>
  </si>
  <si>
    <t>3.3.</t>
  </si>
  <si>
    <t>Обеспечение реализации муниципальной программы города Чебоксары "Развитие физической культуры и спорта в городе Чебоксары"</t>
  </si>
  <si>
    <t>4.</t>
  </si>
  <si>
    <t>Муниципальная программа города Чебоксары "Содействие занятости населения"</t>
  </si>
  <si>
    <t>4.1.</t>
  </si>
  <si>
    <t>Основное мероприятие "Организационно-техническое обеспечение охраны труда и здоровья работающих"</t>
  </si>
  <si>
    <t>5.</t>
  </si>
  <si>
    <t>Муниципальная программа города Чебоксары "Развитие образования"</t>
  </si>
  <si>
    <t>5.1.</t>
  </si>
  <si>
    <t>Основное мероприятие "Обеспечение деятельности организаций в сфере образования"</t>
  </si>
  <si>
    <t>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</si>
  <si>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Основное мероприятие "Укрепление материально-технической базы объектов образования"</t>
  </si>
  <si>
    <t>Основное мероприятие "Проведение обязательных периодических медицинских осмотров работников государственных (муниципальных) образовательных организаций Чувашской Республики"</t>
  </si>
  <si>
    <t>Основное мероприятие "Стипендии, гранты, премии и денежные поощрения"</t>
  </si>
  <si>
    <t>Основное мероприятие "Меры социальной поддержки"</t>
  </si>
  <si>
    <t>Основное мероприятие "Реализация мероприятий регионального проекта "Успех каждого ребенка"</t>
  </si>
  <si>
    <t>5.2.</t>
  </si>
  <si>
    <t>Основное мероприятие "Государственная поддержка талантливой и одаренной молодежи"</t>
  </si>
  <si>
    <t>Основное мероприятие "Организация отдыха детей"</t>
  </si>
  <si>
    <t>5.3.</t>
  </si>
  <si>
    <t>Основное мероприятие "Строительство (приобретение) и реконструкция зданий государственных общеобразовательных организаций Чувашской Республики, муниципальных общеобразовательных организаций"</t>
  </si>
  <si>
    <t>Основное мероприятие "Реализация отдельных мероприятий регионального проекта "Современная школа"</t>
  </si>
  <si>
    <t>5.4.</t>
  </si>
  <si>
    <t>Обеспечение реализации муниципальной программы города Чебоксары "Развитие образования"</t>
  </si>
  <si>
    <t>6.</t>
  </si>
  <si>
    <t>Муниципальная программа города Чебоксары "Повышение безопасности жизнедеятельности населения и территории города Чебоксары"</t>
  </si>
  <si>
    <t>6.1.</t>
  </si>
  <si>
    <t>6.2.</t>
  </si>
  <si>
    <t>Основное мероприятие "Мероприятия по профилактике и соблюдению правопорядка на улицах и в других общественных местах"</t>
  </si>
  <si>
    <t>6.3.</t>
  </si>
  <si>
    <t>Основное мероприятие "Обеспечение безопасности населения и муниципальной (коммунальной) инфраструктуры"</t>
  </si>
  <si>
    <t>Обеспечение реализации муниципальной программы города Чебоксары "Повышение безопасности жизнедеятельности населения и территории города Чебоксары"</t>
  </si>
  <si>
    <t>7.</t>
  </si>
  <si>
    <t>Муниципальная программа города Чебоксары "Развитие сельского хозяйства и регулирование рынка сельскохозяйственной продукции, сырья и продовольствия города Чебоксары"</t>
  </si>
  <si>
    <t>7.1.</t>
  </si>
  <si>
    <t>Основное мероприятие "Предупреждение и ликвидация болезней животных"</t>
  </si>
  <si>
    <t>8.</t>
  </si>
  <si>
    <t>8.1.</t>
  </si>
  <si>
    <t>8.2.</t>
  </si>
  <si>
    <t>9.</t>
  </si>
  <si>
    <t>Муниципальная программа города Чебоксары "Развитие транспортной системы города Чебоксары"</t>
  </si>
  <si>
    <t>9.1.</t>
  </si>
  <si>
    <t>Основное мероприятие "Мероприятия, реализуемые с привлечением межбюджетных трансфертов бюджетам другого уровня"</t>
  </si>
  <si>
    <t>Основное мероприятие "Реализация мероприятий регионального проекта "Дорожная сеть"</t>
  </si>
  <si>
    <t>9.2.</t>
  </si>
  <si>
    <t>Основное мероприятие "Развитие автомобильного и городского электрического транспорта"</t>
  </si>
  <si>
    <t>9.3.</t>
  </si>
  <si>
    <t>Основное мероприятие "Реализация мероприятий, направленных на обеспечение безопасности дорожного движения"</t>
  </si>
  <si>
    <t>10.</t>
  </si>
  <si>
    <t>Муниципальная программа города Чебоксары "Развитие потенциала природно-сырьевых ресурсов и обеспечение экологической безопасности"</t>
  </si>
  <si>
    <t>10.1.</t>
  </si>
  <si>
    <t>Основное мероприятие "Мероприятия, направленные на снижение негативного воздействия хозяйственной и иной деятельности на окружающую среду"</t>
  </si>
  <si>
    <t>Основное мероприятие "Мероприятия, направленные на формирование экологической культуры"</t>
  </si>
  <si>
    <t>10.2.</t>
  </si>
  <si>
    <t>Основное мероприятие "Повышение эксплуатационной надежности гидротехнических сооружений, в том числе бесхозяйных"</t>
  </si>
  <si>
    <t>Основное мероприятие "Оздоровление Волги"</t>
  </si>
  <si>
    <t>Основное мероприятие "Реализация отдельных мероприятий регионального проекта "Оздоровление Волги"</t>
  </si>
  <si>
    <t>11.</t>
  </si>
  <si>
    <t>Муниципальная программа города Чебоксары "Управление муниципальными финансами и муниципальным долгом города Чебоксары"</t>
  </si>
  <si>
    <t>11.1.</t>
  </si>
  <si>
    <t>Основное мероприятие "Развитие бюджетного планирования, формирование  бюджета города Чебоксары на очередной финансовый год и плановый период"</t>
  </si>
  <si>
    <t>Основное мероприятие "Реализация мер по оптимизации муниципального долга города Чебоксары и своевременному исполнению долговых обязательств"</t>
  </si>
  <si>
    <t>11.2.</t>
  </si>
  <si>
    <t>Обеспечение реализации муниципальной программы города Чебоксары "Управление муниципальными финансами и муниципальным долгом города Чебоксары"</t>
  </si>
  <si>
    <t>12.</t>
  </si>
  <si>
    <t>Муниципальная программа города Чебоксары "Развитие потенциала муниципального управления"</t>
  </si>
  <si>
    <t>12.1.</t>
  </si>
  <si>
    <t>Основное мероприятие "Подготовка кадров для гражданской службы, организация профессионального развития государственных гражданских служащих Чувашской Республики, реализация инновационных обучающих программ, внедрение технологии оценки управленческих компетенций в систему планирования карьерного роста лиц, замещающих государственные должности Чувашской Республики, муниципальные должности, должности гражданской службы, лиц, состоящих в резерве управленческих кадров Чувашской Республики и Молодежном кадровом резерве при Главе Чувашской Республики, кадровом резерве Чувашской Республики и кадровых резервах государственных органов Чувашской Республики"</t>
  </si>
  <si>
    <t>12.2.</t>
  </si>
  <si>
    <t>Основное мероприятие "Обеспечение деятельности мировых судей Чувашской Республики в целях реализации прав, свобод и законных интересов граждан и юридических лиц"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</si>
  <si>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</si>
  <si>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12.3.</t>
  </si>
  <si>
    <t>Обеспечение реализации муниципальной программы города Чебоксары "Развитие потенциала муниципального управления"</t>
  </si>
  <si>
    <t>13.</t>
  </si>
  <si>
    <t>Муниципальная программа города Чебоксары "Цифровое общество города Чебоксары"</t>
  </si>
  <si>
    <t>13.1.</t>
  </si>
  <si>
    <t>Основное мероприятие "Развитие электронного правительства"</t>
  </si>
  <si>
    <t>Основное мероприятие "Развитие геоинформационного обеспечения с использованием результатов космической деятельности в интересах социально-экономического развития Чувашской Республики"</t>
  </si>
  <si>
    <t>Основное мероприятие "Информационная среда"</t>
  </si>
  <si>
    <t>Основное мероприятие "Обеспечение деятельности муниципальных учреждений средств массовой информации"</t>
  </si>
  <si>
    <t>Основное мероприятие "Информационная политика"</t>
  </si>
  <si>
    <t>Обеспечение реализации муниципальной программы города Чебоксары "Цифровое общество города Чебоксары"</t>
  </si>
  <si>
    <t>14.</t>
  </si>
  <si>
    <t>14.1.</t>
  </si>
  <si>
    <t>15.</t>
  </si>
  <si>
    <t>Муниципальная программа города Чебоксары "Развитие строительного комплекса и архитектуры"</t>
  </si>
  <si>
    <t>15.1.</t>
  </si>
  <si>
    <t>Основное мероприятие "Основное развитие территорий города Чебоксары в виде территориального планирования, градостроительного зонирования, планировки территории, архитектурно-строительного проектирования"</t>
  </si>
  <si>
    <t>15.2.</t>
  </si>
  <si>
    <t>Обеспечение реализации муниципальной программы города Чебоксары "Развитие строительного комплекса и архитектуры"</t>
  </si>
  <si>
    <t>16.</t>
  </si>
  <si>
    <t>Муниципальная программа города Чебоксары "Модернизация и развитие сферы жилищно-коммунального хозяйства"</t>
  </si>
  <si>
    <t>16.1.</t>
  </si>
  <si>
    <t>Основное мероприятие "Обеспечение качества жилищно-коммунальных услуг"</t>
  </si>
  <si>
    <t>Основное мероприятие "Улучшение потребительских и эксплуатационных характеристик жилищного фонда, обеспечивающих гражданам безопасные и комфортное условия проживания"</t>
  </si>
  <si>
    <t>16.2.</t>
  </si>
  <si>
    <t>Основное мероприятие "Водоотведение и очистка бытовых сточных вод"</t>
  </si>
  <si>
    <t>16.3.</t>
  </si>
  <si>
    <t>Обеспечение реализации муниципальной программы города Чебоксары "Модернизация и развитие сферы жилищно-коммунального хозяйства"</t>
  </si>
  <si>
    <t>17.</t>
  </si>
  <si>
    <t>Муниципальная программа города Чебоксары "Обеспечение граждан в городе Чебоксары доступным и комфортным жильем"</t>
  </si>
  <si>
    <t>17.1.</t>
  </si>
  <si>
    <t>Основное мероприятие "Переселение граждан из аварийного жилищного фонда, расположенного на территории Чувашской Республики"</t>
  </si>
  <si>
    <t>Основное мероприятие "Обеспечение граждан доступным жильем"</t>
  </si>
  <si>
    <t>17.2.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</si>
  <si>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</si>
  <si>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17.3.</t>
  </si>
  <si>
    <t>Обеспечение реализации муниципальной программы города Чебоксары "Обеспечение граждан в городе Чебоксары доступным и комфортным жильем"</t>
  </si>
  <si>
    <t>18.</t>
  </si>
  <si>
    <t>Муниципальная программа города Чебоксары "Обеспечение общественного порядка и противодействие преступности на территории города Чебоксары"</t>
  </si>
  <si>
    <t>18.1.</t>
  </si>
  <si>
    <t>Основное мероприятие "Дальнейшее развитие многоуровневой системы профилактики правонарушений"</t>
  </si>
  <si>
    <t>Основное мероприятие "Профилактика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свободы"</t>
  </si>
  <si>
    <t>Основное мероприятие "Профилактика и предупреждение бытовой преступности, а также преступлений, совершенных в состоянии алкогольного опьянения"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</si>
  <si>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</si>
  <si>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Основное мероприятие "Совершенствование системы мер по сокращению спроса на наркотики"</t>
  </si>
  <si>
    <t>Основное мероприятие "Предупреждение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явлений"</t>
  </si>
  <si>
    <t>Обеспечение реализации муниципальной программы города Чебоксары "Обеспечение общественного порядка и противодействие преступности на территории города Чебоксары"</t>
  </si>
  <si>
    <t>Муниципальная программа города Чебоксары "Развитие земельных и имущественных отношений"</t>
  </si>
  <si>
    <t>Основное мероприятие "Создание единой системы учета муниципального имущества"</t>
  </si>
  <si>
    <t>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</si>
  <si>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Основное мероприятие "Создание эффективной системы муниципального сектора экономики города Чебоксары"</t>
  </si>
  <si>
    <t>Основное мероприятие "Эффективное управление муниципальным имуществом"</t>
  </si>
  <si>
    <t>Обеспечение реализации муниципальной программы города Чебоксары "Развитие земельных и имущественных отношений"</t>
  </si>
  <si>
    <t>Муниципальная программа города Чебоксары "Формирование современной городской среды"</t>
  </si>
  <si>
    <t>Основное мероприятие "Содействие благоустройству города Чебоксары"</t>
  </si>
  <si>
    <t>Основное мероприятие "Реализация мероприятий регионального проекта "Формирование комфортной городской среды"</t>
  </si>
  <si>
    <t>Всего на реализацию программ</t>
  </si>
  <si>
    <t>в том числе за счет средств:</t>
  </si>
  <si>
    <t>федерального бюджета</t>
  </si>
  <si>
    <t>республиканского бюджета</t>
  </si>
  <si>
    <t>местного бюджета</t>
  </si>
  <si>
    <t>Наименование программ, подпрограмм</t>
  </si>
  <si>
    <t>№      п/п</t>
  </si>
  <si>
    <t xml:space="preserve">%              исполнения    </t>
  </si>
  <si>
    <t>(в рублях)</t>
  </si>
  <si>
    <t xml:space="preserve">Подпрограмма "Поддержка социально ориентированных некоммерческих организаций в городе Чебоксары" </t>
  </si>
  <si>
    <t>Подпрограмма "Благоустройство дворовых и общественных территорий"</t>
  </si>
  <si>
    <t xml:space="preserve">Подпрограмма "Развитие информационных технологий" </t>
  </si>
  <si>
    <t xml:space="preserve">Подпрограмма "Информационная инфраструктура" </t>
  </si>
  <si>
    <t xml:space="preserve">Подпрограмма "Массовые коммуникации" </t>
  </si>
  <si>
    <t>Подпрограмма "Градостроительная деятельность в городе Чебоксары"</t>
  </si>
  <si>
    <t xml:space="preserve">Подпрограмма "Модернизация коммунальной инфраструктуры на территории города Чебоксары" </t>
  </si>
  <si>
    <t>Подпрограмма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воды"</t>
  </si>
  <si>
    <t xml:space="preserve">Подпрограмма "Муниципальная поддержка строительства жилья в городе Чебоксары" </t>
  </si>
  <si>
    <t xml:space="preserve"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</t>
  </si>
  <si>
    <t xml:space="preserve">Подпрограмма "Профилактика правонарушений" </t>
  </si>
  <si>
    <t xml:space="preserve">Подпрограмма "Профилактика незаконного потребления наркотических средств и психотропных веществ, наркомании в городе Чебоксары" </t>
  </si>
  <si>
    <t>Подпрограмма "Предупреждение детской беспризорности, безнадзорности и правонарушений несовершеннолетних"</t>
  </si>
  <si>
    <t>Подпрограмма "Управление муниципальным имуществом"</t>
  </si>
  <si>
    <t xml:space="preserve">Подпрограмма "Формирование эффективного муниципального сектора экономики города Чебоксары" </t>
  </si>
  <si>
    <t xml:space="preserve">Подпрограмма "Совершенствование кадровой политики и развитие кадрового потенциала муниципальной службы города Чебоксары" </t>
  </si>
  <si>
    <t xml:space="preserve">Подпрограмма "Совершенствование муниципального управления в сфере юстиции" </t>
  </si>
  <si>
    <t>Подпрограмма "Совершенствование бюджетной политики и обеспечение сбалансированности бюджета города Чебоксары"</t>
  </si>
  <si>
    <t xml:space="preserve">Подпрограмма "Строительство и реконструкция (модернизация) очистных сооружений централизованных систем водоотведения" </t>
  </si>
  <si>
    <t>Подпрограмма "Развитие водохозяйственного комплекса города Чебоксары"</t>
  </si>
  <si>
    <t xml:space="preserve">Подпрограмма "Обеспечение экологической безопасности на территории города Чебоксары" </t>
  </si>
  <si>
    <t xml:space="preserve">Подпрограмма "Безопасность дорожного движения" </t>
  </si>
  <si>
    <t>Подпрограмма "Построение (развитие) аппаратно-программного комплекса "Безопасный город" на территории города Чебоксары"</t>
  </si>
  <si>
    <t xml:space="preserve">Подпрограмма "Профилактика терроризма и экстремистской деятельности в городе Чебоксары" </t>
  </si>
  <si>
    <t xml:space="preserve">Подпрограмма "Создание в городе Чебоксары новых мест в общеобразовательных организациях в соответствии с прогнозируемой потребностью и современными условиями обучения" </t>
  </si>
  <si>
    <t xml:space="preserve">Подпрограмма "Развитие ветеринарии в городе Чебоксары" </t>
  </si>
  <si>
    <t xml:space="preserve">Подпрограмма "Безопасные и качественные автомобильные дороги" </t>
  </si>
  <si>
    <t xml:space="preserve">Подпрограмма "Пассажирский транспорт" </t>
  </si>
  <si>
    <t xml:space="preserve">Подпрограмма "Молодежь-инвестиции в будущее города Чебоксары" </t>
  </si>
  <si>
    <t xml:space="preserve">Подпрограмма "Поддержка развития образования" </t>
  </si>
  <si>
    <t xml:space="preserve">Подпрограмма "Безопасный труд" </t>
  </si>
  <si>
    <t xml:space="preserve">Подпрограмма "Развитие спорта высших достижений и системы подготовки спортивного резерва" </t>
  </si>
  <si>
    <t>Подпрограмма "Развитие физической культуры и массового спорта"</t>
  </si>
  <si>
    <t xml:space="preserve">Подпрограмма "Туризм" </t>
  </si>
  <si>
    <t xml:space="preserve">Подпрограмма "Развитие культуры" </t>
  </si>
  <si>
    <t>Основное мероприятие "Реализация мероприятий регионального проекта "Культурная среда"</t>
  </si>
  <si>
    <t>Основное мероприятие "Обеспечение выплаты ежемесячного денежного вознаграждения за выполнение функций классного руководителя педагогическим работникам государственных и муниципальных общеобразовательных организаций Чувашской Республики"</t>
  </si>
  <si>
    <t>Основное мероприятие "Организация перевозок пассажиров внутренним водным транспортом по социально-значимым маршрутам"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</si>
  <si>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</si>
  <si>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2</t>
  </si>
  <si>
    <t>14.2.</t>
  </si>
  <si>
    <t>15.3.</t>
  </si>
  <si>
    <t xml:space="preserve">Отчет об исполнении бюджета города Чебоксары  </t>
  </si>
  <si>
    <t>3</t>
  </si>
  <si>
    <t>Основное мероприятие "Реализация отдельных мероприятий регионального проекта "Жилье""</t>
  </si>
  <si>
    <t xml:space="preserve">Подпрограмма "Социальное обеспечение граждан" </t>
  </si>
  <si>
    <t>Основное мероприятие "Строительство (реконструкция) объектов социальной и инженерной инфраструктуры в рамках реализации проектов по комплексному освоению территорий, предусматривающих строительство жилья"</t>
  </si>
  <si>
    <t>Основное мероприятие "Модернизация инфраструктуры муниципальных образовательных организаций"</t>
  </si>
  <si>
    <t>Основное мероприятие "Развитие спортивной инфраструктуры, в том числе с использованием принципов государственно-частного партнерства и софинансирования из всех уровней бюджетов"</t>
  </si>
  <si>
    <t>1.3.</t>
  </si>
  <si>
    <t>Обеспечение реализации муниципальной программы "Социальная поддержка граждан"</t>
  </si>
  <si>
    <t>8.3.</t>
  </si>
  <si>
    <t>Основное мероприятие "Предоставление государственных гарантий гражданским служащим, повышение престижа гражданской службы"</t>
  </si>
  <si>
    <t>Основное мероприятие "Развитие туристической инфраструктуры  в городе Чебоксары"</t>
  </si>
  <si>
    <t xml:space="preserve">План                               на 2022 год       </t>
  </si>
  <si>
    <t>Основное мероприятие "Оснащение вновь созданных мест в общеобразовательных организациях средствами обучения и воспитания, необходимыми для реализации образовательных программ начального общего, основного общего и среднего общего образования, в соответствии с санитарно-эпидемиологическими требованиями и противопожарными нормами, федеральными государственными образовательными стандартами общего образования"</t>
  </si>
  <si>
    <t>11.3.</t>
  </si>
  <si>
    <t>12.4.</t>
  </si>
  <si>
    <t xml:space="preserve">в разрезе муниципальных программ по состоянию на 01.04.2022 года </t>
  </si>
  <si>
    <t>Кассовое исполнение             на 01.04.2022</t>
  </si>
  <si>
    <t>Основное мероприятие "Газификация Заволжской территории г. Чебоксары"</t>
  </si>
  <si>
    <t>Основное мероприятие "Реализация мероприятий регионального проекта "Обеспечение устойчивого сокращения непригодного для проживания жилищного фонда"</t>
  </si>
  <si>
    <t>Основное мероприятие "Развитие приоритетных направлений развития туризма в Чувашской Республике"</t>
  </si>
  <si>
    <t>Основное мероприятие "Реализация мероприятий регионального проекта "Содействие занятости женщин - доступность дошкольного образования"</t>
  </si>
  <si>
    <t>10.3.</t>
  </si>
  <si>
    <t>Централизация функций органов местного самоуправления и муниципальных учреждений по ведению бюджетного и бухгалтерского учета и составлению отчетности</t>
  </si>
  <si>
    <t>Муниципальная программа "Управление общественными финансами и муниципальным долгом"</t>
  </si>
  <si>
    <t>Основное мероприятие "Развитие инфраструктуры передачи, обработки и хранения данных"</t>
  </si>
  <si>
    <t>19.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</si>
  <si>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населения"</t>
  </si>
  <si>
    <t>20.</t>
  </si>
  <si>
    <t>19.1.</t>
  </si>
  <si>
    <t>20.1.</t>
  </si>
  <si>
    <t>Основное мероприятие "Строительство (реконструкция) объектов обеспечивающей инфраструктуры с длительным сроком окупаемости, входящих в состав инвестиционного проекта по созданию комплекса обеспечивающей инфраструктуры туристского кластера "Чувашия – сердце Волги" в Чувашской Республике"</t>
  </si>
  <si>
    <t>Муниципальная программа города Чебоксары "Развитие туризма и индустрии гостеприимства"</t>
  </si>
  <si>
    <t>15.4.</t>
  </si>
  <si>
    <t>17.4.</t>
  </si>
  <si>
    <t>18.2.</t>
  </si>
  <si>
    <t>18.3.</t>
  </si>
  <si>
    <t>Муниципальная программа "Доступная среда в городе Чебоксары"</t>
  </si>
  <si>
    <t xml:space="preserve">Подпрограмма "Обеспечение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населения" </t>
  </si>
  <si>
    <t xml:space="preserve">Подпрограмма "Газификация города Чебоксары" </t>
  </si>
  <si>
    <t xml:space="preserve">Подпрограмма "Развитие туристической инфраструктуры"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</si>
</sst>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#,##0.0"/>
    <numFmt numFmtId="166" formatCode="0.0"/>
  </numFmts>
  <fonts count="14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 Cyr"/>
    </font>
    <font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</borders>
  <cellStyleXfs count="3">
    <xf numFmtId="164" fontId="0" fillId="0" borderId="0">
      <alignment vertical="top" wrapText="1"/>
    </xf>
    <xf numFmtId="0" fontId="11" fillId="0" borderId="3">
      <alignment horizontal="left" vertical="top" wrapText="1"/>
    </xf>
    <xf numFmtId="164" fontId="6" fillId="0" borderId="0">
      <alignment vertical="top" wrapText="1"/>
    </xf>
  </cellStyleXfs>
  <cellXfs count="66">
    <xf numFmtId="164" fontId="0" fillId="0" borderId="0" xfId="0" applyNumberFormat="1" applyFont="1" applyFill="1" applyAlignment="1">
      <alignment vertical="top" wrapText="1"/>
    </xf>
    <xf numFmtId="164" fontId="4" fillId="2" borderId="1" xfId="0" applyFont="1" applyFill="1" applyBorder="1" applyAlignment="1">
      <alignment horizontal="left" vertical="top" wrapText="1"/>
    </xf>
    <xf numFmtId="164" fontId="5" fillId="2" borderId="1" xfId="0" applyFont="1" applyFill="1" applyBorder="1" applyAlignment="1">
      <alignment horizontal="left" vertical="top" wrapText="1"/>
    </xf>
    <xf numFmtId="164" fontId="0" fillId="2" borderId="0" xfId="0" applyNumberFormat="1" applyFont="1" applyFill="1" applyAlignment="1">
      <alignment vertical="top" wrapText="1"/>
    </xf>
    <xf numFmtId="164" fontId="0" fillId="2" borderId="0" xfId="0" applyNumberFormat="1" applyFont="1" applyFill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0" fillId="2" borderId="0" xfId="0" applyNumberFormat="1" applyFont="1" applyFill="1" applyAlignment="1">
      <alignment horizontal="justify" vertical="top" wrapText="1"/>
    </xf>
    <xf numFmtId="164" fontId="0" fillId="2" borderId="1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49" fontId="7" fillId="2" borderId="1" xfId="0" applyNumberFormat="1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justify" vertical="top" wrapText="1"/>
    </xf>
    <xf numFmtId="166" fontId="2" fillId="2" borderId="1" xfId="0" applyNumberFormat="1" applyFont="1" applyFill="1" applyBorder="1" applyAlignment="1">
      <alignment vertical="top" wrapText="1"/>
    </xf>
    <xf numFmtId="164" fontId="0" fillId="2" borderId="1" xfId="0" applyNumberFormat="1" applyFont="1" applyFill="1" applyBorder="1" applyAlignment="1">
      <alignment horizontal="center" vertical="top" wrapText="1"/>
    </xf>
    <xf numFmtId="166" fontId="8" fillId="2" borderId="0" xfId="0" applyNumberFormat="1" applyFont="1" applyFill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" fontId="0" fillId="0" borderId="1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4" fontId="10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64" fontId="12" fillId="2" borderId="1" xfId="0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justify" vertical="top" wrapText="1"/>
    </xf>
    <xf numFmtId="0" fontId="2" fillId="0" borderId="1" xfId="0" applyNumberFormat="1" applyFont="1" applyFill="1" applyBorder="1" applyAlignment="1">
      <alignment horizontal="justify" vertical="top" wrapText="1"/>
    </xf>
    <xf numFmtId="0" fontId="7" fillId="0" borderId="1" xfId="0" applyNumberFormat="1" applyFont="1" applyFill="1" applyBorder="1" applyAlignment="1">
      <alignment horizontal="justify" vertical="top" wrapText="1"/>
    </xf>
    <xf numFmtId="164" fontId="4" fillId="0" borderId="1" xfId="0" applyFont="1" applyFill="1" applyBorder="1" applyAlignment="1">
      <alignment horizontal="left" vertical="top" wrapText="1"/>
    </xf>
    <xf numFmtId="0" fontId="12" fillId="2" borderId="1" xfId="0" applyNumberFormat="1" applyFont="1" applyFill="1" applyBorder="1" applyAlignment="1">
      <alignment horizontal="left" vertical="top" wrapText="1"/>
    </xf>
    <xf numFmtId="166" fontId="2" fillId="2" borderId="0" xfId="0" applyNumberFormat="1" applyFont="1" applyFill="1" applyAlignment="1">
      <alignment horizontal="center" vertical="top" wrapText="1"/>
    </xf>
    <xf numFmtId="164" fontId="2" fillId="0" borderId="0" xfId="0" applyNumberFormat="1" applyFont="1" applyFill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166" fontId="1" fillId="0" borderId="1" xfId="0" applyNumberFormat="1" applyFont="1" applyFill="1" applyBorder="1" applyAlignment="1">
      <alignment vertical="top" wrapText="1"/>
    </xf>
    <xf numFmtId="166" fontId="1" fillId="2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justify" vertical="top" wrapText="1"/>
    </xf>
    <xf numFmtId="166" fontId="2" fillId="0" borderId="1" xfId="0" applyNumberFormat="1" applyFont="1" applyFill="1" applyBorder="1" applyAlignment="1">
      <alignment vertical="top" wrapText="1"/>
    </xf>
    <xf numFmtId="166" fontId="2" fillId="2" borderId="0" xfId="0" applyNumberFormat="1" applyFont="1" applyFill="1" applyAlignment="1">
      <alignment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12" fillId="2" borderId="1" xfId="0" applyNumberFormat="1" applyFont="1" applyFill="1" applyBorder="1" applyAlignment="1">
      <alignment horizontal="left" vertical="center" wrapText="1"/>
    </xf>
    <xf numFmtId="164" fontId="9" fillId="2" borderId="0" xfId="0" applyNumberFormat="1" applyFont="1" applyFill="1" applyAlignment="1">
      <alignment vertical="top" wrapText="1"/>
    </xf>
    <xf numFmtId="0" fontId="7" fillId="0" borderId="1" xfId="2" applyNumberFormat="1" applyFont="1" applyFill="1" applyBorder="1" applyAlignment="1">
      <alignment horizontal="justify" vertical="top" wrapText="1"/>
    </xf>
    <xf numFmtId="0" fontId="2" fillId="0" borderId="1" xfId="2" applyNumberFormat="1" applyFont="1" applyFill="1" applyBorder="1" applyAlignment="1">
      <alignment horizontal="justify" vertical="top" wrapText="1"/>
    </xf>
    <xf numFmtId="0" fontId="1" fillId="0" borderId="1" xfId="2" applyNumberFormat="1" applyFont="1" applyFill="1" applyBorder="1" applyAlignment="1">
      <alignment horizontal="justify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center" vertical="top" wrapText="1"/>
    </xf>
    <xf numFmtId="49" fontId="3" fillId="2" borderId="0" xfId="0" applyNumberFormat="1" applyFont="1" applyFill="1" applyAlignment="1">
      <alignment horizontal="center" wrapText="1"/>
    </xf>
    <xf numFmtId="164" fontId="3" fillId="2" borderId="0" xfId="0" applyNumberFormat="1" applyFont="1" applyFill="1" applyAlignment="1">
      <alignment horizontal="center" wrapText="1"/>
    </xf>
    <xf numFmtId="164" fontId="2" fillId="2" borderId="2" xfId="0" applyNumberFormat="1" applyFont="1" applyFill="1" applyBorder="1" applyAlignment="1">
      <alignment horizontal="right" wrapText="1"/>
    </xf>
    <xf numFmtId="164" fontId="8" fillId="2" borderId="0" xfId="0" applyNumberFormat="1" applyFont="1" applyFill="1" applyAlignment="1">
      <alignment horizontal="left" vertical="center" wrapText="1"/>
    </xf>
    <xf numFmtId="164" fontId="8" fillId="2" borderId="0" xfId="0" applyNumberFormat="1" applyFont="1" applyFill="1" applyAlignment="1">
      <alignment horizontal="left" vertical="top" wrapText="1"/>
    </xf>
    <xf numFmtId="164" fontId="8" fillId="2" borderId="0" xfId="0" applyNumberFormat="1" applyFont="1" applyFill="1" applyAlignment="1">
      <alignment horizontal="center" vertical="top" wrapText="1"/>
    </xf>
  </cellXfs>
  <cellStyles count="3">
    <cellStyle name="ex72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83"/>
  <sheetViews>
    <sheetView tabSelected="1" view="pageBreakPreview" topLeftCell="A860" zoomScale="98" zoomScaleNormal="100" zoomScaleSheetLayoutView="98" workbookViewId="0">
      <selection activeCell="G880" sqref="G880"/>
    </sheetView>
  </sheetViews>
  <sheetFormatPr defaultRowHeight="15.75" x14ac:dyDescent="0.2"/>
  <cols>
    <col min="1" max="1" width="7.83203125" style="4" customWidth="1"/>
    <col min="2" max="2" width="72.83203125" style="6" customWidth="1"/>
    <col min="3" max="3" width="24" customWidth="1"/>
    <col min="4" max="4" width="23.5" customWidth="1"/>
    <col min="5" max="5" width="9.83203125" style="51" customWidth="1"/>
    <col min="6" max="6" width="22.1640625" style="3" customWidth="1"/>
    <col min="7" max="16384" width="9.33203125" style="3"/>
  </cols>
  <sheetData>
    <row r="2" spans="1:5" ht="18.75" customHeight="1" x14ac:dyDescent="0.3">
      <c r="A2" s="60" t="s">
        <v>211</v>
      </c>
      <c r="B2" s="60"/>
      <c r="C2" s="60"/>
      <c r="D2" s="60"/>
      <c r="E2" s="60"/>
    </row>
    <row r="3" spans="1:5" ht="18.75" customHeight="1" x14ac:dyDescent="0.3">
      <c r="A3" s="61" t="s">
        <v>227</v>
      </c>
      <c r="B3" s="61"/>
      <c r="C3" s="61"/>
      <c r="D3" s="61"/>
      <c r="E3" s="61"/>
    </row>
    <row r="4" spans="1:5" x14ac:dyDescent="0.2">
      <c r="B4" s="4"/>
      <c r="C4" s="19"/>
      <c r="D4" s="19"/>
      <c r="E4" s="35"/>
    </row>
    <row r="5" spans="1:5" x14ac:dyDescent="0.25">
      <c r="C5" s="36"/>
      <c r="D5" s="62" t="s">
        <v>168</v>
      </c>
      <c r="E5" s="62"/>
    </row>
    <row r="6" spans="1:5" ht="47.25" x14ac:dyDescent="0.2">
      <c r="A6" s="37" t="s">
        <v>166</v>
      </c>
      <c r="B6" s="38" t="s">
        <v>165</v>
      </c>
      <c r="C6" s="17" t="s">
        <v>223</v>
      </c>
      <c r="D6" s="17" t="s">
        <v>228</v>
      </c>
      <c r="E6" s="39" t="s">
        <v>167</v>
      </c>
    </row>
    <row r="7" spans="1:5" x14ac:dyDescent="0.2">
      <c r="A7" s="5">
        <v>1</v>
      </c>
      <c r="B7" s="5" t="s">
        <v>208</v>
      </c>
      <c r="C7" s="28" t="s">
        <v>212</v>
      </c>
      <c r="D7" s="28" t="s">
        <v>1</v>
      </c>
      <c r="E7" s="28" t="s">
        <v>2</v>
      </c>
    </row>
    <row r="8" spans="1:5" x14ac:dyDescent="0.25">
      <c r="A8" s="40"/>
      <c r="B8" s="41" t="s">
        <v>160</v>
      </c>
      <c r="C8" s="42">
        <f>C10+C11+C12</f>
        <v>14725409580.799999</v>
      </c>
      <c r="D8" s="42">
        <f>D10+D11+D12</f>
        <v>2472010092.0799999</v>
      </c>
      <c r="E8" s="43">
        <f>D8/C8*100</f>
        <v>16.787377481867647</v>
      </c>
    </row>
    <row r="9" spans="1:5" x14ac:dyDescent="0.2">
      <c r="A9" s="7"/>
      <c r="B9" s="1" t="s">
        <v>161</v>
      </c>
      <c r="C9" s="18"/>
      <c r="D9" s="18"/>
      <c r="E9" s="44"/>
    </row>
    <row r="10" spans="1:5" x14ac:dyDescent="0.2">
      <c r="A10" s="7"/>
      <c r="B10" s="2" t="s">
        <v>162</v>
      </c>
      <c r="C10" s="45">
        <f t="shared" ref="C10:D12" si="0">C16+C51+C141+C186+C201+C311+C346+C361+C406+C451+C496+C541+C616+C641+C687+C742+C802+C847+C867+C601</f>
        <v>2408231026.4400001</v>
      </c>
      <c r="D10" s="45">
        <f t="shared" si="0"/>
        <v>144798210.70999998</v>
      </c>
      <c r="E10" s="44">
        <f t="shared" ref="E10:E12" si="1">D10/C10*100</f>
        <v>6.0126378707133377</v>
      </c>
    </row>
    <row r="11" spans="1:5" x14ac:dyDescent="0.2">
      <c r="A11" s="7"/>
      <c r="B11" s="2" t="s">
        <v>163</v>
      </c>
      <c r="C11" s="45">
        <f t="shared" si="0"/>
        <v>7695685754.3599987</v>
      </c>
      <c r="D11" s="45">
        <f t="shared" si="0"/>
        <v>1312871402.7799997</v>
      </c>
      <c r="E11" s="44">
        <f t="shared" si="1"/>
        <v>17.059836441946594</v>
      </c>
    </row>
    <row r="12" spans="1:5" x14ac:dyDescent="0.2">
      <c r="A12" s="7"/>
      <c r="B12" s="2" t="s">
        <v>164</v>
      </c>
      <c r="C12" s="45">
        <f t="shared" si="0"/>
        <v>4621492800</v>
      </c>
      <c r="D12" s="45">
        <f t="shared" si="0"/>
        <v>1014340478.5900003</v>
      </c>
      <c r="E12" s="44">
        <f t="shared" si="1"/>
        <v>21.948329738607413</v>
      </c>
    </row>
    <row r="13" spans="1:5" x14ac:dyDescent="0.2">
      <c r="A13" s="7"/>
      <c r="B13" s="2"/>
      <c r="C13" s="18"/>
      <c r="D13" s="18"/>
      <c r="E13" s="14"/>
    </row>
    <row r="14" spans="1:5" ht="31.5" x14ac:dyDescent="0.2">
      <c r="A14" s="8" t="s">
        <v>3</v>
      </c>
      <c r="B14" s="9" t="s">
        <v>4</v>
      </c>
      <c r="C14" s="20">
        <f>C16+C17+C18</f>
        <v>6783800</v>
      </c>
      <c r="D14" s="20">
        <f>D16+D17+D18</f>
        <v>806177.9</v>
      </c>
      <c r="E14" s="46">
        <f>D14/C14*100</f>
        <v>11.883868923022495</v>
      </c>
    </row>
    <row r="15" spans="1:5" x14ac:dyDescent="0.2">
      <c r="A15" s="8"/>
      <c r="B15" s="1" t="s">
        <v>161</v>
      </c>
      <c r="C15" s="20"/>
      <c r="D15" s="21"/>
      <c r="E15" s="14"/>
    </row>
    <row r="16" spans="1:5" x14ac:dyDescent="0.2">
      <c r="A16" s="8"/>
      <c r="B16" s="2" t="s">
        <v>162</v>
      </c>
      <c r="C16" s="20">
        <f t="shared" ref="C16:D18" si="2">C21+C31+C41</f>
        <v>0</v>
      </c>
      <c r="D16" s="20">
        <f t="shared" si="2"/>
        <v>0</v>
      </c>
      <c r="E16" s="47">
        <v>0</v>
      </c>
    </row>
    <row r="17" spans="1:5" x14ac:dyDescent="0.2">
      <c r="A17" s="8"/>
      <c r="B17" s="2" t="s">
        <v>163</v>
      </c>
      <c r="C17" s="20">
        <f t="shared" si="2"/>
        <v>2404900</v>
      </c>
      <c r="D17" s="20">
        <f t="shared" si="2"/>
        <v>312984.56</v>
      </c>
      <c r="E17" s="47">
        <f t="shared" ref="E17:E89" si="3">D17/C17*100</f>
        <v>13.014452160172979</v>
      </c>
    </row>
    <row r="18" spans="1:5" x14ac:dyDescent="0.2">
      <c r="A18" s="8"/>
      <c r="B18" s="2" t="s">
        <v>164</v>
      </c>
      <c r="C18" s="20">
        <f t="shared" si="2"/>
        <v>4378900</v>
      </c>
      <c r="D18" s="20">
        <f t="shared" si="2"/>
        <v>493193.34</v>
      </c>
      <c r="E18" s="47">
        <f t="shared" si="3"/>
        <v>11.262950512685835</v>
      </c>
    </row>
    <row r="19" spans="1:5" x14ac:dyDescent="0.2">
      <c r="A19" s="11" t="s">
        <v>5</v>
      </c>
      <c r="B19" s="30" t="s">
        <v>214</v>
      </c>
      <c r="C19" s="23">
        <f>C21+C22+C23</f>
        <v>3396600</v>
      </c>
      <c r="D19" s="23">
        <f>D21+D22+D23</f>
        <v>465183.58</v>
      </c>
      <c r="E19" s="14">
        <f t="shared" si="3"/>
        <v>13.695565565565564</v>
      </c>
    </row>
    <row r="20" spans="1:5" x14ac:dyDescent="0.2">
      <c r="A20" s="11"/>
      <c r="B20" s="1" t="s">
        <v>161</v>
      </c>
      <c r="C20" s="23"/>
      <c r="D20" s="22"/>
      <c r="E20" s="14"/>
    </row>
    <row r="21" spans="1:5" x14ac:dyDescent="0.2">
      <c r="A21" s="8"/>
      <c r="B21" s="1" t="s">
        <v>162</v>
      </c>
      <c r="C21" s="23">
        <f t="shared" ref="C21:D23" si="4">C26</f>
        <v>0</v>
      </c>
      <c r="D21" s="23">
        <f t="shared" si="4"/>
        <v>0</v>
      </c>
      <c r="E21" s="14">
        <v>0</v>
      </c>
    </row>
    <row r="22" spans="1:5" x14ac:dyDescent="0.2">
      <c r="A22" s="8"/>
      <c r="B22" s="1" t="s">
        <v>163</v>
      </c>
      <c r="C22" s="23">
        <f t="shared" si="4"/>
        <v>1247200</v>
      </c>
      <c r="D22" s="23">
        <f t="shared" si="4"/>
        <v>190636</v>
      </c>
      <c r="E22" s="14">
        <f t="shared" si="3"/>
        <v>15.285118665811417</v>
      </c>
    </row>
    <row r="23" spans="1:5" x14ac:dyDescent="0.2">
      <c r="A23" s="8"/>
      <c r="B23" s="1" t="s">
        <v>164</v>
      </c>
      <c r="C23" s="23">
        <f t="shared" si="4"/>
        <v>2149400</v>
      </c>
      <c r="D23" s="23">
        <f t="shared" si="4"/>
        <v>274547.58</v>
      </c>
      <c r="E23" s="14">
        <f t="shared" si="3"/>
        <v>12.773219503117151</v>
      </c>
    </row>
    <row r="24" spans="1:5" ht="47.25" x14ac:dyDescent="0.2">
      <c r="A24" s="11" t="s">
        <v>0</v>
      </c>
      <c r="B24" s="10" t="s">
        <v>6</v>
      </c>
      <c r="C24" s="23">
        <f>C26+C27+C28</f>
        <v>3396600</v>
      </c>
      <c r="D24" s="23">
        <f>D26+D27+D28</f>
        <v>465183.58</v>
      </c>
      <c r="E24" s="14">
        <f t="shared" si="3"/>
        <v>13.695565565565564</v>
      </c>
    </row>
    <row r="25" spans="1:5" x14ac:dyDescent="0.2">
      <c r="A25" s="11"/>
      <c r="B25" s="1" t="s">
        <v>161</v>
      </c>
      <c r="C25" s="23"/>
      <c r="D25" s="18"/>
      <c r="E25" s="14"/>
    </row>
    <row r="26" spans="1:5" x14ac:dyDescent="0.2">
      <c r="A26" s="11"/>
      <c r="B26" s="1" t="s">
        <v>162</v>
      </c>
      <c r="C26" s="23"/>
      <c r="D26" s="18"/>
      <c r="E26" s="14"/>
    </row>
    <row r="27" spans="1:5" x14ac:dyDescent="0.2">
      <c r="A27" s="11"/>
      <c r="B27" s="1" t="s">
        <v>163</v>
      </c>
      <c r="C27" s="23">
        <v>1247200</v>
      </c>
      <c r="D27" s="18">
        <v>190636</v>
      </c>
      <c r="E27" s="14">
        <f t="shared" si="3"/>
        <v>15.285118665811417</v>
      </c>
    </row>
    <row r="28" spans="1:5" x14ac:dyDescent="0.2">
      <c r="A28" s="11"/>
      <c r="B28" s="1" t="s">
        <v>164</v>
      </c>
      <c r="C28" s="23">
        <v>2149400</v>
      </c>
      <c r="D28" s="18">
        <v>274547.58</v>
      </c>
      <c r="E28" s="14">
        <f t="shared" si="3"/>
        <v>12.773219503117151</v>
      </c>
    </row>
    <row r="29" spans="1:5" ht="31.5" x14ac:dyDescent="0.2">
      <c r="A29" s="11" t="s">
        <v>7</v>
      </c>
      <c r="B29" s="30" t="s">
        <v>169</v>
      </c>
      <c r="C29" s="23">
        <f>C31+C32+C33</f>
        <v>2229500</v>
      </c>
      <c r="D29" s="23">
        <f>D31+D32+D33</f>
        <v>218645.76000000001</v>
      </c>
      <c r="E29" s="14">
        <f t="shared" si="3"/>
        <v>9.8069414666965677</v>
      </c>
    </row>
    <row r="30" spans="1:5" x14ac:dyDescent="0.2">
      <c r="A30" s="11"/>
      <c r="B30" s="1" t="s">
        <v>161</v>
      </c>
      <c r="C30" s="23"/>
      <c r="D30" s="21"/>
      <c r="E30" s="14"/>
    </row>
    <row r="31" spans="1:5" x14ac:dyDescent="0.2">
      <c r="A31" s="11"/>
      <c r="B31" s="1" t="s">
        <v>162</v>
      </c>
      <c r="C31" s="23">
        <f t="shared" ref="C31:D33" si="5">C36</f>
        <v>0</v>
      </c>
      <c r="D31" s="23">
        <f t="shared" si="5"/>
        <v>0</v>
      </c>
      <c r="E31" s="14">
        <v>0</v>
      </c>
    </row>
    <row r="32" spans="1:5" x14ac:dyDescent="0.2">
      <c r="A32" s="11"/>
      <c r="B32" s="1" t="s">
        <v>163</v>
      </c>
      <c r="C32" s="23">
        <f t="shared" si="5"/>
        <v>0</v>
      </c>
      <c r="D32" s="23">
        <f t="shared" si="5"/>
        <v>0</v>
      </c>
      <c r="E32" s="14">
        <v>0</v>
      </c>
    </row>
    <row r="33" spans="1:5" x14ac:dyDescent="0.2">
      <c r="A33" s="11"/>
      <c r="B33" s="1" t="s">
        <v>164</v>
      </c>
      <c r="C33" s="23">
        <f t="shared" si="5"/>
        <v>2229500</v>
      </c>
      <c r="D33" s="23">
        <f>D38</f>
        <v>218645.76000000001</v>
      </c>
      <c r="E33" s="14">
        <f t="shared" si="3"/>
        <v>9.8069414666965677</v>
      </c>
    </row>
    <row r="34" spans="1:5" ht="47.25" x14ac:dyDescent="0.2">
      <c r="A34" s="8" t="s">
        <v>0</v>
      </c>
      <c r="B34" s="10" t="s">
        <v>8</v>
      </c>
      <c r="C34" s="23">
        <f>C36+C37+C38</f>
        <v>2229500</v>
      </c>
      <c r="D34" s="23">
        <f>D36+D37+D38</f>
        <v>218645.76000000001</v>
      </c>
      <c r="E34" s="14">
        <f t="shared" si="3"/>
        <v>9.8069414666965677</v>
      </c>
    </row>
    <row r="35" spans="1:5" x14ac:dyDescent="0.2">
      <c r="A35" s="8"/>
      <c r="B35" s="1" t="s">
        <v>161</v>
      </c>
      <c r="C35" s="23"/>
      <c r="D35" s="18"/>
      <c r="E35" s="14"/>
    </row>
    <row r="36" spans="1:5" x14ac:dyDescent="0.2">
      <c r="A36" s="8"/>
      <c r="B36" s="1" t="s">
        <v>162</v>
      </c>
      <c r="C36" s="23">
        <v>0</v>
      </c>
      <c r="D36" s="18">
        <v>0</v>
      </c>
      <c r="E36" s="14">
        <v>0</v>
      </c>
    </row>
    <row r="37" spans="1:5" x14ac:dyDescent="0.2">
      <c r="A37" s="8"/>
      <c r="B37" s="1" t="s">
        <v>163</v>
      </c>
      <c r="C37" s="23">
        <v>0</v>
      </c>
      <c r="D37" s="18">
        <v>0</v>
      </c>
      <c r="E37" s="14">
        <v>0</v>
      </c>
    </row>
    <row r="38" spans="1:5" x14ac:dyDescent="0.2">
      <c r="A38" s="8"/>
      <c r="B38" s="1" t="s">
        <v>164</v>
      </c>
      <c r="C38" s="23">
        <v>2229500</v>
      </c>
      <c r="D38" s="18">
        <v>218645.76000000001</v>
      </c>
      <c r="E38" s="14">
        <f t="shared" si="3"/>
        <v>9.8069414666965677</v>
      </c>
    </row>
    <row r="39" spans="1:5" ht="31.5" x14ac:dyDescent="0.2">
      <c r="A39" s="11" t="s">
        <v>218</v>
      </c>
      <c r="B39" s="31" t="s">
        <v>219</v>
      </c>
      <c r="C39" s="23">
        <f>C41+C42+C43</f>
        <v>1157700</v>
      </c>
      <c r="D39" s="23">
        <f>D41+D42+D43</f>
        <v>122348.56</v>
      </c>
      <c r="E39" s="14">
        <f t="shared" si="3"/>
        <v>10.568243931934006</v>
      </c>
    </row>
    <row r="40" spans="1:5" x14ac:dyDescent="0.2">
      <c r="A40" s="8"/>
      <c r="B40" s="1" t="s">
        <v>161</v>
      </c>
      <c r="C40" s="23"/>
      <c r="D40" s="18"/>
      <c r="E40" s="14"/>
    </row>
    <row r="41" spans="1:5" x14ac:dyDescent="0.2">
      <c r="A41" s="8"/>
      <c r="B41" s="1" t="s">
        <v>162</v>
      </c>
      <c r="C41" s="23">
        <f t="shared" ref="C41:D43" si="6">C46</f>
        <v>0</v>
      </c>
      <c r="D41" s="23">
        <f t="shared" si="6"/>
        <v>0</v>
      </c>
      <c r="E41" s="14">
        <v>0</v>
      </c>
    </row>
    <row r="42" spans="1:5" x14ac:dyDescent="0.2">
      <c r="A42" s="8"/>
      <c r="B42" s="1" t="s">
        <v>163</v>
      </c>
      <c r="C42" s="23">
        <f t="shared" si="6"/>
        <v>1157700</v>
      </c>
      <c r="D42" s="23">
        <f t="shared" si="6"/>
        <v>122348.56</v>
      </c>
      <c r="E42" s="14">
        <f t="shared" si="3"/>
        <v>10.568243931934006</v>
      </c>
    </row>
    <row r="43" spans="1:5" x14ac:dyDescent="0.2">
      <c r="A43" s="8"/>
      <c r="B43" s="1" t="s">
        <v>164</v>
      </c>
      <c r="C43" s="23">
        <f t="shared" si="6"/>
        <v>0</v>
      </c>
      <c r="D43" s="23">
        <f t="shared" si="6"/>
        <v>0</v>
      </c>
      <c r="E43" s="14">
        <v>0</v>
      </c>
    </row>
    <row r="44" spans="1:5" x14ac:dyDescent="0.2">
      <c r="A44" s="8"/>
      <c r="B44" s="10" t="s">
        <v>25</v>
      </c>
      <c r="C44" s="23">
        <f>C46+C47+C48</f>
        <v>1157700</v>
      </c>
      <c r="D44" s="23">
        <f>D46+D47+D48</f>
        <v>122348.56</v>
      </c>
      <c r="E44" s="14">
        <f t="shared" si="3"/>
        <v>10.568243931934006</v>
      </c>
    </row>
    <row r="45" spans="1:5" x14ac:dyDescent="0.2">
      <c r="A45" s="8"/>
      <c r="B45" s="1" t="s">
        <v>161</v>
      </c>
      <c r="C45" s="23"/>
      <c r="D45" s="18"/>
      <c r="E45" s="14"/>
    </row>
    <row r="46" spans="1:5" x14ac:dyDescent="0.2">
      <c r="A46" s="8"/>
      <c r="B46" s="1" t="s">
        <v>162</v>
      </c>
      <c r="C46" s="23">
        <v>0</v>
      </c>
      <c r="D46" s="18">
        <v>0</v>
      </c>
      <c r="E46" s="14">
        <v>0</v>
      </c>
    </row>
    <row r="47" spans="1:5" x14ac:dyDescent="0.2">
      <c r="A47" s="8"/>
      <c r="B47" s="1" t="s">
        <v>163</v>
      </c>
      <c r="C47" s="23">
        <v>1157700</v>
      </c>
      <c r="D47" s="18">
        <v>122348.56</v>
      </c>
      <c r="E47" s="14">
        <f t="shared" si="3"/>
        <v>10.568243931934006</v>
      </c>
    </row>
    <row r="48" spans="1:5" x14ac:dyDescent="0.2">
      <c r="A48" s="8"/>
      <c r="B48" s="1" t="s">
        <v>164</v>
      </c>
      <c r="C48" s="23">
        <v>0</v>
      </c>
      <c r="D48" s="18">
        <v>0</v>
      </c>
      <c r="E48" s="14">
        <v>0</v>
      </c>
    </row>
    <row r="49" spans="1:5" ht="31.5" x14ac:dyDescent="0.2">
      <c r="A49" s="8" t="s">
        <v>9</v>
      </c>
      <c r="B49" s="9" t="s">
        <v>10</v>
      </c>
      <c r="C49" s="20">
        <f>C51+C52+C53</f>
        <v>503716361.61000001</v>
      </c>
      <c r="D49" s="20">
        <f>D51+D52+D53</f>
        <v>90746755.529999986</v>
      </c>
      <c r="E49" s="46">
        <f t="shared" si="3"/>
        <v>18.015447272737237</v>
      </c>
    </row>
    <row r="50" spans="1:5" x14ac:dyDescent="0.2">
      <c r="A50" s="8"/>
      <c r="B50" s="1" t="s">
        <v>161</v>
      </c>
      <c r="C50" s="20"/>
      <c r="D50" s="21"/>
      <c r="E50" s="14"/>
    </row>
    <row r="51" spans="1:5" x14ac:dyDescent="0.2">
      <c r="A51" s="8"/>
      <c r="B51" s="2" t="s">
        <v>162</v>
      </c>
      <c r="C51" s="20">
        <f t="shared" ref="C51:D53" si="7">C56+C111+C131</f>
        <v>21831700</v>
      </c>
      <c r="D51" s="20">
        <f t="shared" si="7"/>
        <v>600000</v>
      </c>
      <c r="E51" s="47">
        <f t="shared" si="3"/>
        <v>2.7482972008593007</v>
      </c>
    </row>
    <row r="52" spans="1:5" x14ac:dyDescent="0.2">
      <c r="A52" s="8"/>
      <c r="B52" s="2" t="s">
        <v>163</v>
      </c>
      <c r="C52" s="20">
        <f t="shared" si="7"/>
        <v>14159211.609999999</v>
      </c>
      <c r="D52" s="20">
        <f t="shared" si="7"/>
        <v>63000</v>
      </c>
      <c r="E52" s="47">
        <f t="shared" si="3"/>
        <v>0.44494002727882104</v>
      </c>
    </row>
    <row r="53" spans="1:5" x14ac:dyDescent="0.2">
      <c r="A53" s="8"/>
      <c r="B53" s="2" t="s">
        <v>164</v>
      </c>
      <c r="C53" s="20">
        <f t="shared" si="7"/>
        <v>467725450</v>
      </c>
      <c r="D53" s="20">
        <f t="shared" si="7"/>
        <v>90083755.529999986</v>
      </c>
      <c r="E53" s="47">
        <f t="shared" si="3"/>
        <v>19.259964479161866</v>
      </c>
    </row>
    <row r="54" spans="1:5" x14ac:dyDescent="0.2">
      <c r="A54" s="11" t="s">
        <v>11</v>
      </c>
      <c r="B54" s="30" t="s">
        <v>203</v>
      </c>
      <c r="C54" s="23">
        <f>C56+C57+C58</f>
        <v>494659048.61000001</v>
      </c>
      <c r="D54" s="23">
        <f>D56+D57+D58</f>
        <v>88413009.059999987</v>
      </c>
      <c r="E54" s="14">
        <f t="shared" si="3"/>
        <v>17.873525069124273</v>
      </c>
    </row>
    <row r="55" spans="1:5" x14ac:dyDescent="0.2">
      <c r="A55" s="11"/>
      <c r="B55" s="1" t="s">
        <v>161</v>
      </c>
      <c r="C55" s="23"/>
      <c r="D55" s="22"/>
      <c r="E55" s="14"/>
    </row>
    <row r="56" spans="1:5" x14ac:dyDescent="0.2">
      <c r="A56" s="11"/>
      <c r="B56" s="1" t="s">
        <v>162</v>
      </c>
      <c r="C56" s="23">
        <f t="shared" ref="C56:D58" si="8">C61+C66+C71+C76+C81+C86+C91+C96+C101+C106</f>
        <v>21831700</v>
      </c>
      <c r="D56" s="23">
        <f t="shared" si="8"/>
        <v>600000</v>
      </c>
      <c r="E56" s="14">
        <f t="shared" si="3"/>
        <v>2.7482972008593007</v>
      </c>
    </row>
    <row r="57" spans="1:5" x14ac:dyDescent="0.2">
      <c r="A57" s="11"/>
      <c r="B57" s="1" t="s">
        <v>163</v>
      </c>
      <c r="C57" s="23">
        <f t="shared" si="8"/>
        <v>14159211.609999999</v>
      </c>
      <c r="D57" s="23">
        <f t="shared" si="8"/>
        <v>63000</v>
      </c>
      <c r="E57" s="14">
        <f t="shared" si="3"/>
        <v>0.44494002727882104</v>
      </c>
    </row>
    <row r="58" spans="1:5" x14ac:dyDescent="0.2">
      <c r="A58" s="11"/>
      <c r="B58" s="1" t="s">
        <v>164</v>
      </c>
      <c r="C58" s="23">
        <f t="shared" si="8"/>
        <v>458668137</v>
      </c>
      <c r="D58" s="23">
        <f t="shared" si="8"/>
        <v>87750009.059999987</v>
      </c>
      <c r="E58" s="14">
        <f t="shared" si="3"/>
        <v>19.131481343776009</v>
      </c>
    </row>
    <row r="59" spans="1:5" x14ac:dyDescent="0.2">
      <c r="A59" s="11" t="s">
        <v>0</v>
      </c>
      <c r="B59" s="10" t="s">
        <v>12</v>
      </c>
      <c r="C59" s="23">
        <f>C61+C62+C63</f>
        <v>57205600</v>
      </c>
      <c r="D59" s="23">
        <f>D61+D62+D63</f>
        <v>11094501</v>
      </c>
      <c r="E59" s="14">
        <f t="shared" si="3"/>
        <v>19.394082047911393</v>
      </c>
    </row>
    <row r="60" spans="1:5" x14ac:dyDescent="0.2">
      <c r="A60" s="11" t="s">
        <v>0</v>
      </c>
      <c r="B60" s="1" t="s">
        <v>161</v>
      </c>
      <c r="C60" s="23"/>
      <c r="D60" s="18"/>
      <c r="E60" s="14"/>
    </row>
    <row r="61" spans="1:5" x14ac:dyDescent="0.2">
      <c r="A61" s="11" t="s">
        <v>0</v>
      </c>
      <c r="B61" s="1" t="s">
        <v>162</v>
      </c>
      <c r="C61" s="23">
        <v>0</v>
      </c>
      <c r="D61" s="18">
        <v>0</v>
      </c>
      <c r="E61" s="14">
        <v>0</v>
      </c>
    </row>
    <row r="62" spans="1:5" x14ac:dyDescent="0.2">
      <c r="A62" s="11" t="s">
        <v>0</v>
      </c>
      <c r="B62" s="1" t="s">
        <v>163</v>
      </c>
      <c r="C62" s="23">
        <v>0</v>
      </c>
      <c r="D62" s="18">
        <v>0</v>
      </c>
      <c r="E62" s="14">
        <v>0</v>
      </c>
    </row>
    <row r="63" spans="1:5" x14ac:dyDescent="0.2">
      <c r="A63" s="11" t="s">
        <v>0</v>
      </c>
      <c r="B63" s="1" t="s">
        <v>164</v>
      </c>
      <c r="C63" s="23">
        <v>57205600</v>
      </c>
      <c r="D63" s="18">
        <v>11094501</v>
      </c>
      <c r="E63" s="14">
        <f t="shared" si="3"/>
        <v>19.394082047911393</v>
      </c>
    </row>
    <row r="64" spans="1:5" x14ac:dyDescent="0.2">
      <c r="A64" s="8" t="s">
        <v>0</v>
      </c>
      <c r="B64" s="10" t="s">
        <v>13</v>
      </c>
      <c r="C64" s="23">
        <f>C66+C67+C68</f>
        <v>11644287</v>
      </c>
      <c r="D64" s="23">
        <f>D66+D67+D68</f>
        <v>2885000</v>
      </c>
      <c r="E64" s="14">
        <f t="shared" si="3"/>
        <v>24.776098356215371</v>
      </c>
    </row>
    <row r="65" spans="1:5" x14ac:dyDescent="0.2">
      <c r="A65" s="11" t="s">
        <v>0</v>
      </c>
      <c r="B65" s="1" t="s">
        <v>161</v>
      </c>
      <c r="C65" s="23"/>
      <c r="D65" s="18"/>
      <c r="E65" s="14"/>
    </row>
    <row r="66" spans="1:5" x14ac:dyDescent="0.2">
      <c r="A66" s="11" t="s">
        <v>0</v>
      </c>
      <c r="B66" s="1" t="s">
        <v>162</v>
      </c>
      <c r="C66" s="23">
        <v>0</v>
      </c>
      <c r="D66" s="18">
        <v>0</v>
      </c>
      <c r="E66" s="14">
        <v>0</v>
      </c>
    </row>
    <row r="67" spans="1:5" x14ac:dyDescent="0.2">
      <c r="A67" s="11" t="s">
        <v>0</v>
      </c>
      <c r="B67" s="1" t="s">
        <v>163</v>
      </c>
      <c r="C67" s="23">
        <v>0</v>
      </c>
      <c r="D67" s="18">
        <v>0</v>
      </c>
      <c r="E67" s="14">
        <v>0</v>
      </c>
    </row>
    <row r="68" spans="1:5" x14ac:dyDescent="0.2">
      <c r="A68" s="11" t="s">
        <v>0</v>
      </c>
      <c r="B68" s="1" t="s">
        <v>164</v>
      </c>
      <c r="C68" s="23">
        <v>11644287</v>
      </c>
      <c r="D68" s="18">
        <v>2885000</v>
      </c>
      <c r="E68" s="14">
        <f t="shared" si="3"/>
        <v>24.776098356215371</v>
      </c>
    </row>
    <row r="69" spans="1:5" ht="31.5" x14ac:dyDescent="0.2">
      <c r="A69" s="8" t="s">
        <v>0</v>
      </c>
      <c r="B69" s="10" t="s">
        <v>14</v>
      </c>
      <c r="C69" s="23">
        <f>C71+C72+C73</f>
        <v>21221300</v>
      </c>
      <c r="D69" s="23">
        <f>D71+D72+D73</f>
        <v>4305323</v>
      </c>
      <c r="E69" s="14">
        <f t="shared" si="3"/>
        <v>20.287743917667626</v>
      </c>
    </row>
    <row r="70" spans="1:5" x14ac:dyDescent="0.2">
      <c r="A70" s="11" t="s">
        <v>0</v>
      </c>
      <c r="B70" s="1" t="s">
        <v>161</v>
      </c>
      <c r="C70" s="23"/>
      <c r="D70" s="18"/>
      <c r="E70" s="14"/>
    </row>
    <row r="71" spans="1:5" x14ac:dyDescent="0.2">
      <c r="A71" s="11" t="s">
        <v>0</v>
      </c>
      <c r="B71" s="1" t="s">
        <v>162</v>
      </c>
      <c r="C71" s="23">
        <v>0</v>
      </c>
      <c r="D71" s="18">
        <v>0</v>
      </c>
      <c r="E71" s="14">
        <v>0</v>
      </c>
    </row>
    <row r="72" spans="1:5" x14ac:dyDescent="0.2">
      <c r="A72" s="11" t="s">
        <v>0</v>
      </c>
      <c r="B72" s="1" t="s">
        <v>163</v>
      </c>
      <c r="C72" s="23">
        <v>0</v>
      </c>
      <c r="D72" s="18">
        <v>0</v>
      </c>
      <c r="E72" s="14">
        <v>0</v>
      </c>
    </row>
    <row r="73" spans="1:5" x14ac:dyDescent="0.2">
      <c r="A73" s="11" t="s">
        <v>0</v>
      </c>
      <c r="B73" s="1" t="s">
        <v>164</v>
      </c>
      <c r="C73" s="23">
        <v>21221300</v>
      </c>
      <c r="D73" s="18">
        <v>4305323</v>
      </c>
      <c r="E73" s="14">
        <f t="shared" si="3"/>
        <v>20.287743917667626</v>
      </c>
    </row>
    <row r="74" spans="1:5" ht="31.5" x14ac:dyDescent="0.2">
      <c r="A74" s="11" t="s">
        <v>0</v>
      </c>
      <c r="B74" s="10" t="s">
        <v>15</v>
      </c>
      <c r="C74" s="23">
        <f>C76+C77+C78</f>
        <v>191948974.15000001</v>
      </c>
      <c r="D74" s="23">
        <f>D76+D77+D78</f>
        <v>37452168</v>
      </c>
      <c r="E74" s="14">
        <f t="shared" si="3"/>
        <v>19.511522875205738</v>
      </c>
    </row>
    <row r="75" spans="1:5" x14ac:dyDescent="0.2">
      <c r="A75" s="8" t="s">
        <v>0</v>
      </c>
      <c r="B75" s="1" t="s">
        <v>161</v>
      </c>
      <c r="C75" s="23"/>
      <c r="D75" s="18"/>
      <c r="E75" s="14"/>
    </row>
    <row r="76" spans="1:5" x14ac:dyDescent="0.2">
      <c r="A76" s="11" t="s">
        <v>0</v>
      </c>
      <c r="B76" s="1" t="s">
        <v>162</v>
      </c>
      <c r="C76" s="23">
        <v>0</v>
      </c>
      <c r="D76" s="18">
        <v>0</v>
      </c>
      <c r="E76" s="14">
        <v>0</v>
      </c>
    </row>
    <row r="77" spans="1:5" x14ac:dyDescent="0.2">
      <c r="A77" s="11" t="s">
        <v>0</v>
      </c>
      <c r="B77" s="1" t="s">
        <v>163</v>
      </c>
      <c r="C77" s="23">
        <v>7706500</v>
      </c>
      <c r="D77" s="18">
        <v>0</v>
      </c>
      <c r="E77" s="14">
        <f t="shared" si="3"/>
        <v>0</v>
      </c>
    </row>
    <row r="78" spans="1:5" x14ac:dyDescent="0.2">
      <c r="A78" s="11" t="s">
        <v>0</v>
      </c>
      <c r="B78" s="1" t="s">
        <v>164</v>
      </c>
      <c r="C78" s="23">
        <v>184242474.15000001</v>
      </c>
      <c r="D78" s="18">
        <v>37452168</v>
      </c>
      <c r="E78" s="14">
        <f t="shared" si="3"/>
        <v>20.327651467331318</v>
      </c>
    </row>
    <row r="79" spans="1:5" ht="31.5" x14ac:dyDescent="0.2">
      <c r="A79" s="11" t="s">
        <v>0</v>
      </c>
      <c r="B79" s="10" t="s">
        <v>16</v>
      </c>
      <c r="C79" s="23">
        <f>C81+C82+C83</f>
        <v>84667300</v>
      </c>
      <c r="D79" s="23">
        <f>D81+D82+D83</f>
        <v>18457753</v>
      </c>
      <c r="E79" s="14">
        <f t="shared" si="3"/>
        <v>21.800332595937274</v>
      </c>
    </row>
    <row r="80" spans="1:5" x14ac:dyDescent="0.2">
      <c r="A80" s="8" t="s">
        <v>0</v>
      </c>
      <c r="B80" s="1" t="s">
        <v>161</v>
      </c>
      <c r="C80" s="23"/>
      <c r="D80" s="18"/>
      <c r="E80" s="14"/>
    </row>
    <row r="81" spans="1:5" x14ac:dyDescent="0.2">
      <c r="A81" s="11" t="s">
        <v>0</v>
      </c>
      <c r="B81" s="1" t="s">
        <v>162</v>
      </c>
      <c r="C81" s="23">
        <v>0</v>
      </c>
      <c r="D81" s="18">
        <v>0</v>
      </c>
      <c r="E81" s="14">
        <v>0</v>
      </c>
    </row>
    <row r="82" spans="1:5" x14ac:dyDescent="0.2">
      <c r="A82" s="11" t="s">
        <v>0</v>
      </c>
      <c r="B82" s="1" t="s">
        <v>163</v>
      </c>
      <c r="C82" s="23">
        <v>0</v>
      </c>
      <c r="D82" s="18">
        <v>0</v>
      </c>
      <c r="E82" s="14">
        <v>0</v>
      </c>
    </row>
    <row r="83" spans="1:5" x14ac:dyDescent="0.2">
      <c r="A83" s="11" t="s">
        <v>0</v>
      </c>
      <c r="B83" s="1" t="s">
        <v>164</v>
      </c>
      <c r="C83" s="23">
        <v>84667300</v>
      </c>
      <c r="D83" s="18">
        <v>18457753</v>
      </c>
      <c r="E83" s="14">
        <f t="shared" si="3"/>
        <v>21.800332595937274</v>
      </c>
    </row>
    <row r="84" spans="1:5" ht="47.25" x14ac:dyDescent="0.2">
      <c r="A84" s="11" t="s">
        <v>0</v>
      </c>
      <c r="B84" s="10" t="s">
        <v>17</v>
      </c>
      <c r="C84" s="23">
        <f>C86+C87+C88</f>
        <v>45057800</v>
      </c>
      <c r="D84" s="23">
        <f>D86+D87+D88</f>
        <v>8604100</v>
      </c>
      <c r="E84" s="14">
        <f t="shared" si="3"/>
        <v>19.095694863042581</v>
      </c>
    </row>
    <row r="85" spans="1:5" x14ac:dyDescent="0.2">
      <c r="A85" s="8" t="s">
        <v>0</v>
      </c>
      <c r="B85" s="1" t="s">
        <v>161</v>
      </c>
      <c r="C85" s="23"/>
      <c r="D85" s="18"/>
      <c r="E85" s="14"/>
    </row>
    <row r="86" spans="1:5" x14ac:dyDescent="0.2">
      <c r="A86" s="11" t="s">
        <v>0</v>
      </c>
      <c r="B86" s="1" t="s">
        <v>162</v>
      </c>
      <c r="C86" s="23">
        <v>0</v>
      </c>
      <c r="D86" s="18">
        <v>0</v>
      </c>
      <c r="E86" s="14">
        <v>0</v>
      </c>
    </row>
    <row r="87" spans="1:5" x14ac:dyDescent="0.2">
      <c r="A87" s="11" t="s">
        <v>0</v>
      </c>
      <c r="B87" s="1" t="s">
        <v>163</v>
      </c>
      <c r="C87" s="23">
        <v>0</v>
      </c>
      <c r="D87" s="18">
        <v>0</v>
      </c>
      <c r="E87" s="14">
        <v>0</v>
      </c>
    </row>
    <row r="88" spans="1:5" x14ac:dyDescent="0.2">
      <c r="A88" s="11" t="s">
        <v>0</v>
      </c>
      <c r="B88" s="1" t="s">
        <v>164</v>
      </c>
      <c r="C88" s="23">
        <v>45057800</v>
      </c>
      <c r="D88" s="18">
        <v>8604100</v>
      </c>
      <c r="E88" s="14">
        <f t="shared" si="3"/>
        <v>19.095694863042581</v>
      </c>
    </row>
    <row r="89" spans="1:5" ht="31.5" x14ac:dyDescent="0.2">
      <c r="A89" s="11" t="s">
        <v>0</v>
      </c>
      <c r="B89" s="10" t="s">
        <v>18</v>
      </c>
      <c r="C89" s="23">
        <f>C91+C92+C93</f>
        <v>27942000</v>
      </c>
      <c r="D89" s="23">
        <f>D91+D92+D93</f>
        <v>3210362.6</v>
      </c>
      <c r="E89" s="14">
        <f t="shared" si="3"/>
        <v>11.489380144585212</v>
      </c>
    </row>
    <row r="90" spans="1:5" x14ac:dyDescent="0.2">
      <c r="A90" s="8" t="s">
        <v>0</v>
      </c>
      <c r="B90" s="1" t="s">
        <v>161</v>
      </c>
      <c r="C90" s="23"/>
      <c r="D90" s="22"/>
      <c r="E90" s="14"/>
    </row>
    <row r="91" spans="1:5" x14ac:dyDescent="0.2">
      <c r="A91" s="11" t="s">
        <v>0</v>
      </c>
      <c r="B91" s="1" t="s">
        <v>162</v>
      </c>
      <c r="C91" s="23">
        <v>0</v>
      </c>
      <c r="D91" s="18">
        <v>0</v>
      </c>
      <c r="E91" s="14">
        <v>0</v>
      </c>
    </row>
    <row r="92" spans="1:5" x14ac:dyDescent="0.2">
      <c r="A92" s="11" t="s">
        <v>0</v>
      </c>
      <c r="B92" s="1" t="s">
        <v>163</v>
      </c>
      <c r="C92" s="23">
        <v>0</v>
      </c>
      <c r="D92" s="18">
        <v>0</v>
      </c>
      <c r="E92" s="14">
        <v>0</v>
      </c>
    </row>
    <row r="93" spans="1:5" x14ac:dyDescent="0.2">
      <c r="A93" s="11" t="s">
        <v>0</v>
      </c>
      <c r="B93" s="1" t="s">
        <v>164</v>
      </c>
      <c r="C93" s="23">
        <v>27942000</v>
      </c>
      <c r="D93" s="18">
        <v>3210362.6</v>
      </c>
      <c r="E93" s="14">
        <f t="shared" ref="E93:E164" si="9">D93/C93*100</f>
        <v>11.489380144585212</v>
      </c>
    </row>
    <row r="94" spans="1:5" ht="31.5" x14ac:dyDescent="0.2">
      <c r="A94" s="11"/>
      <c r="B94" s="10" t="s">
        <v>204</v>
      </c>
      <c r="C94" s="23">
        <f>C96+C97+C98</f>
        <v>22007537.460000001</v>
      </c>
      <c r="D94" s="23">
        <f>D96+D97+D98</f>
        <v>600000</v>
      </c>
      <c r="E94" s="14">
        <f t="shared" si="9"/>
        <v>2.7263386514303813</v>
      </c>
    </row>
    <row r="95" spans="1:5" x14ac:dyDescent="0.2">
      <c r="A95" s="11"/>
      <c r="B95" s="1" t="s">
        <v>161</v>
      </c>
      <c r="C95" s="23"/>
      <c r="D95" s="18"/>
      <c r="E95" s="14"/>
    </row>
    <row r="96" spans="1:5" x14ac:dyDescent="0.2">
      <c r="A96" s="11"/>
      <c r="B96" s="1" t="s">
        <v>162</v>
      </c>
      <c r="C96" s="23">
        <v>21831700</v>
      </c>
      <c r="D96" s="18">
        <v>600000</v>
      </c>
      <c r="E96" s="14">
        <f t="shared" si="9"/>
        <v>2.7482972008593007</v>
      </c>
    </row>
    <row r="97" spans="1:5" x14ac:dyDescent="0.2">
      <c r="A97" s="11"/>
      <c r="B97" s="1" t="s">
        <v>163</v>
      </c>
      <c r="C97" s="23">
        <v>143211.60999999999</v>
      </c>
      <c r="D97" s="18">
        <v>0</v>
      </c>
      <c r="E97" s="14">
        <f t="shared" si="9"/>
        <v>0</v>
      </c>
    </row>
    <row r="98" spans="1:5" x14ac:dyDescent="0.2">
      <c r="A98" s="11"/>
      <c r="B98" s="1" t="s">
        <v>164</v>
      </c>
      <c r="C98" s="23">
        <v>32625.85</v>
      </c>
      <c r="D98" s="18">
        <v>0</v>
      </c>
      <c r="E98" s="14">
        <f t="shared" si="9"/>
        <v>0</v>
      </c>
    </row>
    <row r="99" spans="1:5" ht="63" x14ac:dyDescent="0.2">
      <c r="A99" s="11" t="s">
        <v>0</v>
      </c>
      <c r="B99" s="10" t="s">
        <v>19</v>
      </c>
      <c r="C99" s="23">
        <f>C101+C102+C103</f>
        <v>26145200</v>
      </c>
      <c r="D99" s="23">
        <f>D101+D102+D103</f>
        <v>1725051.46</v>
      </c>
      <c r="E99" s="14">
        <f t="shared" si="9"/>
        <v>6.5979662041215983</v>
      </c>
    </row>
    <row r="100" spans="1:5" x14ac:dyDescent="0.2">
      <c r="A100" s="8" t="s">
        <v>0</v>
      </c>
      <c r="B100" s="1" t="s">
        <v>161</v>
      </c>
      <c r="C100" s="23"/>
      <c r="D100" s="22"/>
      <c r="E100" s="14"/>
    </row>
    <row r="101" spans="1:5" x14ac:dyDescent="0.2">
      <c r="A101" s="11" t="s">
        <v>0</v>
      </c>
      <c r="B101" s="1" t="s">
        <v>162</v>
      </c>
      <c r="C101" s="23">
        <v>0</v>
      </c>
      <c r="D101" s="23">
        <v>0</v>
      </c>
      <c r="E101" s="23">
        <v>0</v>
      </c>
    </row>
    <row r="102" spans="1:5" x14ac:dyDescent="0.2">
      <c r="A102" s="11" t="s">
        <v>0</v>
      </c>
      <c r="B102" s="1" t="s">
        <v>163</v>
      </c>
      <c r="C102" s="23">
        <v>0</v>
      </c>
      <c r="D102" s="23">
        <v>0</v>
      </c>
      <c r="E102" s="23">
        <v>0</v>
      </c>
    </row>
    <row r="103" spans="1:5" x14ac:dyDescent="0.2">
      <c r="A103" s="11" t="s">
        <v>0</v>
      </c>
      <c r="B103" s="1" t="s">
        <v>164</v>
      </c>
      <c r="C103" s="23">
        <v>26145200</v>
      </c>
      <c r="D103" s="18">
        <v>1725051.46</v>
      </c>
      <c r="E103" s="14">
        <f t="shared" si="9"/>
        <v>6.5979662041215983</v>
      </c>
    </row>
    <row r="104" spans="1:5" ht="31.5" x14ac:dyDescent="0.2">
      <c r="A104" s="11" t="s">
        <v>0</v>
      </c>
      <c r="B104" s="10" t="s">
        <v>20</v>
      </c>
      <c r="C104" s="23">
        <f>C106+C107+C108</f>
        <v>6819050</v>
      </c>
      <c r="D104" s="23">
        <f>D106+D107+D108</f>
        <v>78750</v>
      </c>
      <c r="E104" s="14">
        <f t="shared" si="9"/>
        <v>1.1548529487245291</v>
      </c>
    </row>
    <row r="105" spans="1:5" x14ac:dyDescent="0.2">
      <c r="A105" s="8" t="s">
        <v>0</v>
      </c>
      <c r="B105" s="1" t="s">
        <v>161</v>
      </c>
      <c r="C105" s="23"/>
      <c r="D105" s="18"/>
      <c r="E105" s="14"/>
    </row>
    <row r="106" spans="1:5" x14ac:dyDescent="0.2">
      <c r="A106" s="11" t="s">
        <v>0</v>
      </c>
      <c r="B106" s="1" t="s">
        <v>162</v>
      </c>
      <c r="C106" s="23">
        <v>0</v>
      </c>
      <c r="D106" s="18">
        <v>0</v>
      </c>
      <c r="E106" s="14">
        <v>0</v>
      </c>
    </row>
    <row r="107" spans="1:5" x14ac:dyDescent="0.2">
      <c r="A107" s="11" t="s">
        <v>0</v>
      </c>
      <c r="B107" s="1" t="s">
        <v>163</v>
      </c>
      <c r="C107" s="23">
        <v>6309500</v>
      </c>
      <c r="D107" s="18">
        <v>63000</v>
      </c>
      <c r="E107" s="14">
        <f t="shared" si="9"/>
        <v>0.99849433394088283</v>
      </c>
    </row>
    <row r="108" spans="1:5" x14ac:dyDescent="0.2">
      <c r="A108" s="11" t="s">
        <v>0</v>
      </c>
      <c r="B108" s="1" t="s">
        <v>164</v>
      </c>
      <c r="C108" s="23">
        <v>509550</v>
      </c>
      <c r="D108" s="18">
        <v>15750</v>
      </c>
      <c r="E108" s="14">
        <f t="shared" si="9"/>
        <v>3.0909626140712394</v>
      </c>
    </row>
    <row r="109" spans="1:5" x14ac:dyDescent="0.2">
      <c r="A109" s="11" t="s">
        <v>21</v>
      </c>
      <c r="B109" s="30" t="s">
        <v>202</v>
      </c>
      <c r="C109" s="23">
        <f>C111+C112+C113</f>
        <v>6524113</v>
      </c>
      <c r="D109" s="23">
        <f>D111+D112+D113</f>
        <v>1956440.17</v>
      </c>
      <c r="E109" s="14">
        <f t="shared" si="9"/>
        <v>29.987833901712001</v>
      </c>
    </row>
    <row r="110" spans="1:5" x14ac:dyDescent="0.2">
      <c r="A110" s="11"/>
      <c r="B110" s="1" t="s">
        <v>161</v>
      </c>
      <c r="C110" s="23"/>
      <c r="D110" s="22"/>
      <c r="E110" s="14"/>
    </row>
    <row r="111" spans="1:5" x14ac:dyDescent="0.2">
      <c r="A111" s="11"/>
      <c r="B111" s="1" t="s">
        <v>162</v>
      </c>
      <c r="C111" s="23">
        <f>C126+C116</f>
        <v>0</v>
      </c>
      <c r="D111" s="23">
        <f>D126+D116</f>
        <v>0</v>
      </c>
      <c r="E111" s="14">
        <v>0</v>
      </c>
    </row>
    <row r="112" spans="1:5" x14ac:dyDescent="0.2">
      <c r="A112" s="11"/>
      <c r="B112" s="1" t="s">
        <v>163</v>
      </c>
      <c r="C112" s="23">
        <f>C127+C117</f>
        <v>0</v>
      </c>
      <c r="D112" s="23">
        <f>D127+D117</f>
        <v>0</v>
      </c>
      <c r="E112" s="14">
        <v>0</v>
      </c>
    </row>
    <row r="113" spans="1:5" x14ac:dyDescent="0.2">
      <c r="A113" s="11"/>
      <c r="B113" s="1" t="s">
        <v>164</v>
      </c>
      <c r="C113" s="23">
        <f>C128+C118+C123</f>
        <v>6524113</v>
      </c>
      <c r="D113" s="23">
        <f>D128+D118+D123</f>
        <v>1956440.17</v>
      </c>
      <c r="E113" s="14">
        <f t="shared" si="9"/>
        <v>29.987833901712001</v>
      </c>
    </row>
    <row r="114" spans="1:5" ht="31.5" x14ac:dyDescent="0.2">
      <c r="A114" s="11"/>
      <c r="B114" s="34" t="s">
        <v>22</v>
      </c>
      <c r="C114" s="23">
        <f>C116+C117+C118</f>
        <v>1384700</v>
      </c>
      <c r="D114" s="23">
        <f>D116+D117+D118</f>
        <v>4440.17</v>
      </c>
      <c r="E114" s="14">
        <f t="shared" si="9"/>
        <v>0.3206593485953636</v>
      </c>
    </row>
    <row r="115" spans="1:5" x14ac:dyDescent="0.2">
      <c r="A115" s="11"/>
      <c r="B115" s="1" t="s">
        <v>161</v>
      </c>
      <c r="C115" s="23"/>
      <c r="D115" s="23"/>
      <c r="E115" s="14"/>
    </row>
    <row r="116" spans="1:5" x14ac:dyDescent="0.2">
      <c r="A116" s="11"/>
      <c r="B116" s="1" t="s">
        <v>162</v>
      </c>
      <c r="C116" s="23">
        <v>0</v>
      </c>
      <c r="D116" s="23">
        <v>0</v>
      </c>
      <c r="E116" s="14">
        <v>0</v>
      </c>
    </row>
    <row r="117" spans="1:5" x14ac:dyDescent="0.2">
      <c r="A117" s="11"/>
      <c r="B117" s="1" t="s">
        <v>163</v>
      </c>
      <c r="C117" s="23">
        <v>0</v>
      </c>
      <c r="D117" s="23">
        <v>0</v>
      </c>
      <c r="E117" s="14">
        <v>0</v>
      </c>
    </row>
    <row r="118" spans="1:5" x14ac:dyDescent="0.2">
      <c r="A118" s="11"/>
      <c r="B118" s="1" t="s">
        <v>164</v>
      </c>
      <c r="C118" s="23">
        <v>1384700</v>
      </c>
      <c r="D118" s="23">
        <v>4440.17</v>
      </c>
      <c r="E118" s="14">
        <f t="shared" si="9"/>
        <v>0.3206593485953636</v>
      </c>
    </row>
    <row r="119" spans="1:5" ht="31.5" x14ac:dyDescent="0.2">
      <c r="A119" s="11"/>
      <c r="B119" s="29" t="s">
        <v>231</v>
      </c>
      <c r="C119" s="23">
        <f>C121+C122+C123</f>
        <v>1952313</v>
      </c>
      <c r="D119" s="23">
        <f>D121+D122+D123</f>
        <v>1952000</v>
      </c>
      <c r="E119" s="14">
        <f t="shared" si="9"/>
        <v>99.983967734681883</v>
      </c>
    </row>
    <row r="120" spans="1:5" x14ac:dyDescent="0.2">
      <c r="A120" s="11"/>
      <c r="B120" s="1" t="s">
        <v>161</v>
      </c>
      <c r="C120" s="23"/>
      <c r="D120" s="23"/>
      <c r="E120" s="14"/>
    </row>
    <row r="121" spans="1:5" x14ac:dyDescent="0.2">
      <c r="A121" s="11"/>
      <c r="B121" s="1" t="s">
        <v>162</v>
      </c>
      <c r="C121" s="23">
        <v>0</v>
      </c>
      <c r="D121" s="23">
        <v>0</v>
      </c>
      <c r="E121" s="14">
        <v>0</v>
      </c>
    </row>
    <row r="122" spans="1:5" x14ac:dyDescent="0.2">
      <c r="A122" s="11"/>
      <c r="B122" s="1" t="s">
        <v>163</v>
      </c>
      <c r="C122" s="23">
        <v>0</v>
      </c>
      <c r="D122" s="23">
        <v>0</v>
      </c>
      <c r="E122" s="14">
        <v>0</v>
      </c>
    </row>
    <row r="123" spans="1:5" x14ac:dyDescent="0.2">
      <c r="A123" s="11"/>
      <c r="B123" s="1" t="s">
        <v>164</v>
      </c>
      <c r="C123" s="23">
        <v>1952313</v>
      </c>
      <c r="D123" s="23">
        <v>1952000</v>
      </c>
      <c r="E123" s="14">
        <f t="shared" si="9"/>
        <v>99.983967734681883</v>
      </c>
    </row>
    <row r="124" spans="1:5" ht="31.5" x14ac:dyDescent="0.2">
      <c r="A124" s="11" t="s">
        <v>0</v>
      </c>
      <c r="B124" s="10" t="s">
        <v>222</v>
      </c>
      <c r="C124" s="23">
        <f>C126+C127+C128</f>
        <v>3187100</v>
      </c>
      <c r="D124" s="23">
        <f>D126+D127+D128</f>
        <v>0</v>
      </c>
      <c r="E124" s="14">
        <f t="shared" si="9"/>
        <v>0</v>
      </c>
    </row>
    <row r="125" spans="1:5" x14ac:dyDescent="0.2">
      <c r="A125" s="11" t="s">
        <v>0</v>
      </c>
      <c r="B125" s="1" t="s">
        <v>161</v>
      </c>
      <c r="C125" s="23"/>
      <c r="D125" s="22"/>
      <c r="E125" s="14"/>
    </row>
    <row r="126" spans="1:5" x14ac:dyDescent="0.2">
      <c r="A126" s="11" t="s">
        <v>0</v>
      </c>
      <c r="B126" s="1" t="s">
        <v>162</v>
      </c>
      <c r="C126" s="23">
        <v>0</v>
      </c>
      <c r="D126" s="18">
        <v>0</v>
      </c>
      <c r="E126" s="14">
        <v>0</v>
      </c>
    </row>
    <row r="127" spans="1:5" x14ac:dyDescent="0.2">
      <c r="A127" s="11" t="s">
        <v>0</v>
      </c>
      <c r="B127" s="1" t="s">
        <v>163</v>
      </c>
      <c r="C127" s="26">
        <v>0</v>
      </c>
      <c r="D127" s="27">
        <v>0</v>
      </c>
      <c r="E127" s="14">
        <v>0</v>
      </c>
    </row>
    <row r="128" spans="1:5" x14ac:dyDescent="0.2">
      <c r="A128" s="11" t="s">
        <v>0</v>
      </c>
      <c r="B128" s="1" t="s">
        <v>164</v>
      </c>
      <c r="C128" s="23">
        <v>3187100</v>
      </c>
      <c r="D128" s="18">
        <v>0</v>
      </c>
      <c r="E128" s="14">
        <f t="shared" si="9"/>
        <v>0</v>
      </c>
    </row>
    <row r="129" spans="1:5" ht="47.25" x14ac:dyDescent="0.2">
      <c r="A129" s="11" t="s">
        <v>23</v>
      </c>
      <c r="B129" s="30" t="s">
        <v>24</v>
      </c>
      <c r="C129" s="23">
        <f>C131+C132+C133</f>
        <v>2533200</v>
      </c>
      <c r="D129" s="23">
        <f>D131+D132+D133</f>
        <v>377306.3</v>
      </c>
      <c r="E129" s="14">
        <f t="shared" si="9"/>
        <v>14.89445365545555</v>
      </c>
    </row>
    <row r="130" spans="1:5" x14ac:dyDescent="0.2">
      <c r="A130" s="11"/>
      <c r="B130" s="1" t="s">
        <v>161</v>
      </c>
      <c r="C130" s="23"/>
      <c r="D130" s="22"/>
      <c r="E130" s="14"/>
    </row>
    <row r="131" spans="1:5" x14ac:dyDescent="0.2">
      <c r="A131" s="11"/>
      <c r="B131" s="1" t="s">
        <v>162</v>
      </c>
      <c r="C131" s="23">
        <f t="shared" ref="C131:D133" si="10">C136</f>
        <v>0</v>
      </c>
      <c r="D131" s="23">
        <f t="shared" si="10"/>
        <v>0</v>
      </c>
      <c r="E131" s="14">
        <v>0</v>
      </c>
    </row>
    <row r="132" spans="1:5" x14ac:dyDescent="0.2">
      <c r="A132" s="11"/>
      <c r="B132" s="1" t="s">
        <v>163</v>
      </c>
      <c r="C132" s="23">
        <f t="shared" si="10"/>
        <v>0</v>
      </c>
      <c r="D132" s="23">
        <f t="shared" si="10"/>
        <v>0</v>
      </c>
      <c r="E132" s="14">
        <v>0</v>
      </c>
    </row>
    <row r="133" spans="1:5" x14ac:dyDescent="0.2">
      <c r="A133" s="11"/>
      <c r="B133" s="1" t="s">
        <v>164</v>
      </c>
      <c r="C133" s="23">
        <f t="shared" si="10"/>
        <v>2533200</v>
      </c>
      <c r="D133" s="23">
        <f t="shared" si="10"/>
        <v>377306.3</v>
      </c>
      <c r="E133" s="14">
        <f t="shared" si="9"/>
        <v>14.89445365545555</v>
      </c>
    </row>
    <row r="134" spans="1:5" x14ac:dyDescent="0.2">
      <c r="A134" s="12"/>
      <c r="B134" s="10" t="s">
        <v>25</v>
      </c>
      <c r="C134" s="23">
        <f>C136+C137+C138</f>
        <v>2533200</v>
      </c>
      <c r="D134" s="23">
        <f>D136+D137+D138</f>
        <v>377306.3</v>
      </c>
      <c r="E134" s="14">
        <f t="shared" si="9"/>
        <v>14.89445365545555</v>
      </c>
    </row>
    <row r="135" spans="1:5" x14ac:dyDescent="0.2">
      <c r="A135" s="11" t="s">
        <v>0</v>
      </c>
      <c r="B135" s="1" t="s">
        <v>161</v>
      </c>
      <c r="C135" s="23"/>
      <c r="D135" s="18"/>
      <c r="E135" s="14"/>
    </row>
    <row r="136" spans="1:5" x14ac:dyDescent="0.2">
      <c r="A136" s="11" t="s">
        <v>0</v>
      </c>
      <c r="B136" s="1" t="s">
        <v>162</v>
      </c>
      <c r="C136" s="23">
        <v>0</v>
      </c>
      <c r="D136" s="18">
        <v>0</v>
      </c>
      <c r="E136" s="14">
        <v>0</v>
      </c>
    </row>
    <row r="137" spans="1:5" x14ac:dyDescent="0.2">
      <c r="A137" s="11" t="s">
        <v>0</v>
      </c>
      <c r="B137" s="1" t="s">
        <v>163</v>
      </c>
      <c r="C137" s="23">
        <v>0</v>
      </c>
      <c r="D137" s="18">
        <v>0</v>
      </c>
      <c r="E137" s="14">
        <v>0</v>
      </c>
    </row>
    <row r="138" spans="1:5" x14ac:dyDescent="0.2">
      <c r="A138" s="11" t="s">
        <v>0</v>
      </c>
      <c r="B138" s="1" t="s">
        <v>164</v>
      </c>
      <c r="C138" s="23">
        <v>2533200</v>
      </c>
      <c r="D138" s="18">
        <v>377306.3</v>
      </c>
      <c r="E138" s="14">
        <f t="shared" si="9"/>
        <v>14.89445365545555</v>
      </c>
    </row>
    <row r="139" spans="1:5" ht="47.25" x14ac:dyDescent="0.2">
      <c r="A139" s="8" t="s">
        <v>26</v>
      </c>
      <c r="B139" s="9" t="s">
        <v>27</v>
      </c>
      <c r="C139" s="20">
        <f>C141+C142+C143</f>
        <v>331039305</v>
      </c>
      <c r="D139" s="20">
        <f>D141+D142+D143</f>
        <v>73787725.609999999</v>
      </c>
      <c r="E139" s="46">
        <f t="shared" si="9"/>
        <v>22.28971741286129</v>
      </c>
    </row>
    <row r="140" spans="1:5" x14ac:dyDescent="0.2">
      <c r="A140" s="8"/>
      <c r="B140" s="1" t="s">
        <v>161</v>
      </c>
      <c r="C140" s="23"/>
      <c r="D140" s="21"/>
      <c r="E140" s="46"/>
    </row>
    <row r="141" spans="1:5" x14ac:dyDescent="0.2">
      <c r="A141" s="8"/>
      <c r="B141" s="2" t="s">
        <v>162</v>
      </c>
      <c r="C141" s="20">
        <f t="shared" ref="C141:D143" si="11">C146+C161+C176</f>
        <v>0</v>
      </c>
      <c r="D141" s="20">
        <f t="shared" si="11"/>
        <v>0</v>
      </c>
      <c r="E141" s="46">
        <v>0</v>
      </c>
    </row>
    <row r="142" spans="1:5" x14ac:dyDescent="0.2">
      <c r="A142" s="8"/>
      <c r="B142" s="2" t="s">
        <v>163</v>
      </c>
      <c r="C142" s="20">
        <f t="shared" si="11"/>
        <v>14448575</v>
      </c>
      <c r="D142" s="20">
        <f t="shared" si="11"/>
        <v>0</v>
      </c>
      <c r="E142" s="46">
        <f t="shared" si="9"/>
        <v>0</v>
      </c>
    </row>
    <row r="143" spans="1:5" x14ac:dyDescent="0.2">
      <c r="A143" s="8"/>
      <c r="B143" s="2" t="s">
        <v>164</v>
      </c>
      <c r="C143" s="20">
        <f t="shared" si="11"/>
        <v>316590730</v>
      </c>
      <c r="D143" s="20">
        <f t="shared" si="11"/>
        <v>73787725.609999999</v>
      </c>
      <c r="E143" s="47">
        <f t="shared" si="9"/>
        <v>23.306976047593057</v>
      </c>
    </row>
    <row r="144" spans="1:5" ht="31.5" x14ac:dyDescent="0.2">
      <c r="A144" s="11" t="s">
        <v>28</v>
      </c>
      <c r="B144" s="30" t="s">
        <v>201</v>
      </c>
      <c r="C144" s="23">
        <f>C146+C147+C148</f>
        <v>48654505</v>
      </c>
      <c r="D144" s="23">
        <f>D146+D147+D148</f>
        <v>7559602</v>
      </c>
      <c r="E144" s="14">
        <f t="shared" si="9"/>
        <v>15.537311498698836</v>
      </c>
    </row>
    <row r="145" spans="1:5" x14ac:dyDescent="0.2">
      <c r="A145" s="11"/>
      <c r="B145" s="1" t="s">
        <v>161</v>
      </c>
      <c r="C145" s="23"/>
      <c r="D145" s="22"/>
      <c r="E145" s="14"/>
    </row>
    <row r="146" spans="1:5" x14ac:dyDescent="0.2">
      <c r="A146" s="11"/>
      <c r="B146" s="1" t="s">
        <v>162</v>
      </c>
      <c r="C146" s="23">
        <f t="shared" ref="C146:D148" si="12">C151+C156</f>
        <v>0</v>
      </c>
      <c r="D146" s="23">
        <f t="shared" si="12"/>
        <v>0</v>
      </c>
      <c r="E146" s="14">
        <v>0</v>
      </c>
    </row>
    <row r="147" spans="1:5" x14ac:dyDescent="0.2">
      <c r="A147" s="11"/>
      <c r="B147" s="1" t="s">
        <v>163</v>
      </c>
      <c r="C147" s="23">
        <f t="shared" si="12"/>
        <v>14448575</v>
      </c>
      <c r="D147" s="23">
        <f t="shared" si="12"/>
        <v>0</v>
      </c>
      <c r="E147" s="14">
        <f t="shared" si="9"/>
        <v>0</v>
      </c>
    </row>
    <row r="148" spans="1:5" x14ac:dyDescent="0.2">
      <c r="A148" s="11"/>
      <c r="B148" s="1" t="s">
        <v>164</v>
      </c>
      <c r="C148" s="23">
        <f t="shared" si="12"/>
        <v>34205930</v>
      </c>
      <c r="D148" s="23">
        <f t="shared" si="12"/>
        <v>7559602</v>
      </c>
      <c r="E148" s="14">
        <f t="shared" si="9"/>
        <v>22.100267409773686</v>
      </c>
    </row>
    <row r="149" spans="1:5" ht="31.5" x14ac:dyDescent="0.2">
      <c r="A149" s="12"/>
      <c r="B149" s="10" t="s">
        <v>29</v>
      </c>
      <c r="C149" s="23">
        <f>C151+C152+C153</f>
        <v>30593830</v>
      </c>
      <c r="D149" s="23">
        <f>D151+D152+D153</f>
        <v>7559602</v>
      </c>
      <c r="E149" s="14">
        <f t="shared" si="9"/>
        <v>24.709563987248409</v>
      </c>
    </row>
    <row r="150" spans="1:5" x14ac:dyDescent="0.2">
      <c r="A150" s="11" t="s">
        <v>0</v>
      </c>
      <c r="B150" s="1" t="s">
        <v>161</v>
      </c>
      <c r="C150" s="23"/>
      <c r="D150" s="18"/>
      <c r="E150" s="14"/>
    </row>
    <row r="151" spans="1:5" x14ac:dyDescent="0.2">
      <c r="A151" s="11" t="s">
        <v>0</v>
      </c>
      <c r="B151" s="1" t="s">
        <v>162</v>
      </c>
      <c r="C151" s="23">
        <v>0</v>
      </c>
      <c r="D151" s="18">
        <v>0</v>
      </c>
      <c r="E151" s="14">
        <v>0</v>
      </c>
    </row>
    <row r="152" spans="1:5" x14ac:dyDescent="0.2">
      <c r="A152" s="11" t="s">
        <v>0</v>
      </c>
      <c r="B152" s="1" t="s">
        <v>163</v>
      </c>
      <c r="C152" s="23"/>
      <c r="D152" s="18">
        <v>0</v>
      </c>
      <c r="E152" s="14">
        <v>0</v>
      </c>
    </row>
    <row r="153" spans="1:5" x14ac:dyDescent="0.2">
      <c r="A153" s="11" t="s">
        <v>0</v>
      </c>
      <c r="B153" s="1" t="s">
        <v>164</v>
      </c>
      <c r="C153" s="23">
        <v>30593830</v>
      </c>
      <c r="D153" s="18">
        <v>7559602</v>
      </c>
      <c r="E153" s="14">
        <f t="shared" si="9"/>
        <v>24.709563987248409</v>
      </c>
    </row>
    <row r="154" spans="1:5" ht="63" x14ac:dyDescent="0.2">
      <c r="A154" s="11"/>
      <c r="B154" s="34" t="s">
        <v>217</v>
      </c>
      <c r="C154" s="23">
        <f>C156+C157+C158</f>
        <v>18060675</v>
      </c>
      <c r="D154" s="23">
        <f>D156+D157+D158</f>
        <v>0</v>
      </c>
      <c r="E154" s="14">
        <f t="shared" si="9"/>
        <v>0</v>
      </c>
    </row>
    <row r="155" spans="1:5" x14ac:dyDescent="0.2">
      <c r="A155" s="11"/>
      <c r="B155" s="1" t="s">
        <v>161</v>
      </c>
      <c r="C155" s="23"/>
      <c r="D155" s="18"/>
      <c r="E155" s="14"/>
    </row>
    <row r="156" spans="1:5" x14ac:dyDescent="0.2">
      <c r="A156" s="11"/>
      <c r="B156" s="1" t="s">
        <v>162</v>
      </c>
      <c r="C156" s="23">
        <v>0</v>
      </c>
      <c r="D156" s="18">
        <v>0</v>
      </c>
      <c r="E156" s="14">
        <v>0</v>
      </c>
    </row>
    <row r="157" spans="1:5" x14ac:dyDescent="0.2">
      <c r="A157" s="11"/>
      <c r="B157" s="1" t="s">
        <v>163</v>
      </c>
      <c r="C157" s="23">
        <v>14448575</v>
      </c>
      <c r="D157" s="18">
        <v>0</v>
      </c>
      <c r="E157" s="14">
        <f t="shared" si="9"/>
        <v>0</v>
      </c>
    </row>
    <row r="158" spans="1:5" x14ac:dyDescent="0.2">
      <c r="A158" s="11"/>
      <c r="B158" s="1" t="s">
        <v>164</v>
      </c>
      <c r="C158" s="23">
        <v>3612100</v>
      </c>
      <c r="D158" s="18">
        <v>0</v>
      </c>
      <c r="E158" s="14">
        <f t="shared" si="9"/>
        <v>0</v>
      </c>
    </row>
    <row r="159" spans="1:5" ht="31.5" x14ac:dyDescent="0.2">
      <c r="A159" s="11" t="s">
        <v>30</v>
      </c>
      <c r="B159" s="30" t="s">
        <v>200</v>
      </c>
      <c r="C159" s="23">
        <f>C161+C162+C163</f>
        <v>263669800</v>
      </c>
      <c r="D159" s="23">
        <f>D161+D162+D163</f>
        <v>61724677</v>
      </c>
      <c r="E159" s="14">
        <f t="shared" si="9"/>
        <v>23.409839503803621</v>
      </c>
    </row>
    <row r="160" spans="1:5" x14ac:dyDescent="0.2">
      <c r="A160" s="8"/>
      <c r="B160" s="1" t="s">
        <v>161</v>
      </c>
      <c r="C160" s="23"/>
      <c r="D160" s="21"/>
      <c r="E160" s="14"/>
    </row>
    <row r="161" spans="1:5" x14ac:dyDescent="0.2">
      <c r="A161" s="11"/>
      <c r="B161" s="1" t="s">
        <v>162</v>
      </c>
      <c r="C161" s="23">
        <f t="shared" ref="C161:D163" si="13">C166+C171</f>
        <v>0</v>
      </c>
      <c r="D161" s="23">
        <f t="shared" si="13"/>
        <v>0</v>
      </c>
      <c r="E161" s="14">
        <v>0</v>
      </c>
    </row>
    <row r="162" spans="1:5" x14ac:dyDescent="0.2">
      <c r="A162" s="11"/>
      <c r="B162" s="1" t="s">
        <v>163</v>
      </c>
      <c r="C162" s="23">
        <f t="shared" si="13"/>
        <v>0</v>
      </c>
      <c r="D162" s="23">
        <f t="shared" si="13"/>
        <v>0</v>
      </c>
      <c r="E162" s="14">
        <v>0</v>
      </c>
    </row>
    <row r="163" spans="1:5" x14ac:dyDescent="0.2">
      <c r="A163" s="11"/>
      <c r="B163" s="1" t="s">
        <v>164</v>
      </c>
      <c r="C163" s="23">
        <f t="shared" si="13"/>
        <v>263669800</v>
      </c>
      <c r="D163" s="23">
        <f t="shared" si="13"/>
        <v>61724677</v>
      </c>
      <c r="E163" s="14">
        <f t="shared" si="9"/>
        <v>23.409839503803621</v>
      </c>
    </row>
    <row r="164" spans="1:5" x14ac:dyDescent="0.2">
      <c r="A164" s="12"/>
      <c r="B164" s="10" t="s">
        <v>31</v>
      </c>
      <c r="C164" s="23">
        <f>C166+C167+C168</f>
        <v>263309800</v>
      </c>
      <c r="D164" s="23">
        <f>D166+D167+D168</f>
        <v>61634677</v>
      </c>
      <c r="E164" s="14">
        <f t="shared" si="9"/>
        <v>23.407665419213412</v>
      </c>
    </row>
    <row r="165" spans="1:5" x14ac:dyDescent="0.2">
      <c r="A165" s="11" t="s">
        <v>0</v>
      </c>
      <c r="B165" s="1" t="s">
        <v>161</v>
      </c>
      <c r="C165" s="23"/>
      <c r="D165" s="18"/>
      <c r="E165" s="14"/>
    </row>
    <row r="166" spans="1:5" x14ac:dyDescent="0.2">
      <c r="A166" s="11" t="s">
        <v>0</v>
      </c>
      <c r="B166" s="1" t="s">
        <v>162</v>
      </c>
      <c r="C166" s="23">
        <v>0</v>
      </c>
      <c r="D166" s="18">
        <v>0</v>
      </c>
      <c r="E166" s="14">
        <v>0</v>
      </c>
    </row>
    <row r="167" spans="1:5" x14ac:dyDescent="0.2">
      <c r="A167" s="11" t="s">
        <v>0</v>
      </c>
      <c r="B167" s="1" t="s">
        <v>163</v>
      </c>
      <c r="C167" s="23">
        <v>0</v>
      </c>
      <c r="D167" s="18">
        <v>0</v>
      </c>
      <c r="E167" s="14">
        <v>0</v>
      </c>
    </row>
    <row r="168" spans="1:5" x14ac:dyDescent="0.2">
      <c r="A168" s="11" t="s">
        <v>0</v>
      </c>
      <c r="B168" s="1" t="s">
        <v>164</v>
      </c>
      <c r="C168" s="23">
        <v>263309800</v>
      </c>
      <c r="D168" s="18">
        <v>61634677</v>
      </c>
      <c r="E168" s="14">
        <f t="shared" ref="E168:E219" si="14">D168/C168*100</f>
        <v>23.407665419213412</v>
      </c>
    </row>
    <row r="169" spans="1:5" ht="78.75" x14ac:dyDescent="0.2">
      <c r="A169" s="11" t="s">
        <v>0</v>
      </c>
      <c r="B169" s="10" t="s">
        <v>32</v>
      </c>
      <c r="C169" s="23">
        <f>C171+C172+C173</f>
        <v>360000</v>
      </c>
      <c r="D169" s="23">
        <f>D171+D172+D173</f>
        <v>90000</v>
      </c>
      <c r="E169" s="14">
        <f t="shared" si="14"/>
        <v>25</v>
      </c>
    </row>
    <row r="170" spans="1:5" x14ac:dyDescent="0.2">
      <c r="A170" s="8"/>
      <c r="B170" s="1" t="s">
        <v>161</v>
      </c>
      <c r="C170" s="20"/>
      <c r="D170" s="18"/>
      <c r="E170" s="14"/>
    </row>
    <row r="171" spans="1:5" x14ac:dyDescent="0.2">
      <c r="A171" s="11"/>
      <c r="B171" s="1" t="s">
        <v>162</v>
      </c>
      <c r="C171" s="23">
        <v>0</v>
      </c>
      <c r="D171" s="18">
        <v>0</v>
      </c>
      <c r="E171" s="14">
        <v>0</v>
      </c>
    </row>
    <row r="172" spans="1:5" x14ac:dyDescent="0.2">
      <c r="A172" s="11"/>
      <c r="B172" s="1" t="s">
        <v>163</v>
      </c>
      <c r="C172" s="23">
        <v>0</v>
      </c>
      <c r="D172" s="18">
        <v>0</v>
      </c>
      <c r="E172" s="14">
        <v>0</v>
      </c>
    </row>
    <row r="173" spans="1:5" x14ac:dyDescent="0.2">
      <c r="A173" s="11"/>
      <c r="B173" s="1" t="s">
        <v>164</v>
      </c>
      <c r="C173" s="23">
        <v>360000</v>
      </c>
      <c r="D173" s="18">
        <v>90000</v>
      </c>
      <c r="E173" s="14">
        <f t="shared" si="14"/>
        <v>25</v>
      </c>
    </row>
    <row r="174" spans="1:5" ht="47.25" x14ac:dyDescent="0.2">
      <c r="A174" s="11" t="s">
        <v>33</v>
      </c>
      <c r="B174" s="30" t="s">
        <v>34</v>
      </c>
      <c r="C174" s="23">
        <f>C176+C177+C178</f>
        <v>18715000</v>
      </c>
      <c r="D174" s="23">
        <f>D176+D177+D178</f>
        <v>4503446.6100000003</v>
      </c>
      <c r="E174" s="14">
        <f t="shared" si="14"/>
        <v>24.063300080149613</v>
      </c>
    </row>
    <row r="175" spans="1:5" x14ac:dyDescent="0.2">
      <c r="A175" s="11"/>
      <c r="B175" s="1" t="s">
        <v>161</v>
      </c>
      <c r="C175" s="23"/>
      <c r="D175" s="22"/>
      <c r="E175" s="14"/>
    </row>
    <row r="176" spans="1:5" x14ac:dyDescent="0.2">
      <c r="A176" s="11"/>
      <c r="B176" s="1" t="s">
        <v>162</v>
      </c>
      <c r="C176" s="23">
        <f t="shared" ref="C176:D178" si="15">C181</f>
        <v>0</v>
      </c>
      <c r="D176" s="23">
        <f t="shared" si="15"/>
        <v>0</v>
      </c>
      <c r="E176" s="14">
        <v>0</v>
      </c>
    </row>
    <row r="177" spans="1:5" x14ac:dyDescent="0.2">
      <c r="A177" s="11"/>
      <c r="B177" s="1" t="s">
        <v>163</v>
      </c>
      <c r="C177" s="23">
        <f t="shared" si="15"/>
        <v>0</v>
      </c>
      <c r="D177" s="23">
        <f t="shared" si="15"/>
        <v>0</v>
      </c>
      <c r="E177" s="14">
        <v>0</v>
      </c>
    </row>
    <row r="178" spans="1:5" x14ac:dyDescent="0.2">
      <c r="A178" s="11"/>
      <c r="B178" s="1" t="s">
        <v>164</v>
      </c>
      <c r="C178" s="23">
        <f t="shared" si="15"/>
        <v>18715000</v>
      </c>
      <c r="D178" s="23">
        <f t="shared" si="15"/>
        <v>4503446.6100000003</v>
      </c>
      <c r="E178" s="14">
        <f t="shared" si="14"/>
        <v>24.063300080149613</v>
      </c>
    </row>
    <row r="179" spans="1:5" x14ac:dyDescent="0.2">
      <c r="A179" s="12"/>
      <c r="B179" s="10" t="s">
        <v>25</v>
      </c>
      <c r="C179" s="23">
        <f>C181+C182+C183</f>
        <v>18715000</v>
      </c>
      <c r="D179" s="23">
        <f>D181+D182+D183</f>
        <v>4503446.6100000003</v>
      </c>
      <c r="E179" s="14">
        <f t="shared" si="14"/>
        <v>24.063300080149613</v>
      </c>
    </row>
    <row r="180" spans="1:5" x14ac:dyDescent="0.2">
      <c r="A180" s="11"/>
      <c r="B180" s="1" t="s">
        <v>161</v>
      </c>
      <c r="C180" s="23"/>
      <c r="D180" s="18"/>
      <c r="E180" s="14"/>
    </row>
    <row r="181" spans="1:5" x14ac:dyDescent="0.2">
      <c r="A181" s="11"/>
      <c r="B181" s="1" t="s">
        <v>162</v>
      </c>
      <c r="C181" s="23">
        <v>0</v>
      </c>
      <c r="D181" s="18">
        <v>0</v>
      </c>
      <c r="E181" s="14">
        <v>0</v>
      </c>
    </row>
    <row r="182" spans="1:5" x14ac:dyDescent="0.2">
      <c r="A182" s="11"/>
      <c r="B182" s="1" t="s">
        <v>163</v>
      </c>
      <c r="C182" s="23">
        <v>0</v>
      </c>
      <c r="D182" s="18">
        <v>0</v>
      </c>
      <c r="E182" s="14">
        <v>0</v>
      </c>
    </row>
    <row r="183" spans="1:5" x14ac:dyDescent="0.2">
      <c r="A183" s="11"/>
      <c r="B183" s="1" t="s">
        <v>164</v>
      </c>
      <c r="C183" s="23">
        <v>18715000</v>
      </c>
      <c r="D183" s="18">
        <v>4503446.6100000003</v>
      </c>
      <c r="E183" s="14">
        <f t="shared" si="14"/>
        <v>24.063300080149613</v>
      </c>
    </row>
    <row r="184" spans="1:5" ht="31.5" x14ac:dyDescent="0.2">
      <c r="A184" s="8" t="s">
        <v>35</v>
      </c>
      <c r="B184" s="9" t="s">
        <v>36</v>
      </c>
      <c r="C184" s="20">
        <f>C186+C187+C188</f>
        <v>531200</v>
      </c>
      <c r="D184" s="20">
        <f>D186+D187+D188</f>
        <v>52544.84</v>
      </c>
      <c r="E184" s="46">
        <f t="shared" si="14"/>
        <v>9.8917243975903606</v>
      </c>
    </row>
    <row r="185" spans="1:5" x14ac:dyDescent="0.2">
      <c r="A185" s="8"/>
      <c r="B185" s="1" t="s">
        <v>161</v>
      </c>
      <c r="C185" s="23"/>
      <c r="D185" s="21"/>
      <c r="E185" s="14"/>
    </row>
    <row r="186" spans="1:5" x14ac:dyDescent="0.2">
      <c r="A186" s="8"/>
      <c r="B186" s="2" t="s">
        <v>162</v>
      </c>
      <c r="C186" s="20">
        <f t="shared" ref="C186:D188" si="16">C191</f>
        <v>0</v>
      </c>
      <c r="D186" s="20">
        <f t="shared" si="16"/>
        <v>0</v>
      </c>
      <c r="E186" s="47">
        <v>0</v>
      </c>
    </row>
    <row r="187" spans="1:5" x14ac:dyDescent="0.2">
      <c r="A187" s="8"/>
      <c r="B187" s="2" t="s">
        <v>163</v>
      </c>
      <c r="C187" s="20">
        <f t="shared" si="16"/>
        <v>339200</v>
      </c>
      <c r="D187" s="20">
        <f t="shared" si="16"/>
        <v>52544.84</v>
      </c>
      <c r="E187" s="47">
        <f t="shared" si="14"/>
        <v>15.490813679245283</v>
      </c>
    </row>
    <row r="188" spans="1:5" x14ac:dyDescent="0.2">
      <c r="A188" s="8"/>
      <c r="B188" s="2" t="s">
        <v>164</v>
      </c>
      <c r="C188" s="20">
        <f t="shared" si="16"/>
        <v>192000</v>
      </c>
      <c r="D188" s="20">
        <f t="shared" si="16"/>
        <v>0</v>
      </c>
      <c r="E188" s="47">
        <f t="shared" si="14"/>
        <v>0</v>
      </c>
    </row>
    <row r="189" spans="1:5" x14ac:dyDescent="0.2">
      <c r="A189" s="11" t="s">
        <v>37</v>
      </c>
      <c r="B189" s="30" t="s">
        <v>199</v>
      </c>
      <c r="C189" s="23">
        <f>C191+C192+C193</f>
        <v>531200</v>
      </c>
      <c r="D189" s="23">
        <f>D191+D192+D193</f>
        <v>52544.84</v>
      </c>
      <c r="E189" s="14">
        <f t="shared" si="14"/>
        <v>9.8917243975903606</v>
      </c>
    </row>
    <row r="190" spans="1:5" x14ac:dyDescent="0.2">
      <c r="A190" s="11"/>
      <c r="B190" s="1" t="s">
        <v>161</v>
      </c>
      <c r="C190" s="23"/>
      <c r="D190" s="22"/>
      <c r="E190" s="14"/>
    </row>
    <row r="191" spans="1:5" x14ac:dyDescent="0.2">
      <c r="A191" s="11"/>
      <c r="B191" s="1" t="s">
        <v>162</v>
      </c>
      <c r="C191" s="23">
        <f t="shared" ref="C191:D193" si="17">C196</f>
        <v>0</v>
      </c>
      <c r="D191" s="23">
        <f t="shared" si="17"/>
        <v>0</v>
      </c>
      <c r="E191" s="14">
        <v>0</v>
      </c>
    </row>
    <row r="192" spans="1:5" x14ac:dyDescent="0.2">
      <c r="A192" s="11"/>
      <c r="B192" s="1" t="s">
        <v>163</v>
      </c>
      <c r="C192" s="23">
        <f t="shared" si="17"/>
        <v>339200</v>
      </c>
      <c r="D192" s="23">
        <f t="shared" si="17"/>
        <v>52544.84</v>
      </c>
      <c r="E192" s="14">
        <f t="shared" si="14"/>
        <v>15.490813679245283</v>
      </c>
    </row>
    <row r="193" spans="1:5" x14ac:dyDescent="0.2">
      <c r="A193" s="11"/>
      <c r="B193" s="1" t="s">
        <v>164</v>
      </c>
      <c r="C193" s="23">
        <f t="shared" si="17"/>
        <v>192000</v>
      </c>
      <c r="D193" s="23">
        <f t="shared" si="17"/>
        <v>0</v>
      </c>
      <c r="E193" s="14">
        <f t="shared" si="14"/>
        <v>0</v>
      </c>
    </row>
    <row r="194" spans="1:5" ht="31.5" x14ac:dyDescent="0.2">
      <c r="A194" s="12"/>
      <c r="B194" s="10" t="s">
        <v>38</v>
      </c>
      <c r="C194" s="23">
        <f>C196+C197+C198</f>
        <v>531200</v>
      </c>
      <c r="D194" s="23">
        <f>D196+D197+D198</f>
        <v>52544.84</v>
      </c>
      <c r="E194" s="14">
        <f t="shared" si="14"/>
        <v>9.8917243975903606</v>
      </c>
    </row>
    <row r="195" spans="1:5" x14ac:dyDescent="0.2">
      <c r="A195" s="11" t="s">
        <v>0</v>
      </c>
      <c r="B195" s="1" t="s">
        <v>161</v>
      </c>
      <c r="C195" s="23"/>
      <c r="D195" s="18"/>
      <c r="E195" s="14"/>
    </row>
    <row r="196" spans="1:5" x14ac:dyDescent="0.2">
      <c r="A196" s="11" t="s">
        <v>0</v>
      </c>
      <c r="B196" s="1" t="s">
        <v>162</v>
      </c>
      <c r="C196" s="23">
        <v>0</v>
      </c>
      <c r="D196" s="18">
        <v>0</v>
      </c>
      <c r="E196" s="14">
        <v>0</v>
      </c>
    </row>
    <row r="197" spans="1:5" x14ac:dyDescent="0.2">
      <c r="A197" s="11" t="s">
        <v>0</v>
      </c>
      <c r="B197" s="1" t="s">
        <v>163</v>
      </c>
      <c r="C197" s="23">
        <v>339200</v>
      </c>
      <c r="D197" s="18">
        <v>52544.84</v>
      </c>
      <c r="E197" s="14">
        <f t="shared" si="14"/>
        <v>15.490813679245283</v>
      </c>
    </row>
    <row r="198" spans="1:5" x14ac:dyDescent="0.2">
      <c r="A198" s="11" t="s">
        <v>0</v>
      </c>
      <c r="B198" s="1" t="s">
        <v>164</v>
      </c>
      <c r="C198" s="23">
        <v>192000</v>
      </c>
      <c r="D198" s="18">
        <v>0</v>
      </c>
      <c r="E198" s="14">
        <f t="shared" si="14"/>
        <v>0</v>
      </c>
    </row>
    <row r="199" spans="1:5" ht="31.5" x14ac:dyDescent="0.2">
      <c r="A199" s="8" t="s">
        <v>39</v>
      </c>
      <c r="B199" s="9" t="s">
        <v>40</v>
      </c>
      <c r="C199" s="20">
        <f>C201+C202+C203</f>
        <v>8525888018.5100002</v>
      </c>
      <c r="D199" s="20">
        <f>D201+D202+D203</f>
        <v>1403369791.46</v>
      </c>
      <c r="E199" s="46">
        <f t="shared" si="14"/>
        <v>16.460101146217674</v>
      </c>
    </row>
    <row r="200" spans="1:5" x14ac:dyDescent="0.2">
      <c r="A200" s="8"/>
      <c r="B200" s="1" t="s">
        <v>161</v>
      </c>
      <c r="C200" s="23"/>
      <c r="D200" s="21"/>
      <c r="E200" s="14"/>
    </row>
    <row r="201" spans="1:5" x14ac:dyDescent="0.2">
      <c r="A201" s="8"/>
      <c r="B201" s="2" t="s">
        <v>162</v>
      </c>
      <c r="C201" s="20">
        <f>C206+C266+C281+C301</f>
        <v>1360498542.0599999</v>
      </c>
      <c r="D201" s="20">
        <f>D206+D266+D281+D301</f>
        <v>99519155.780000001</v>
      </c>
      <c r="E201" s="47">
        <f t="shared" si="14"/>
        <v>7.3149035227419636</v>
      </c>
    </row>
    <row r="202" spans="1:5" x14ac:dyDescent="0.2">
      <c r="A202" s="8"/>
      <c r="B202" s="2" t="s">
        <v>163</v>
      </c>
      <c r="C202" s="20">
        <f>C207+C267+C282+C302</f>
        <v>5879331765.0099993</v>
      </c>
      <c r="D202" s="20">
        <f>D207+D267+D282+D302</f>
        <v>1048562671.2099999</v>
      </c>
      <c r="E202" s="47">
        <f t="shared" si="14"/>
        <v>17.834725324574645</v>
      </c>
    </row>
    <row r="203" spans="1:5" x14ac:dyDescent="0.2">
      <c r="A203" s="8"/>
      <c r="B203" s="2" t="s">
        <v>164</v>
      </c>
      <c r="C203" s="20">
        <f>C208+C268+C283+C308</f>
        <v>1286057711.4400001</v>
      </c>
      <c r="D203" s="20">
        <f>D208+D268+D283+D308</f>
        <v>255287964.47</v>
      </c>
      <c r="E203" s="47">
        <f t="shared" si="14"/>
        <v>19.850428343853544</v>
      </c>
    </row>
    <row r="204" spans="1:5" x14ac:dyDescent="0.2">
      <c r="A204" s="11" t="s">
        <v>41</v>
      </c>
      <c r="B204" s="30" t="s">
        <v>198</v>
      </c>
      <c r="C204" s="23">
        <f>C206+C207+C208</f>
        <v>7374195719.5899992</v>
      </c>
      <c r="D204" s="23">
        <f>D206+D207+D208</f>
        <v>1400186103.0799999</v>
      </c>
      <c r="E204" s="14">
        <f t="shared" si="14"/>
        <v>18.98764497612018</v>
      </c>
    </row>
    <row r="205" spans="1:5" x14ac:dyDescent="0.2">
      <c r="A205" s="11"/>
      <c r="B205" s="1" t="s">
        <v>161</v>
      </c>
      <c r="C205" s="23"/>
      <c r="D205" s="22"/>
      <c r="E205" s="14"/>
    </row>
    <row r="206" spans="1:5" x14ac:dyDescent="0.2">
      <c r="A206" s="11"/>
      <c r="B206" s="1" t="s">
        <v>162</v>
      </c>
      <c r="C206" s="23">
        <f t="shared" ref="C206:D208" si="18">C211+C216+C221+C226+C231+C241+C246+C256+C251+C236+C261</f>
        <v>559093064.75</v>
      </c>
      <c r="D206" s="23">
        <f t="shared" si="18"/>
        <v>99519155.780000001</v>
      </c>
      <c r="E206" s="14">
        <f t="shared" si="14"/>
        <v>17.800105573568555</v>
      </c>
    </row>
    <row r="207" spans="1:5" x14ac:dyDescent="0.2">
      <c r="A207" s="11"/>
      <c r="B207" s="1" t="s">
        <v>163</v>
      </c>
      <c r="C207" s="23">
        <f t="shared" si="18"/>
        <v>5611986630.5599995</v>
      </c>
      <c r="D207" s="23">
        <f t="shared" si="18"/>
        <v>1046885725.28</v>
      </c>
      <c r="E207" s="14">
        <f t="shared" si="14"/>
        <v>18.654458647125022</v>
      </c>
    </row>
    <row r="208" spans="1:5" x14ac:dyDescent="0.2">
      <c r="A208" s="11"/>
      <c r="B208" s="1" t="s">
        <v>164</v>
      </c>
      <c r="C208" s="23">
        <f t="shared" si="18"/>
        <v>1203116024.28</v>
      </c>
      <c r="D208" s="23">
        <f t="shared" si="18"/>
        <v>253781222.02000001</v>
      </c>
      <c r="E208" s="14">
        <f t="shared" si="14"/>
        <v>21.093661533755597</v>
      </c>
    </row>
    <row r="209" spans="1:5" ht="31.5" x14ac:dyDescent="0.2">
      <c r="A209" s="12"/>
      <c r="B209" s="10" t="s">
        <v>42</v>
      </c>
      <c r="C209" s="23">
        <f>C211+C212+C213</f>
        <v>946790825</v>
      </c>
      <c r="D209" s="23">
        <f>D211+D212+D213</f>
        <v>204456304.30000001</v>
      </c>
      <c r="E209" s="14">
        <f t="shared" si="14"/>
        <v>21.594664724386192</v>
      </c>
    </row>
    <row r="210" spans="1:5" x14ac:dyDescent="0.2">
      <c r="A210" s="11" t="s">
        <v>0</v>
      </c>
      <c r="B210" s="1" t="s">
        <v>161</v>
      </c>
      <c r="C210" s="23"/>
      <c r="D210" s="18"/>
      <c r="E210" s="14"/>
    </row>
    <row r="211" spans="1:5" x14ac:dyDescent="0.2">
      <c r="A211" s="11" t="s">
        <v>0</v>
      </c>
      <c r="B211" s="1" t="s">
        <v>162</v>
      </c>
      <c r="C211" s="23">
        <v>0</v>
      </c>
      <c r="D211" s="18">
        <v>0</v>
      </c>
      <c r="E211" s="14">
        <v>0</v>
      </c>
    </row>
    <row r="212" spans="1:5" x14ac:dyDescent="0.2">
      <c r="A212" s="11" t="s">
        <v>0</v>
      </c>
      <c r="B212" s="1" t="s">
        <v>163</v>
      </c>
      <c r="C212" s="23">
        <v>18149000</v>
      </c>
      <c r="D212" s="18">
        <v>0</v>
      </c>
      <c r="E212" s="14">
        <v>0</v>
      </c>
    </row>
    <row r="213" spans="1:5" x14ac:dyDescent="0.2">
      <c r="A213" s="11" t="s">
        <v>0</v>
      </c>
      <c r="B213" s="1" t="s">
        <v>164</v>
      </c>
      <c r="C213" s="23">
        <v>928641825</v>
      </c>
      <c r="D213" s="18">
        <v>204456304.30000001</v>
      </c>
      <c r="E213" s="14">
        <f t="shared" si="14"/>
        <v>22.016702112248716</v>
      </c>
    </row>
    <row r="214" spans="1:5" ht="47.25" x14ac:dyDescent="0.2">
      <c r="A214" s="11" t="s">
        <v>0</v>
      </c>
      <c r="B214" s="10" t="s">
        <v>43</v>
      </c>
      <c r="C214" s="23">
        <f>C216+C217+C218</f>
        <v>5395598700</v>
      </c>
      <c r="D214" s="23">
        <f>D216+D217+D218</f>
        <v>1027427134.27</v>
      </c>
      <c r="E214" s="14">
        <f t="shared" si="14"/>
        <v>19.041948658450082</v>
      </c>
    </row>
    <row r="215" spans="1:5" x14ac:dyDescent="0.2">
      <c r="A215" s="11" t="s">
        <v>0</v>
      </c>
      <c r="B215" s="1" t="s">
        <v>161</v>
      </c>
      <c r="C215" s="23"/>
      <c r="D215" s="18"/>
      <c r="E215" s="14"/>
    </row>
    <row r="216" spans="1:5" x14ac:dyDescent="0.2">
      <c r="A216" s="11" t="s">
        <v>0</v>
      </c>
      <c r="B216" s="1" t="s">
        <v>162</v>
      </c>
      <c r="C216" s="23">
        <v>0</v>
      </c>
      <c r="D216" s="18">
        <v>0</v>
      </c>
      <c r="E216" s="14">
        <v>0</v>
      </c>
    </row>
    <row r="217" spans="1:5" x14ac:dyDescent="0.2">
      <c r="A217" s="11" t="s">
        <v>0</v>
      </c>
      <c r="B217" s="1" t="s">
        <v>163</v>
      </c>
      <c r="C217" s="23">
        <v>5395598700</v>
      </c>
      <c r="D217" s="18">
        <v>1027427134.27</v>
      </c>
      <c r="E217" s="14">
        <f t="shared" si="14"/>
        <v>19.041948658450082</v>
      </c>
    </row>
    <row r="218" spans="1:5" x14ac:dyDescent="0.2">
      <c r="A218" s="11" t="s">
        <v>0</v>
      </c>
      <c r="B218" s="1" t="s">
        <v>164</v>
      </c>
      <c r="C218" s="23">
        <v>0</v>
      </c>
      <c r="D218" s="18">
        <v>0</v>
      </c>
      <c r="E218" s="14">
        <v>0</v>
      </c>
    </row>
    <row r="219" spans="1:5" ht="31.5" x14ac:dyDescent="0.2">
      <c r="A219" s="11" t="s">
        <v>0</v>
      </c>
      <c r="B219" s="10" t="s">
        <v>44</v>
      </c>
      <c r="C219" s="23">
        <f>C221+C222+C223</f>
        <v>123308981</v>
      </c>
      <c r="D219" s="23">
        <f>D221+D222+D223</f>
        <v>13328521.109999999</v>
      </c>
      <c r="E219" s="14">
        <f t="shared" si="14"/>
        <v>10.809043268308251</v>
      </c>
    </row>
    <row r="220" spans="1:5" x14ac:dyDescent="0.2">
      <c r="A220" s="11" t="s">
        <v>0</v>
      </c>
      <c r="B220" s="1" t="s">
        <v>161</v>
      </c>
      <c r="C220" s="23"/>
      <c r="D220" s="18"/>
      <c r="E220" s="14"/>
    </row>
    <row r="221" spans="1:5" x14ac:dyDescent="0.2">
      <c r="A221" s="11" t="s">
        <v>0</v>
      </c>
      <c r="B221" s="1" t="s">
        <v>162</v>
      </c>
      <c r="C221" s="23">
        <v>0</v>
      </c>
      <c r="D221" s="18">
        <v>0</v>
      </c>
      <c r="E221" s="14">
        <v>0</v>
      </c>
    </row>
    <row r="222" spans="1:5" x14ac:dyDescent="0.2">
      <c r="A222" s="11" t="s">
        <v>0</v>
      </c>
      <c r="B222" s="1" t="s">
        <v>163</v>
      </c>
      <c r="C222" s="23">
        <v>0</v>
      </c>
      <c r="D222" s="18">
        <v>0</v>
      </c>
      <c r="E222" s="14">
        <v>0</v>
      </c>
    </row>
    <row r="223" spans="1:5" x14ac:dyDescent="0.2">
      <c r="A223" s="11" t="s">
        <v>0</v>
      </c>
      <c r="B223" s="1" t="s">
        <v>164</v>
      </c>
      <c r="C223" s="23">
        <v>123308981</v>
      </c>
      <c r="D223" s="18">
        <v>13328521.109999999</v>
      </c>
      <c r="E223" s="14">
        <f t="shared" ref="E223:E279" si="19">D223/C223*100</f>
        <v>10.809043268308251</v>
      </c>
    </row>
    <row r="224" spans="1:5" ht="78.75" x14ac:dyDescent="0.2">
      <c r="A224" s="11"/>
      <c r="B224" s="13" t="s">
        <v>205</v>
      </c>
      <c r="C224" s="23">
        <f>C226+C227+C228</f>
        <v>172332700</v>
      </c>
      <c r="D224" s="23">
        <f>D226+D227+D228</f>
        <v>48831450</v>
      </c>
      <c r="E224" s="14">
        <f t="shared" si="19"/>
        <v>28.33556835121831</v>
      </c>
    </row>
    <row r="225" spans="1:5" x14ac:dyDescent="0.2">
      <c r="A225" s="11"/>
      <c r="B225" s="1" t="s">
        <v>161</v>
      </c>
      <c r="C225" s="23"/>
      <c r="D225" s="22"/>
      <c r="E225" s="14"/>
    </row>
    <row r="226" spans="1:5" x14ac:dyDescent="0.2">
      <c r="A226" s="11"/>
      <c r="B226" s="1" t="s">
        <v>162</v>
      </c>
      <c r="C226" s="23">
        <v>172332700</v>
      </c>
      <c r="D226" s="18">
        <v>48831450</v>
      </c>
      <c r="E226" s="14">
        <f t="shared" ref="E226" si="20">D226/C226*100</f>
        <v>28.33556835121831</v>
      </c>
    </row>
    <row r="227" spans="1:5" x14ac:dyDescent="0.2">
      <c r="A227" s="11"/>
      <c r="B227" s="1" t="s">
        <v>163</v>
      </c>
      <c r="C227" s="23">
        <v>0</v>
      </c>
      <c r="D227" s="18">
        <v>0</v>
      </c>
      <c r="E227" s="14">
        <v>0</v>
      </c>
    </row>
    <row r="228" spans="1:5" x14ac:dyDescent="0.2">
      <c r="A228" s="11"/>
      <c r="B228" s="1" t="s">
        <v>164</v>
      </c>
      <c r="C228" s="23">
        <v>0</v>
      </c>
      <c r="D228" s="18">
        <v>0</v>
      </c>
      <c r="E228" s="14">
        <v>0</v>
      </c>
    </row>
    <row r="229" spans="1:5" ht="63" x14ac:dyDescent="0.2">
      <c r="A229" s="11" t="s">
        <v>0</v>
      </c>
      <c r="B229" s="10" t="s">
        <v>45</v>
      </c>
      <c r="C229" s="23">
        <f>C231+C232+C233</f>
        <v>6365918</v>
      </c>
      <c r="D229" s="23">
        <f>D231+D232+D233</f>
        <v>659098.42000000004</v>
      </c>
      <c r="E229" s="14">
        <f t="shared" si="19"/>
        <v>10.353548694783692</v>
      </c>
    </row>
    <row r="230" spans="1:5" x14ac:dyDescent="0.2">
      <c r="A230" s="11" t="s">
        <v>0</v>
      </c>
      <c r="B230" s="1" t="s">
        <v>161</v>
      </c>
      <c r="C230" s="23"/>
      <c r="D230" s="18"/>
      <c r="E230" s="14"/>
    </row>
    <row r="231" spans="1:5" x14ac:dyDescent="0.2">
      <c r="A231" s="11" t="s">
        <v>0</v>
      </c>
      <c r="B231" s="1" t="s">
        <v>162</v>
      </c>
      <c r="C231" s="23">
        <v>0</v>
      </c>
      <c r="D231" s="18">
        <v>0</v>
      </c>
      <c r="E231" s="14">
        <v>0</v>
      </c>
    </row>
    <row r="232" spans="1:5" x14ac:dyDescent="0.2">
      <c r="A232" s="11" t="s">
        <v>0</v>
      </c>
      <c r="B232" s="1" t="s">
        <v>163</v>
      </c>
      <c r="C232" s="23">
        <v>0</v>
      </c>
      <c r="D232" s="18">
        <v>0</v>
      </c>
      <c r="E232" s="14">
        <v>0</v>
      </c>
    </row>
    <row r="233" spans="1:5" x14ac:dyDescent="0.2">
      <c r="A233" s="11" t="s">
        <v>0</v>
      </c>
      <c r="B233" s="1" t="s">
        <v>164</v>
      </c>
      <c r="C233" s="23">
        <v>6365918</v>
      </c>
      <c r="D233" s="18">
        <v>659098.42000000004</v>
      </c>
      <c r="E233" s="14">
        <f t="shared" si="19"/>
        <v>10.353548694783692</v>
      </c>
    </row>
    <row r="234" spans="1:5" ht="47.25" x14ac:dyDescent="0.2">
      <c r="A234" s="11"/>
      <c r="B234" s="34" t="s">
        <v>232</v>
      </c>
      <c r="C234" s="23">
        <f>C236+C237+C238</f>
        <v>157832174.90000001</v>
      </c>
      <c r="D234" s="23">
        <f>D236+D237+D238</f>
        <v>0</v>
      </c>
      <c r="E234" s="14">
        <f t="shared" si="19"/>
        <v>0</v>
      </c>
    </row>
    <row r="235" spans="1:5" x14ac:dyDescent="0.2">
      <c r="A235" s="11"/>
      <c r="B235" s="1" t="s">
        <v>161</v>
      </c>
      <c r="C235" s="23"/>
      <c r="D235" s="18"/>
      <c r="E235" s="14"/>
    </row>
    <row r="236" spans="1:5" x14ac:dyDescent="0.2">
      <c r="A236" s="11"/>
      <c r="B236" s="1" t="s">
        <v>162</v>
      </c>
      <c r="C236" s="23">
        <v>84802008.75</v>
      </c>
      <c r="D236" s="18">
        <v>0</v>
      </c>
      <c r="E236" s="14">
        <f t="shared" si="19"/>
        <v>0</v>
      </c>
    </row>
    <row r="237" spans="1:5" x14ac:dyDescent="0.2">
      <c r="A237" s="11"/>
      <c r="B237" s="1" t="s">
        <v>163</v>
      </c>
      <c r="C237" s="23">
        <v>45004141.869999997</v>
      </c>
      <c r="D237" s="18">
        <v>0</v>
      </c>
      <c r="E237" s="14">
        <f t="shared" si="19"/>
        <v>0</v>
      </c>
    </row>
    <row r="238" spans="1:5" x14ac:dyDescent="0.2">
      <c r="A238" s="11"/>
      <c r="B238" s="1" t="s">
        <v>164</v>
      </c>
      <c r="C238" s="23">
        <v>28026024.280000001</v>
      </c>
      <c r="D238" s="18">
        <v>0</v>
      </c>
      <c r="E238" s="14">
        <f t="shared" si="19"/>
        <v>0</v>
      </c>
    </row>
    <row r="239" spans="1:5" ht="31.5" x14ac:dyDescent="0.2">
      <c r="A239" s="11" t="s">
        <v>0</v>
      </c>
      <c r="B239" s="10" t="s">
        <v>46</v>
      </c>
      <c r="C239" s="23">
        <f>C241+C242+C243</f>
        <v>618000</v>
      </c>
      <c r="D239" s="23">
        <f t="shared" ref="D239" si="21">D241+D242+D243</f>
        <v>154500</v>
      </c>
      <c r="E239" s="14">
        <f t="shared" si="19"/>
        <v>25</v>
      </c>
    </row>
    <row r="240" spans="1:5" x14ac:dyDescent="0.2">
      <c r="A240" s="11" t="s">
        <v>0</v>
      </c>
      <c r="B240" s="1" t="s">
        <v>161</v>
      </c>
      <c r="C240" s="23"/>
      <c r="D240" s="18"/>
      <c r="E240" s="14"/>
    </row>
    <row r="241" spans="1:5" x14ac:dyDescent="0.2">
      <c r="A241" s="11" t="s">
        <v>0</v>
      </c>
      <c r="B241" s="1" t="s">
        <v>162</v>
      </c>
      <c r="C241" s="23">
        <v>0</v>
      </c>
      <c r="D241" s="18">
        <v>0</v>
      </c>
      <c r="E241" s="14">
        <v>0</v>
      </c>
    </row>
    <row r="242" spans="1:5" x14ac:dyDescent="0.2">
      <c r="A242" s="11" t="s">
        <v>0</v>
      </c>
      <c r="B242" s="1" t="s">
        <v>163</v>
      </c>
      <c r="C242" s="23">
        <v>0</v>
      </c>
      <c r="D242" s="18">
        <v>0</v>
      </c>
      <c r="E242" s="14">
        <v>0</v>
      </c>
    </row>
    <row r="243" spans="1:5" x14ac:dyDescent="0.2">
      <c r="A243" s="11" t="s">
        <v>0</v>
      </c>
      <c r="B243" s="1" t="s">
        <v>164</v>
      </c>
      <c r="C243" s="23">
        <v>618000</v>
      </c>
      <c r="D243" s="18">
        <v>154500</v>
      </c>
      <c r="E243" s="14">
        <f t="shared" si="19"/>
        <v>25</v>
      </c>
    </row>
    <row r="244" spans="1:5" x14ac:dyDescent="0.2">
      <c r="A244" s="11" t="s">
        <v>0</v>
      </c>
      <c r="B244" s="10" t="s">
        <v>47</v>
      </c>
      <c r="C244" s="23">
        <f>C246+C247+C248</f>
        <v>434552152</v>
      </c>
      <c r="D244" s="23">
        <f>D246+D247+D248</f>
        <v>88038094.980000004</v>
      </c>
      <c r="E244" s="14">
        <f t="shared" si="19"/>
        <v>20.259500401691717</v>
      </c>
    </row>
    <row r="245" spans="1:5" x14ac:dyDescent="0.2">
      <c r="A245" s="11" t="s">
        <v>0</v>
      </c>
      <c r="B245" s="1" t="s">
        <v>161</v>
      </c>
      <c r="C245" s="23"/>
      <c r="D245" s="22"/>
      <c r="E245" s="14"/>
    </row>
    <row r="246" spans="1:5" x14ac:dyDescent="0.2">
      <c r="A246" s="11" t="s">
        <v>0</v>
      </c>
      <c r="B246" s="1" t="s">
        <v>162</v>
      </c>
      <c r="C246" s="23">
        <v>299873956</v>
      </c>
      <c r="D246" s="18">
        <v>50687705.780000001</v>
      </c>
      <c r="E246" s="14">
        <f t="shared" si="19"/>
        <v>16.903003667314142</v>
      </c>
    </row>
    <row r="247" spans="1:5" x14ac:dyDescent="0.2">
      <c r="A247" s="11" t="s">
        <v>0</v>
      </c>
      <c r="B247" s="1" t="s">
        <v>163</v>
      </c>
      <c r="C247" s="23">
        <v>53509496</v>
      </c>
      <c r="D247" s="18">
        <v>4167591.01</v>
      </c>
      <c r="E247" s="14">
        <f t="shared" si="19"/>
        <v>7.7885073146642974</v>
      </c>
    </row>
    <row r="248" spans="1:5" x14ac:dyDescent="0.2">
      <c r="A248" s="11" t="s">
        <v>0</v>
      </c>
      <c r="B248" s="1" t="s">
        <v>164</v>
      </c>
      <c r="C248" s="23">
        <v>81168700</v>
      </c>
      <c r="D248" s="18">
        <v>33182798.190000001</v>
      </c>
      <c r="E248" s="14">
        <f t="shared" si="19"/>
        <v>40.881273434217874</v>
      </c>
    </row>
    <row r="249" spans="1:5" ht="31.5" x14ac:dyDescent="0.2">
      <c r="A249" s="11"/>
      <c r="B249" s="29" t="s">
        <v>216</v>
      </c>
      <c r="C249" s="23">
        <f>C251+C252+C253</f>
        <v>123380501.58</v>
      </c>
      <c r="D249" s="23">
        <f>D251+D252+D253</f>
        <v>15291000</v>
      </c>
      <c r="E249" s="14">
        <f t="shared" si="19"/>
        <v>12.393368323345083</v>
      </c>
    </row>
    <row r="250" spans="1:5" x14ac:dyDescent="0.2">
      <c r="A250" s="11"/>
      <c r="B250" s="1" t="s">
        <v>161</v>
      </c>
      <c r="C250" s="23"/>
      <c r="D250" s="18"/>
      <c r="E250" s="14"/>
    </row>
    <row r="251" spans="1:5" x14ac:dyDescent="0.2">
      <c r="A251" s="11"/>
      <c r="B251" s="1" t="s">
        <v>162</v>
      </c>
      <c r="C251" s="23">
        <v>0</v>
      </c>
      <c r="D251" s="18">
        <v>0</v>
      </c>
      <c r="E251" s="14">
        <v>0</v>
      </c>
    </row>
    <row r="252" spans="1:5" x14ac:dyDescent="0.2">
      <c r="A252" s="11"/>
      <c r="B252" s="1" t="s">
        <v>163</v>
      </c>
      <c r="C252" s="23">
        <v>99404501.579999998</v>
      </c>
      <c r="D252" s="18">
        <v>15291000</v>
      </c>
      <c r="E252" s="14">
        <f t="shared" si="19"/>
        <v>15.382603158765317</v>
      </c>
    </row>
    <row r="253" spans="1:5" x14ac:dyDescent="0.2">
      <c r="A253" s="11"/>
      <c r="B253" s="1" t="s">
        <v>164</v>
      </c>
      <c r="C253" s="23">
        <v>23976000</v>
      </c>
      <c r="D253" s="18">
        <v>0</v>
      </c>
      <c r="E253" s="14">
        <f t="shared" si="19"/>
        <v>0</v>
      </c>
    </row>
    <row r="254" spans="1:5" ht="31.5" x14ac:dyDescent="0.2">
      <c r="A254" s="11" t="s">
        <v>0</v>
      </c>
      <c r="B254" s="10" t="s">
        <v>48</v>
      </c>
      <c r="C254" s="23">
        <f>C256+C257+C258</f>
        <v>13115767.109999999</v>
      </c>
      <c r="D254" s="23">
        <f>D256+D257+D258</f>
        <v>2000000</v>
      </c>
      <c r="E254" s="14">
        <f t="shared" si="19"/>
        <v>15.248822148382901</v>
      </c>
    </row>
    <row r="255" spans="1:5" x14ac:dyDescent="0.2">
      <c r="A255" s="11" t="s">
        <v>0</v>
      </c>
      <c r="B255" s="1" t="s">
        <v>161</v>
      </c>
      <c r="C255" s="23"/>
      <c r="D255" s="18"/>
      <c r="E255" s="14"/>
    </row>
    <row r="256" spans="1:5" x14ac:dyDescent="0.2">
      <c r="A256" s="11" t="s">
        <v>0</v>
      </c>
      <c r="B256" s="1" t="s">
        <v>162</v>
      </c>
      <c r="C256" s="23">
        <v>2084400</v>
      </c>
      <c r="D256" s="18">
        <v>0</v>
      </c>
      <c r="E256" s="14">
        <v>0</v>
      </c>
    </row>
    <row r="257" spans="1:5" x14ac:dyDescent="0.2">
      <c r="A257" s="11" t="s">
        <v>0</v>
      </c>
      <c r="B257" s="1" t="s">
        <v>163</v>
      </c>
      <c r="C257" s="23">
        <v>20791.11</v>
      </c>
      <c r="D257" s="18">
        <v>0</v>
      </c>
      <c r="E257" s="14">
        <v>0</v>
      </c>
    </row>
    <row r="258" spans="1:5" x14ac:dyDescent="0.2">
      <c r="A258" s="11" t="s">
        <v>0</v>
      </c>
      <c r="B258" s="1" t="s">
        <v>164</v>
      </c>
      <c r="C258" s="23">
        <v>11010576</v>
      </c>
      <c r="D258" s="18">
        <v>2000000</v>
      </c>
      <c r="E258" s="14">
        <f t="shared" si="19"/>
        <v>18.164353981117788</v>
      </c>
    </row>
    <row r="259" spans="1:5" ht="31.5" x14ac:dyDescent="0.2">
      <c r="A259" s="11"/>
      <c r="B259" s="29" t="s">
        <v>54</v>
      </c>
      <c r="C259" s="23">
        <f>C261+C262+C263</f>
        <v>300000</v>
      </c>
      <c r="D259" s="23">
        <f>D261+D262+D263</f>
        <v>0</v>
      </c>
      <c r="E259" s="14">
        <f t="shared" si="19"/>
        <v>0</v>
      </c>
    </row>
    <row r="260" spans="1:5" x14ac:dyDescent="0.2">
      <c r="A260" s="11"/>
      <c r="B260" s="1" t="s">
        <v>161</v>
      </c>
      <c r="C260" s="23"/>
      <c r="D260" s="18"/>
      <c r="E260" s="14"/>
    </row>
    <row r="261" spans="1:5" x14ac:dyDescent="0.2">
      <c r="A261" s="11"/>
      <c r="B261" s="1" t="s">
        <v>162</v>
      </c>
      <c r="C261" s="23">
        <v>0</v>
      </c>
      <c r="D261" s="18">
        <v>0</v>
      </c>
      <c r="E261" s="14">
        <v>0</v>
      </c>
    </row>
    <row r="262" spans="1:5" x14ac:dyDescent="0.2">
      <c r="A262" s="11"/>
      <c r="B262" s="1" t="s">
        <v>163</v>
      </c>
      <c r="C262" s="23">
        <v>300000</v>
      </c>
      <c r="D262" s="18">
        <v>0</v>
      </c>
      <c r="E262" s="14">
        <f t="shared" si="19"/>
        <v>0</v>
      </c>
    </row>
    <row r="263" spans="1:5" x14ac:dyDescent="0.2">
      <c r="A263" s="11"/>
      <c r="B263" s="1" t="s">
        <v>164</v>
      </c>
      <c r="C263" s="23">
        <v>0</v>
      </c>
      <c r="D263" s="18">
        <v>0</v>
      </c>
      <c r="E263" s="14">
        <v>0</v>
      </c>
    </row>
    <row r="264" spans="1:5" ht="31.5" x14ac:dyDescent="0.2">
      <c r="A264" s="11" t="s">
        <v>49</v>
      </c>
      <c r="B264" s="30" t="s">
        <v>197</v>
      </c>
      <c r="C264" s="23">
        <f>C266+C267+C268</f>
        <v>3050000</v>
      </c>
      <c r="D264" s="23">
        <f>D266+D267+D268</f>
        <v>0</v>
      </c>
      <c r="E264" s="14">
        <f t="shared" si="19"/>
        <v>0</v>
      </c>
    </row>
    <row r="265" spans="1:5" x14ac:dyDescent="0.2">
      <c r="A265" s="11"/>
      <c r="B265" s="1" t="s">
        <v>161</v>
      </c>
      <c r="C265" s="23"/>
      <c r="D265" s="22"/>
      <c r="E265" s="14"/>
    </row>
    <row r="266" spans="1:5" x14ac:dyDescent="0.2">
      <c r="A266" s="11"/>
      <c r="B266" s="1" t="s">
        <v>162</v>
      </c>
      <c r="C266" s="23">
        <f t="shared" ref="C266:D268" si="22">C271+C276</f>
        <v>0</v>
      </c>
      <c r="D266" s="23">
        <f t="shared" si="22"/>
        <v>0</v>
      </c>
      <c r="E266" s="14">
        <v>0</v>
      </c>
    </row>
    <row r="267" spans="1:5" x14ac:dyDescent="0.2">
      <c r="A267" s="11"/>
      <c r="B267" s="1" t="s">
        <v>163</v>
      </c>
      <c r="C267" s="23">
        <f t="shared" si="22"/>
        <v>0</v>
      </c>
      <c r="D267" s="23">
        <f t="shared" si="22"/>
        <v>0</v>
      </c>
      <c r="E267" s="14">
        <v>0</v>
      </c>
    </row>
    <row r="268" spans="1:5" x14ac:dyDescent="0.2">
      <c r="A268" s="11"/>
      <c r="B268" s="1" t="s">
        <v>164</v>
      </c>
      <c r="C268" s="23">
        <f t="shared" si="22"/>
        <v>3050000</v>
      </c>
      <c r="D268" s="23">
        <f t="shared" si="22"/>
        <v>0</v>
      </c>
      <c r="E268" s="14">
        <f t="shared" si="19"/>
        <v>0</v>
      </c>
    </row>
    <row r="269" spans="1:5" ht="31.5" x14ac:dyDescent="0.2">
      <c r="A269" s="12"/>
      <c r="B269" s="10" t="s">
        <v>50</v>
      </c>
      <c r="C269" s="23">
        <f>C271+C272+C273</f>
        <v>250000</v>
      </c>
      <c r="D269" s="23">
        <f>D271+D272+D273</f>
        <v>0</v>
      </c>
      <c r="E269" s="14">
        <f t="shared" si="19"/>
        <v>0</v>
      </c>
    </row>
    <row r="270" spans="1:5" x14ac:dyDescent="0.2">
      <c r="A270" s="11" t="s">
        <v>0</v>
      </c>
      <c r="B270" s="1" t="s">
        <v>161</v>
      </c>
      <c r="C270" s="23"/>
      <c r="D270" s="18"/>
      <c r="E270" s="14"/>
    </row>
    <row r="271" spans="1:5" x14ac:dyDescent="0.2">
      <c r="A271" s="11" t="s">
        <v>0</v>
      </c>
      <c r="B271" s="1" t="s">
        <v>162</v>
      </c>
      <c r="C271" s="23">
        <v>0</v>
      </c>
      <c r="D271" s="18">
        <v>0</v>
      </c>
      <c r="E271" s="14">
        <v>0</v>
      </c>
    </row>
    <row r="272" spans="1:5" x14ac:dyDescent="0.2">
      <c r="A272" s="11" t="s">
        <v>0</v>
      </c>
      <c r="B272" s="1" t="s">
        <v>163</v>
      </c>
      <c r="C272" s="23">
        <v>0</v>
      </c>
      <c r="D272" s="18">
        <v>0</v>
      </c>
      <c r="E272" s="14">
        <v>0</v>
      </c>
    </row>
    <row r="273" spans="1:5" x14ac:dyDescent="0.2">
      <c r="A273" s="11" t="s">
        <v>0</v>
      </c>
      <c r="B273" s="1" t="s">
        <v>164</v>
      </c>
      <c r="C273" s="23">
        <v>250000</v>
      </c>
      <c r="D273" s="18">
        <v>0</v>
      </c>
      <c r="E273" s="14">
        <f t="shared" si="19"/>
        <v>0</v>
      </c>
    </row>
    <row r="274" spans="1:5" x14ac:dyDescent="0.2">
      <c r="A274" s="11" t="s">
        <v>0</v>
      </c>
      <c r="B274" s="10" t="s">
        <v>51</v>
      </c>
      <c r="C274" s="23">
        <f>C276+C277+C278</f>
        <v>2800000</v>
      </c>
      <c r="D274" s="23">
        <f>D276+D277+D278</f>
        <v>0</v>
      </c>
      <c r="E274" s="14">
        <f t="shared" si="19"/>
        <v>0</v>
      </c>
    </row>
    <row r="275" spans="1:5" x14ac:dyDescent="0.2">
      <c r="A275" s="11" t="s">
        <v>0</v>
      </c>
      <c r="B275" s="1" t="s">
        <v>161</v>
      </c>
      <c r="C275" s="23"/>
      <c r="D275" s="18"/>
      <c r="E275" s="14"/>
    </row>
    <row r="276" spans="1:5" x14ac:dyDescent="0.2">
      <c r="A276" s="11" t="s">
        <v>0</v>
      </c>
      <c r="B276" s="1" t="s">
        <v>162</v>
      </c>
      <c r="C276" s="23">
        <v>0</v>
      </c>
      <c r="D276" s="18">
        <v>0</v>
      </c>
      <c r="E276" s="14">
        <v>0</v>
      </c>
    </row>
    <row r="277" spans="1:5" x14ac:dyDescent="0.2">
      <c r="A277" s="11" t="s">
        <v>0</v>
      </c>
      <c r="B277" s="1" t="s">
        <v>163</v>
      </c>
      <c r="C277" s="23">
        <v>0</v>
      </c>
      <c r="D277" s="18">
        <v>0</v>
      </c>
      <c r="E277" s="14">
        <v>0</v>
      </c>
    </row>
    <row r="278" spans="1:5" x14ac:dyDescent="0.2">
      <c r="A278" s="11" t="s">
        <v>0</v>
      </c>
      <c r="B278" s="1" t="s">
        <v>164</v>
      </c>
      <c r="C278" s="23">
        <v>2800000</v>
      </c>
      <c r="D278" s="18">
        <v>0</v>
      </c>
      <c r="E278" s="14">
        <f t="shared" si="19"/>
        <v>0</v>
      </c>
    </row>
    <row r="279" spans="1:5" ht="63" x14ac:dyDescent="0.2">
      <c r="A279" s="11" t="s">
        <v>52</v>
      </c>
      <c r="B279" s="30" t="s">
        <v>193</v>
      </c>
      <c r="C279" s="23">
        <f>C281+C282+C283</f>
        <v>1126640698.9200001</v>
      </c>
      <c r="D279" s="23">
        <f>D281+D282+D283</f>
        <v>0</v>
      </c>
      <c r="E279" s="14">
        <f t="shared" si="19"/>
        <v>0</v>
      </c>
    </row>
    <row r="280" spans="1:5" x14ac:dyDescent="0.2">
      <c r="A280" s="11"/>
      <c r="B280" s="1" t="s">
        <v>161</v>
      </c>
      <c r="C280" s="23"/>
      <c r="D280" s="22"/>
      <c r="E280" s="14"/>
    </row>
    <row r="281" spans="1:5" x14ac:dyDescent="0.2">
      <c r="A281" s="11"/>
      <c r="B281" s="1" t="s">
        <v>162</v>
      </c>
      <c r="C281" s="23">
        <f t="shared" ref="C281:D283" si="23">C286+C291+C296</f>
        <v>801405477.30999994</v>
      </c>
      <c r="D281" s="23">
        <f t="shared" si="23"/>
        <v>0</v>
      </c>
      <c r="E281" s="14">
        <f t="shared" ref="E281:E289" si="24">D281/C281*100</f>
        <v>0</v>
      </c>
    </row>
    <row r="282" spans="1:5" x14ac:dyDescent="0.2">
      <c r="A282" s="11"/>
      <c r="B282" s="1" t="s">
        <v>163</v>
      </c>
      <c r="C282" s="23">
        <f t="shared" si="23"/>
        <v>256676034.44999999</v>
      </c>
      <c r="D282" s="23">
        <f t="shared" si="23"/>
        <v>0</v>
      </c>
      <c r="E282" s="14">
        <f t="shared" si="24"/>
        <v>0</v>
      </c>
    </row>
    <row r="283" spans="1:5" x14ac:dyDescent="0.2">
      <c r="A283" s="11"/>
      <c r="B283" s="1" t="s">
        <v>164</v>
      </c>
      <c r="C283" s="23">
        <f t="shared" si="23"/>
        <v>68559187.159999996</v>
      </c>
      <c r="D283" s="23">
        <f t="shared" si="23"/>
        <v>0</v>
      </c>
      <c r="E283" s="14">
        <f t="shared" si="24"/>
        <v>0</v>
      </c>
    </row>
    <row r="284" spans="1:5" ht="155.25" customHeight="1" x14ac:dyDescent="0.2">
      <c r="A284" s="12"/>
      <c r="B284" s="32" t="s">
        <v>224</v>
      </c>
      <c r="C284" s="23">
        <f>C286+C287+C288</f>
        <v>212750000</v>
      </c>
      <c r="D284" s="23">
        <f>D286+D287+D288</f>
        <v>0</v>
      </c>
      <c r="E284" s="14">
        <f t="shared" si="24"/>
        <v>0</v>
      </c>
    </row>
    <row r="285" spans="1:5" x14ac:dyDescent="0.2">
      <c r="A285" s="11" t="s">
        <v>0</v>
      </c>
      <c r="B285" s="1" t="s">
        <v>161</v>
      </c>
      <c r="C285" s="23"/>
      <c r="D285" s="22"/>
      <c r="E285" s="14"/>
    </row>
    <row r="286" spans="1:5" x14ac:dyDescent="0.2">
      <c r="A286" s="11" t="s">
        <v>0</v>
      </c>
      <c r="B286" s="1" t="s">
        <v>162</v>
      </c>
      <c r="C286" s="23">
        <v>0</v>
      </c>
      <c r="D286" s="18">
        <v>0</v>
      </c>
      <c r="E286" s="14">
        <v>0</v>
      </c>
    </row>
    <row r="287" spans="1:5" x14ac:dyDescent="0.2">
      <c r="A287" s="11" t="s">
        <v>0</v>
      </c>
      <c r="B287" s="1" t="s">
        <v>163</v>
      </c>
      <c r="C287" s="23">
        <v>170200000</v>
      </c>
      <c r="D287" s="18">
        <v>0</v>
      </c>
      <c r="E287" s="14">
        <f t="shared" si="24"/>
        <v>0</v>
      </c>
    </row>
    <row r="288" spans="1:5" x14ac:dyDescent="0.2">
      <c r="A288" s="11" t="s">
        <v>0</v>
      </c>
      <c r="B288" s="1" t="s">
        <v>164</v>
      </c>
      <c r="C288" s="23">
        <v>42550000</v>
      </c>
      <c r="D288" s="18">
        <v>0</v>
      </c>
      <c r="E288" s="14">
        <f t="shared" si="24"/>
        <v>0</v>
      </c>
    </row>
    <row r="289" spans="1:5" ht="63" x14ac:dyDescent="0.2">
      <c r="A289" s="11" t="s">
        <v>0</v>
      </c>
      <c r="B289" s="10" t="s">
        <v>53</v>
      </c>
      <c r="C289" s="23">
        <f>C291+C292+C293</f>
        <v>4598000.59</v>
      </c>
      <c r="D289" s="23">
        <f>D291+D292+D293</f>
        <v>0</v>
      </c>
      <c r="E289" s="14">
        <f t="shared" si="24"/>
        <v>0</v>
      </c>
    </row>
    <row r="290" spans="1:5" x14ac:dyDescent="0.2">
      <c r="A290" s="11" t="s">
        <v>0</v>
      </c>
      <c r="B290" s="1" t="s">
        <v>161</v>
      </c>
      <c r="C290" s="23"/>
      <c r="D290" s="18"/>
      <c r="E290" s="14"/>
    </row>
    <row r="291" spans="1:5" x14ac:dyDescent="0.2">
      <c r="A291" s="11" t="s">
        <v>0</v>
      </c>
      <c r="B291" s="1" t="s">
        <v>162</v>
      </c>
      <c r="C291" s="23">
        <v>0</v>
      </c>
      <c r="D291" s="18">
        <v>0</v>
      </c>
      <c r="E291" s="14">
        <v>0</v>
      </c>
    </row>
    <row r="292" spans="1:5" x14ac:dyDescent="0.2">
      <c r="A292" s="11" t="s">
        <v>0</v>
      </c>
      <c r="B292" s="1" t="s">
        <v>163</v>
      </c>
      <c r="C292" s="23">
        <v>0</v>
      </c>
      <c r="D292" s="18">
        <v>0</v>
      </c>
      <c r="E292" s="14">
        <v>0</v>
      </c>
    </row>
    <row r="293" spans="1:5" x14ac:dyDescent="0.2">
      <c r="A293" s="11" t="s">
        <v>0</v>
      </c>
      <c r="B293" s="1" t="s">
        <v>164</v>
      </c>
      <c r="C293" s="23">
        <v>4598000.59</v>
      </c>
      <c r="D293" s="18">
        <v>0</v>
      </c>
      <c r="E293" s="14">
        <f t="shared" ref="E293:E344" si="25">D293/C293*100</f>
        <v>0</v>
      </c>
    </row>
    <row r="294" spans="1:5" ht="31.5" x14ac:dyDescent="0.2">
      <c r="A294" s="11" t="s">
        <v>0</v>
      </c>
      <c r="B294" s="10" t="s">
        <v>54</v>
      </c>
      <c r="C294" s="23">
        <f>C296+C297+C298</f>
        <v>909292698.33000004</v>
      </c>
      <c r="D294" s="23">
        <f>D296+D297+D298</f>
        <v>0</v>
      </c>
      <c r="E294" s="14">
        <f t="shared" si="25"/>
        <v>0</v>
      </c>
    </row>
    <row r="295" spans="1:5" x14ac:dyDescent="0.2">
      <c r="A295" s="11" t="s">
        <v>0</v>
      </c>
      <c r="B295" s="1" t="s">
        <v>161</v>
      </c>
      <c r="C295" s="23"/>
      <c r="D295" s="22"/>
      <c r="E295" s="14"/>
    </row>
    <row r="296" spans="1:5" x14ac:dyDescent="0.2">
      <c r="A296" s="11" t="s">
        <v>0</v>
      </c>
      <c r="B296" s="1" t="s">
        <v>162</v>
      </c>
      <c r="C296" s="23">
        <v>801405477.30999994</v>
      </c>
      <c r="D296" s="18">
        <v>0</v>
      </c>
      <c r="E296" s="14">
        <f t="shared" si="25"/>
        <v>0</v>
      </c>
    </row>
    <row r="297" spans="1:5" x14ac:dyDescent="0.2">
      <c r="A297" s="11" t="s">
        <v>0</v>
      </c>
      <c r="B297" s="1" t="s">
        <v>163</v>
      </c>
      <c r="C297" s="23">
        <v>86476034.450000003</v>
      </c>
      <c r="D297" s="18">
        <v>0</v>
      </c>
      <c r="E297" s="14">
        <f t="shared" si="25"/>
        <v>0</v>
      </c>
    </row>
    <row r="298" spans="1:5" x14ac:dyDescent="0.2">
      <c r="A298" s="11" t="s">
        <v>0</v>
      </c>
      <c r="B298" s="1" t="s">
        <v>164</v>
      </c>
      <c r="C298" s="23">
        <v>21411186.57</v>
      </c>
      <c r="D298" s="18">
        <v>0</v>
      </c>
      <c r="E298" s="14">
        <f t="shared" si="25"/>
        <v>0</v>
      </c>
    </row>
    <row r="299" spans="1:5" ht="31.5" x14ac:dyDescent="0.2">
      <c r="A299" s="11" t="s">
        <v>55</v>
      </c>
      <c r="B299" s="30" t="s">
        <v>56</v>
      </c>
      <c r="C299" s="23">
        <f>C301+C302+C303</f>
        <v>22001600</v>
      </c>
      <c r="D299" s="23">
        <f>D301+D302+D303</f>
        <v>3183688.38</v>
      </c>
      <c r="E299" s="14">
        <f t="shared" si="25"/>
        <v>14.470258435750127</v>
      </c>
    </row>
    <row r="300" spans="1:5" x14ac:dyDescent="0.2">
      <c r="A300" s="11"/>
      <c r="B300" s="1" t="s">
        <v>161</v>
      </c>
      <c r="C300" s="23"/>
      <c r="D300" s="22"/>
      <c r="E300" s="14"/>
    </row>
    <row r="301" spans="1:5" x14ac:dyDescent="0.2">
      <c r="A301" s="11"/>
      <c r="B301" s="1" t="s">
        <v>162</v>
      </c>
      <c r="C301" s="23">
        <f t="shared" ref="C301:D303" si="26">C306</f>
        <v>0</v>
      </c>
      <c r="D301" s="23">
        <f t="shared" si="26"/>
        <v>0</v>
      </c>
      <c r="E301" s="14">
        <v>0</v>
      </c>
    </row>
    <row r="302" spans="1:5" x14ac:dyDescent="0.2">
      <c r="A302" s="11"/>
      <c r="B302" s="1" t="s">
        <v>163</v>
      </c>
      <c r="C302" s="23">
        <f t="shared" si="26"/>
        <v>10669100</v>
      </c>
      <c r="D302" s="23">
        <f t="shared" si="26"/>
        <v>1676945.93</v>
      </c>
      <c r="E302" s="14">
        <f t="shared" si="25"/>
        <v>15.717782474622977</v>
      </c>
    </row>
    <row r="303" spans="1:5" x14ac:dyDescent="0.2">
      <c r="A303" s="11"/>
      <c r="B303" s="1" t="s">
        <v>164</v>
      </c>
      <c r="C303" s="23">
        <f t="shared" si="26"/>
        <v>11332500</v>
      </c>
      <c r="D303" s="23">
        <f t="shared" si="26"/>
        <v>1506742.45</v>
      </c>
      <c r="E303" s="14">
        <f t="shared" si="25"/>
        <v>13.295763953231853</v>
      </c>
    </row>
    <row r="304" spans="1:5" x14ac:dyDescent="0.2">
      <c r="A304" s="12"/>
      <c r="B304" s="10" t="s">
        <v>25</v>
      </c>
      <c r="C304" s="23">
        <f>C306+C307+C308</f>
        <v>22001600</v>
      </c>
      <c r="D304" s="23">
        <f>D306+D307+D308</f>
        <v>3183688.38</v>
      </c>
      <c r="E304" s="14">
        <f t="shared" si="25"/>
        <v>14.470258435750127</v>
      </c>
    </row>
    <row r="305" spans="1:5" x14ac:dyDescent="0.2">
      <c r="A305" s="11"/>
      <c r="B305" s="1" t="s">
        <v>161</v>
      </c>
      <c r="C305" s="23"/>
      <c r="D305" s="18"/>
      <c r="E305" s="14"/>
    </row>
    <row r="306" spans="1:5" x14ac:dyDescent="0.2">
      <c r="A306" s="11"/>
      <c r="B306" s="1" t="s">
        <v>162</v>
      </c>
      <c r="C306" s="23">
        <v>0</v>
      </c>
      <c r="D306" s="18">
        <v>0</v>
      </c>
      <c r="E306" s="14">
        <v>0</v>
      </c>
    </row>
    <row r="307" spans="1:5" x14ac:dyDescent="0.2">
      <c r="A307" s="11"/>
      <c r="B307" s="1" t="s">
        <v>163</v>
      </c>
      <c r="C307" s="23">
        <v>10669100</v>
      </c>
      <c r="D307" s="18">
        <v>1676945.93</v>
      </c>
      <c r="E307" s="14">
        <f t="shared" si="25"/>
        <v>15.717782474622977</v>
      </c>
    </row>
    <row r="308" spans="1:5" x14ac:dyDescent="0.2">
      <c r="A308" s="11"/>
      <c r="B308" s="1" t="s">
        <v>164</v>
      </c>
      <c r="C308" s="23">
        <v>11332500</v>
      </c>
      <c r="D308" s="18">
        <v>1506742.45</v>
      </c>
      <c r="E308" s="14">
        <f t="shared" si="25"/>
        <v>13.295763953231853</v>
      </c>
    </row>
    <row r="309" spans="1:5" ht="47.25" x14ac:dyDescent="0.2">
      <c r="A309" s="8" t="s">
        <v>57</v>
      </c>
      <c r="B309" s="9" t="s">
        <v>58</v>
      </c>
      <c r="C309" s="20">
        <f>C311+C312+C313</f>
        <v>59780000</v>
      </c>
      <c r="D309" s="20">
        <f>D311+D312+D313</f>
        <v>5954007.5499999998</v>
      </c>
      <c r="E309" s="46">
        <f t="shared" si="25"/>
        <v>9.9598654232184671</v>
      </c>
    </row>
    <row r="310" spans="1:5" x14ac:dyDescent="0.2">
      <c r="A310" s="8"/>
      <c r="B310" s="1" t="s">
        <v>161</v>
      </c>
      <c r="C310" s="23"/>
      <c r="D310" s="21"/>
      <c r="E310" s="47"/>
    </row>
    <row r="311" spans="1:5" x14ac:dyDescent="0.2">
      <c r="A311" s="8"/>
      <c r="B311" s="2" t="s">
        <v>162</v>
      </c>
      <c r="C311" s="20">
        <f>C316+C326+C336</f>
        <v>0</v>
      </c>
      <c r="D311" s="20">
        <f>D316+D326+D336</f>
        <v>0</v>
      </c>
      <c r="E311" s="47">
        <v>0</v>
      </c>
    </row>
    <row r="312" spans="1:5" x14ac:dyDescent="0.2">
      <c r="A312" s="8"/>
      <c r="B312" s="2" t="s">
        <v>163</v>
      </c>
      <c r="C312" s="20">
        <f>C317+C327+C337</f>
        <v>0</v>
      </c>
      <c r="D312" s="20">
        <f>D317+D327+D337</f>
        <v>0</v>
      </c>
      <c r="E312" s="47">
        <v>0</v>
      </c>
    </row>
    <row r="313" spans="1:5" x14ac:dyDescent="0.2">
      <c r="A313" s="8"/>
      <c r="B313" s="2" t="s">
        <v>164</v>
      </c>
      <c r="C313" s="20">
        <f>C318+C328+C343</f>
        <v>59780000</v>
      </c>
      <c r="D313" s="20">
        <f>D318+D328+D343</f>
        <v>5954007.5499999998</v>
      </c>
      <c r="E313" s="47">
        <f t="shared" si="25"/>
        <v>9.9598654232184671</v>
      </c>
    </row>
    <row r="314" spans="1:5" ht="31.5" x14ac:dyDescent="0.2">
      <c r="A314" s="11" t="s">
        <v>59</v>
      </c>
      <c r="B314" s="30" t="s">
        <v>192</v>
      </c>
      <c r="C314" s="23">
        <f>C316+C317+C318</f>
        <v>220000</v>
      </c>
      <c r="D314" s="23">
        <f>D316+D317+D318</f>
        <v>45000</v>
      </c>
      <c r="E314" s="14">
        <f t="shared" si="25"/>
        <v>20.454545454545457</v>
      </c>
    </row>
    <row r="315" spans="1:5" x14ac:dyDescent="0.2">
      <c r="A315" s="11"/>
      <c r="B315" s="1" t="s">
        <v>161</v>
      </c>
      <c r="C315" s="23"/>
      <c r="D315" s="22"/>
      <c r="E315" s="14"/>
    </row>
    <row r="316" spans="1:5" x14ac:dyDescent="0.2">
      <c r="A316" s="11"/>
      <c r="B316" s="1" t="s">
        <v>162</v>
      </c>
      <c r="C316" s="23">
        <f t="shared" ref="C316:D318" si="27">C321</f>
        <v>0</v>
      </c>
      <c r="D316" s="23">
        <f t="shared" si="27"/>
        <v>0</v>
      </c>
      <c r="E316" s="14">
        <v>0</v>
      </c>
    </row>
    <row r="317" spans="1:5" x14ac:dyDescent="0.2">
      <c r="A317" s="11"/>
      <c r="B317" s="1" t="s">
        <v>163</v>
      </c>
      <c r="C317" s="23">
        <f t="shared" si="27"/>
        <v>0</v>
      </c>
      <c r="D317" s="23">
        <f t="shared" si="27"/>
        <v>0</v>
      </c>
      <c r="E317" s="14">
        <v>0</v>
      </c>
    </row>
    <row r="318" spans="1:5" x14ac:dyDescent="0.2">
      <c r="A318" s="11"/>
      <c r="B318" s="1" t="s">
        <v>164</v>
      </c>
      <c r="C318" s="23">
        <f t="shared" si="27"/>
        <v>220000</v>
      </c>
      <c r="D318" s="23">
        <f t="shared" si="27"/>
        <v>45000</v>
      </c>
      <c r="E318" s="14">
        <f t="shared" si="25"/>
        <v>20.454545454545457</v>
      </c>
    </row>
    <row r="319" spans="1:5" ht="47.25" x14ac:dyDescent="0.2">
      <c r="A319" s="12"/>
      <c r="B319" s="10" t="s">
        <v>61</v>
      </c>
      <c r="C319" s="23">
        <f>C321+C322+C323</f>
        <v>220000</v>
      </c>
      <c r="D319" s="23">
        <f>D321+D322+D323</f>
        <v>45000</v>
      </c>
      <c r="E319" s="14">
        <f t="shared" si="25"/>
        <v>20.454545454545457</v>
      </c>
    </row>
    <row r="320" spans="1:5" x14ac:dyDescent="0.2">
      <c r="A320" s="11" t="s">
        <v>0</v>
      </c>
      <c r="B320" s="1" t="s">
        <v>161</v>
      </c>
      <c r="C320" s="23"/>
      <c r="D320" s="18"/>
      <c r="E320" s="14"/>
    </row>
    <row r="321" spans="1:5" x14ac:dyDescent="0.2">
      <c r="A321" s="11" t="s">
        <v>0</v>
      </c>
      <c r="B321" s="1" t="s">
        <v>162</v>
      </c>
      <c r="C321" s="23">
        <v>0</v>
      </c>
      <c r="D321" s="18">
        <v>0</v>
      </c>
      <c r="E321" s="14">
        <v>0</v>
      </c>
    </row>
    <row r="322" spans="1:5" x14ac:dyDescent="0.2">
      <c r="A322" s="11" t="s">
        <v>0</v>
      </c>
      <c r="B322" s="1" t="s">
        <v>163</v>
      </c>
      <c r="C322" s="23">
        <v>0</v>
      </c>
      <c r="D322" s="18">
        <v>0</v>
      </c>
      <c r="E322" s="14">
        <v>0</v>
      </c>
    </row>
    <row r="323" spans="1:5" x14ac:dyDescent="0.2">
      <c r="A323" s="11" t="s">
        <v>0</v>
      </c>
      <c r="B323" s="1" t="s">
        <v>164</v>
      </c>
      <c r="C323" s="23">
        <v>220000</v>
      </c>
      <c r="D323" s="18">
        <v>45000</v>
      </c>
      <c r="E323" s="14">
        <f t="shared" si="25"/>
        <v>20.454545454545457</v>
      </c>
    </row>
    <row r="324" spans="1:5" ht="47.25" x14ac:dyDescent="0.2">
      <c r="A324" s="11" t="s">
        <v>60</v>
      </c>
      <c r="B324" s="30" t="s">
        <v>191</v>
      </c>
      <c r="C324" s="23">
        <f>C326+C327+C328</f>
        <v>30700000</v>
      </c>
      <c r="D324" s="23">
        <f>D326+D327+D328</f>
        <v>2300000</v>
      </c>
      <c r="E324" s="14">
        <f t="shared" si="25"/>
        <v>7.4918566775244306</v>
      </c>
    </row>
    <row r="325" spans="1:5" x14ac:dyDescent="0.2">
      <c r="A325" s="11"/>
      <c r="B325" s="1" t="s">
        <v>161</v>
      </c>
      <c r="C325" s="23"/>
      <c r="D325" s="22"/>
      <c r="E325" s="14"/>
    </row>
    <row r="326" spans="1:5" x14ac:dyDescent="0.2">
      <c r="A326" s="11"/>
      <c r="B326" s="1" t="s">
        <v>162</v>
      </c>
      <c r="C326" s="23">
        <f t="shared" ref="C326:D328" si="28">C331</f>
        <v>0</v>
      </c>
      <c r="D326" s="23">
        <f t="shared" si="28"/>
        <v>0</v>
      </c>
      <c r="E326" s="14">
        <v>0</v>
      </c>
    </row>
    <row r="327" spans="1:5" x14ac:dyDescent="0.2">
      <c r="A327" s="11"/>
      <c r="B327" s="1" t="s">
        <v>163</v>
      </c>
      <c r="C327" s="23">
        <f t="shared" si="28"/>
        <v>0</v>
      </c>
      <c r="D327" s="23">
        <f t="shared" si="28"/>
        <v>0</v>
      </c>
      <c r="E327" s="14">
        <v>0</v>
      </c>
    </row>
    <row r="328" spans="1:5" x14ac:dyDescent="0.2">
      <c r="A328" s="11"/>
      <c r="B328" s="1" t="s">
        <v>164</v>
      </c>
      <c r="C328" s="23">
        <f t="shared" si="28"/>
        <v>30700000</v>
      </c>
      <c r="D328" s="23">
        <f t="shared" si="28"/>
        <v>2300000</v>
      </c>
      <c r="E328" s="14">
        <f t="shared" si="25"/>
        <v>7.4918566775244306</v>
      </c>
    </row>
    <row r="329" spans="1:5" ht="47.25" x14ac:dyDescent="0.2">
      <c r="A329" s="12"/>
      <c r="B329" s="10" t="s">
        <v>63</v>
      </c>
      <c r="C329" s="23">
        <f>C331+C332+C333</f>
        <v>30700000</v>
      </c>
      <c r="D329" s="23">
        <f>D331+D332+D333</f>
        <v>2300000</v>
      </c>
      <c r="E329" s="14">
        <f t="shared" si="25"/>
        <v>7.4918566775244306</v>
      </c>
    </row>
    <row r="330" spans="1:5" x14ac:dyDescent="0.2">
      <c r="A330" s="12"/>
      <c r="B330" s="1" t="s">
        <v>161</v>
      </c>
      <c r="C330" s="23"/>
      <c r="D330" s="18"/>
      <c r="E330" s="14"/>
    </row>
    <row r="331" spans="1:5" x14ac:dyDescent="0.2">
      <c r="A331" s="11" t="s">
        <v>0</v>
      </c>
      <c r="B331" s="1" t="s">
        <v>162</v>
      </c>
      <c r="C331" s="23">
        <v>0</v>
      </c>
      <c r="D331" s="18">
        <v>0</v>
      </c>
      <c r="E331" s="14">
        <v>0</v>
      </c>
    </row>
    <row r="332" spans="1:5" x14ac:dyDescent="0.2">
      <c r="A332" s="11" t="s">
        <v>0</v>
      </c>
      <c r="B332" s="1" t="s">
        <v>163</v>
      </c>
      <c r="C332" s="23">
        <v>0</v>
      </c>
      <c r="D332" s="18">
        <v>0</v>
      </c>
      <c r="E332" s="14">
        <v>0</v>
      </c>
    </row>
    <row r="333" spans="1:5" x14ac:dyDescent="0.2">
      <c r="A333" s="11" t="s">
        <v>0</v>
      </c>
      <c r="B333" s="1" t="s">
        <v>164</v>
      </c>
      <c r="C333" s="23">
        <v>30700000</v>
      </c>
      <c r="D333" s="18">
        <v>2300000</v>
      </c>
      <c r="E333" s="14">
        <f t="shared" si="25"/>
        <v>7.4918566775244306</v>
      </c>
    </row>
    <row r="334" spans="1:5" ht="63" x14ac:dyDescent="0.2">
      <c r="A334" s="11" t="s">
        <v>62</v>
      </c>
      <c r="B334" s="30" t="s">
        <v>64</v>
      </c>
      <c r="C334" s="23">
        <f>C336+C337+C338</f>
        <v>28860000</v>
      </c>
      <c r="D334" s="23">
        <f>D336+D337+D338</f>
        <v>3609007.55</v>
      </c>
      <c r="E334" s="14">
        <f t="shared" si="25"/>
        <v>12.505223665973666</v>
      </c>
    </row>
    <row r="335" spans="1:5" x14ac:dyDescent="0.2">
      <c r="A335" s="11"/>
      <c r="B335" s="1" t="s">
        <v>161</v>
      </c>
      <c r="C335" s="23"/>
      <c r="D335" s="22"/>
      <c r="E335" s="14"/>
    </row>
    <row r="336" spans="1:5" x14ac:dyDescent="0.2">
      <c r="A336" s="11"/>
      <c r="B336" s="1" t="s">
        <v>162</v>
      </c>
      <c r="C336" s="23">
        <f t="shared" ref="C336:D338" si="29">C341</f>
        <v>0</v>
      </c>
      <c r="D336" s="23">
        <f t="shared" si="29"/>
        <v>0</v>
      </c>
      <c r="E336" s="14">
        <v>0</v>
      </c>
    </row>
    <row r="337" spans="1:5" x14ac:dyDescent="0.2">
      <c r="A337" s="11"/>
      <c r="B337" s="1" t="s">
        <v>163</v>
      </c>
      <c r="C337" s="23">
        <f t="shared" si="29"/>
        <v>0</v>
      </c>
      <c r="D337" s="23">
        <f t="shared" si="29"/>
        <v>0</v>
      </c>
      <c r="E337" s="14">
        <v>0</v>
      </c>
    </row>
    <row r="338" spans="1:5" x14ac:dyDescent="0.2">
      <c r="A338" s="11"/>
      <c r="B338" s="1" t="s">
        <v>164</v>
      </c>
      <c r="C338" s="23">
        <f t="shared" si="29"/>
        <v>28860000</v>
      </c>
      <c r="D338" s="23">
        <f t="shared" si="29"/>
        <v>3609007.55</v>
      </c>
      <c r="E338" s="14">
        <f t="shared" si="25"/>
        <v>12.505223665973666</v>
      </c>
    </row>
    <row r="339" spans="1:5" x14ac:dyDescent="0.2">
      <c r="A339" s="12"/>
      <c r="B339" s="10" t="s">
        <v>25</v>
      </c>
      <c r="C339" s="23">
        <f>C341+C342+C343</f>
        <v>28860000</v>
      </c>
      <c r="D339" s="23">
        <f>D341+D342+D343</f>
        <v>3609007.55</v>
      </c>
      <c r="E339" s="14">
        <f t="shared" si="25"/>
        <v>12.505223665973666</v>
      </c>
    </row>
    <row r="340" spans="1:5" x14ac:dyDescent="0.2">
      <c r="A340" s="12"/>
      <c r="B340" s="1" t="s">
        <v>161</v>
      </c>
      <c r="C340" s="23"/>
      <c r="D340" s="18"/>
      <c r="E340" s="14"/>
    </row>
    <row r="341" spans="1:5" x14ac:dyDescent="0.2">
      <c r="A341" s="11" t="s">
        <v>0</v>
      </c>
      <c r="B341" s="1" t="s">
        <v>162</v>
      </c>
      <c r="C341" s="23">
        <v>0</v>
      </c>
      <c r="D341" s="18">
        <v>0</v>
      </c>
      <c r="E341" s="14">
        <v>0</v>
      </c>
    </row>
    <row r="342" spans="1:5" x14ac:dyDescent="0.2">
      <c r="A342" s="11" t="s">
        <v>0</v>
      </c>
      <c r="B342" s="1" t="s">
        <v>163</v>
      </c>
      <c r="C342" s="23">
        <v>0</v>
      </c>
      <c r="D342" s="18">
        <v>0</v>
      </c>
      <c r="E342" s="14">
        <v>0</v>
      </c>
    </row>
    <row r="343" spans="1:5" x14ac:dyDescent="0.2">
      <c r="A343" s="11" t="s">
        <v>0</v>
      </c>
      <c r="B343" s="1" t="s">
        <v>164</v>
      </c>
      <c r="C343" s="23">
        <v>28860000</v>
      </c>
      <c r="D343" s="18">
        <v>3609007.55</v>
      </c>
      <c r="E343" s="14">
        <f t="shared" si="25"/>
        <v>12.505223665973666</v>
      </c>
    </row>
    <row r="344" spans="1:5" ht="63" x14ac:dyDescent="0.2">
      <c r="A344" s="8" t="s">
        <v>65</v>
      </c>
      <c r="B344" s="9" t="s">
        <v>66</v>
      </c>
      <c r="C344" s="20">
        <f>C346+C347+C348</f>
        <v>6679400</v>
      </c>
      <c r="D344" s="20">
        <f>D346+D347+D348</f>
        <v>652557.69999999995</v>
      </c>
      <c r="E344" s="46">
        <f t="shared" si="25"/>
        <v>9.7697053627571329</v>
      </c>
    </row>
    <row r="345" spans="1:5" x14ac:dyDescent="0.2">
      <c r="A345" s="8"/>
      <c r="B345" s="1" t="s">
        <v>161</v>
      </c>
      <c r="C345" s="23"/>
      <c r="D345" s="21"/>
      <c r="E345" s="14"/>
    </row>
    <row r="346" spans="1:5" x14ac:dyDescent="0.2">
      <c r="A346" s="8"/>
      <c r="B346" s="2" t="s">
        <v>162</v>
      </c>
      <c r="C346" s="20">
        <f t="shared" ref="C346:D348" si="30">C351</f>
        <v>0</v>
      </c>
      <c r="D346" s="20">
        <f t="shared" si="30"/>
        <v>0</v>
      </c>
      <c r="E346" s="47">
        <v>0</v>
      </c>
    </row>
    <row r="347" spans="1:5" x14ac:dyDescent="0.2">
      <c r="A347" s="8"/>
      <c r="B347" s="2" t="s">
        <v>163</v>
      </c>
      <c r="C347" s="20">
        <f t="shared" si="30"/>
        <v>2951400</v>
      </c>
      <c r="D347" s="20">
        <f t="shared" si="30"/>
        <v>0</v>
      </c>
      <c r="E347" s="47">
        <f t="shared" ref="E347:E384" si="31">D347/C347*100</f>
        <v>0</v>
      </c>
    </row>
    <row r="348" spans="1:5" x14ac:dyDescent="0.2">
      <c r="A348" s="8"/>
      <c r="B348" s="2" t="s">
        <v>164</v>
      </c>
      <c r="C348" s="20">
        <f t="shared" si="30"/>
        <v>3728000</v>
      </c>
      <c r="D348" s="20">
        <f t="shared" si="30"/>
        <v>652557.69999999995</v>
      </c>
      <c r="E348" s="47">
        <f t="shared" si="31"/>
        <v>17.504230150214592</v>
      </c>
    </row>
    <row r="349" spans="1:5" x14ac:dyDescent="0.2">
      <c r="A349" s="11" t="s">
        <v>67</v>
      </c>
      <c r="B349" s="30" t="s">
        <v>194</v>
      </c>
      <c r="C349" s="23">
        <f>C351+C352+C353</f>
        <v>6679400</v>
      </c>
      <c r="D349" s="23">
        <f>D351+D352+D353</f>
        <v>652557.69999999995</v>
      </c>
      <c r="E349" s="14">
        <f t="shared" si="31"/>
        <v>9.7697053627571329</v>
      </c>
    </row>
    <row r="350" spans="1:5" x14ac:dyDescent="0.2">
      <c r="A350" s="11"/>
      <c r="B350" s="1" t="s">
        <v>161</v>
      </c>
      <c r="C350" s="23"/>
      <c r="D350" s="22"/>
      <c r="E350" s="14"/>
    </row>
    <row r="351" spans="1:5" x14ac:dyDescent="0.2">
      <c r="A351" s="11"/>
      <c r="B351" s="1" t="s">
        <v>162</v>
      </c>
      <c r="C351" s="23">
        <f t="shared" ref="C351:D353" si="32">C356</f>
        <v>0</v>
      </c>
      <c r="D351" s="23">
        <f t="shared" si="32"/>
        <v>0</v>
      </c>
      <c r="E351" s="14">
        <v>0</v>
      </c>
    </row>
    <row r="352" spans="1:5" x14ac:dyDescent="0.2">
      <c r="A352" s="11"/>
      <c r="B352" s="1" t="s">
        <v>163</v>
      </c>
      <c r="C352" s="23">
        <f t="shared" si="32"/>
        <v>2951400</v>
      </c>
      <c r="D352" s="23">
        <f t="shared" si="32"/>
        <v>0</v>
      </c>
      <c r="E352" s="14">
        <f t="shared" si="31"/>
        <v>0</v>
      </c>
    </row>
    <row r="353" spans="1:5" x14ac:dyDescent="0.2">
      <c r="A353" s="11"/>
      <c r="B353" s="1" t="s">
        <v>164</v>
      </c>
      <c r="C353" s="23">
        <f t="shared" si="32"/>
        <v>3728000</v>
      </c>
      <c r="D353" s="23">
        <f t="shared" si="32"/>
        <v>652557.69999999995</v>
      </c>
      <c r="E353" s="14">
        <f t="shared" si="31"/>
        <v>17.504230150214592</v>
      </c>
    </row>
    <row r="354" spans="1:5" ht="31.5" x14ac:dyDescent="0.2">
      <c r="A354" s="12"/>
      <c r="B354" s="10" t="s">
        <v>68</v>
      </c>
      <c r="C354" s="23">
        <f>C357+C358</f>
        <v>6679400</v>
      </c>
      <c r="D354" s="23">
        <f>D357+D358</f>
        <v>652557.69999999995</v>
      </c>
      <c r="E354" s="14">
        <f t="shared" si="31"/>
        <v>9.7697053627571329</v>
      </c>
    </row>
    <row r="355" spans="1:5" x14ac:dyDescent="0.2">
      <c r="A355" s="12"/>
      <c r="B355" s="1" t="s">
        <v>161</v>
      </c>
      <c r="C355" s="23"/>
      <c r="D355" s="18"/>
      <c r="E355" s="14"/>
    </row>
    <row r="356" spans="1:5" x14ac:dyDescent="0.2">
      <c r="A356" s="11" t="s">
        <v>0</v>
      </c>
      <c r="B356" s="1" t="s">
        <v>162</v>
      </c>
      <c r="C356" s="23">
        <v>0</v>
      </c>
      <c r="D356" s="18">
        <v>0</v>
      </c>
      <c r="E356" s="14">
        <v>0</v>
      </c>
    </row>
    <row r="357" spans="1:5" x14ac:dyDescent="0.2">
      <c r="A357" s="11" t="s">
        <v>0</v>
      </c>
      <c r="B357" s="1" t="s">
        <v>163</v>
      </c>
      <c r="C357" s="23">
        <v>2951400</v>
      </c>
      <c r="D357" s="18">
        <v>0</v>
      </c>
      <c r="E357" s="14">
        <f t="shared" si="31"/>
        <v>0</v>
      </c>
    </row>
    <row r="358" spans="1:5" x14ac:dyDescent="0.2">
      <c r="A358" s="11" t="s">
        <v>0</v>
      </c>
      <c r="B358" s="1" t="s">
        <v>164</v>
      </c>
      <c r="C358" s="23">
        <v>3728000</v>
      </c>
      <c r="D358" s="18">
        <v>652557.69999999995</v>
      </c>
      <c r="E358" s="14">
        <f t="shared" si="31"/>
        <v>17.504230150214592</v>
      </c>
    </row>
    <row r="359" spans="1:5" ht="31.5" x14ac:dyDescent="0.2">
      <c r="A359" s="8" t="s">
        <v>69</v>
      </c>
      <c r="B359" s="9" t="s">
        <v>73</v>
      </c>
      <c r="C359" s="20">
        <f>C361+C362+C363</f>
        <v>1901359268</v>
      </c>
      <c r="D359" s="20">
        <f>D361+D362+D363</f>
        <v>284423041.30000001</v>
      </c>
      <c r="E359" s="46">
        <f t="shared" si="31"/>
        <v>14.958932069643978</v>
      </c>
    </row>
    <row r="360" spans="1:5" x14ac:dyDescent="0.2">
      <c r="A360" s="8"/>
      <c r="B360" s="1" t="s">
        <v>161</v>
      </c>
      <c r="C360" s="23"/>
      <c r="D360" s="21"/>
      <c r="E360" s="14"/>
    </row>
    <row r="361" spans="1:5" x14ac:dyDescent="0.2">
      <c r="A361" s="8"/>
      <c r="B361" s="2" t="s">
        <v>162</v>
      </c>
      <c r="C361" s="20">
        <f t="shared" ref="C361:D363" si="33">C366+C381+C396</f>
        <v>0</v>
      </c>
      <c r="D361" s="20">
        <f t="shared" si="33"/>
        <v>0</v>
      </c>
      <c r="E361" s="47">
        <v>0</v>
      </c>
    </row>
    <row r="362" spans="1:5" x14ac:dyDescent="0.2">
      <c r="A362" s="8"/>
      <c r="B362" s="2" t="s">
        <v>163</v>
      </c>
      <c r="C362" s="20">
        <f t="shared" si="33"/>
        <v>966101268</v>
      </c>
      <c r="D362" s="20">
        <f t="shared" si="33"/>
        <v>0</v>
      </c>
      <c r="E362" s="47">
        <f t="shared" si="31"/>
        <v>0</v>
      </c>
    </row>
    <row r="363" spans="1:5" x14ac:dyDescent="0.2">
      <c r="A363" s="8"/>
      <c r="B363" s="2" t="s">
        <v>164</v>
      </c>
      <c r="C363" s="20">
        <f t="shared" si="33"/>
        <v>935258000</v>
      </c>
      <c r="D363" s="20">
        <f t="shared" si="33"/>
        <v>284423041.30000001</v>
      </c>
      <c r="E363" s="47">
        <f t="shared" si="31"/>
        <v>30.411185074065127</v>
      </c>
    </row>
    <row r="364" spans="1:5" ht="31.5" x14ac:dyDescent="0.2">
      <c r="A364" s="11" t="s">
        <v>70</v>
      </c>
      <c r="B364" s="30" t="s">
        <v>195</v>
      </c>
      <c r="C364" s="23">
        <f>C366+C367+C368</f>
        <v>1811963768</v>
      </c>
      <c r="D364" s="23">
        <f>D366+D367+D368</f>
        <v>256683512.40000001</v>
      </c>
      <c r="E364" s="14">
        <f t="shared" si="31"/>
        <v>14.166040013223929</v>
      </c>
    </row>
    <row r="365" spans="1:5" x14ac:dyDescent="0.2">
      <c r="A365" s="11"/>
      <c r="B365" s="1" t="s">
        <v>161</v>
      </c>
      <c r="C365" s="23"/>
      <c r="D365" s="22"/>
      <c r="E365" s="14"/>
    </row>
    <row r="366" spans="1:5" x14ac:dyDescent="0.2">
      <c r="A366" s="11"/>
      <c r="B366" s="1" t="s">
        <v>162</v>
      </c>
      <c r="C366" s="23">
        <f t="shared" ref="C366:D368" si="34">C371+C376</f>
        <v>0</v>
      </c>
      <c r="D366" s="23">
        <f t="shared" si="34"/>
        <v>0</v>
      </c>
      <c r="E366" s="14">
        <v>0</v>
      </c>
    </row>
    <row r="367" spans="1:5" x14ac:dyDescent="0.2">
      <c r="A367" s="11"/>
      <c r="B367" s="1" t="s">
        <v>163</v>
      </c>
      <c r="C367" s="23">
        <f t="shared" si="34"/>
        <v>966095768</v>
      </c>
      <c r="D367" s="23">
        <f t="shared" si="34"/>
        <v>0</v>
      </c>
      <c r="E367" s="14">
        <f t="shared" si="31"/>
        <v>0</v>
      </c>
    </row>
    <row r="368" spans="1:5" x14ac:dyDescent="0.2">
      <c r="A368" s="11"/>
      <c r="B368" s="1" t="s">
        <v>164</v>
      </c>
      <c r="C368" s="23">
        <f t="shared" si="34"/>
        <v>845868000</v>
      </c>
      <c r="D368" s="23">
        <f t="shared" si="34"/>
        <v>256683512.40000001</v>
      </c>
      <c r="E368" s="14">
        <f t="shared" si="31"/>
        <v>30.345575479862109</v>
      </c>
    </row>
    <row r="369" spans="1:5" ht="47.25" x14ac:dyDescent="0.2">
      <c r="A369" s="12"/>
      <c r="B369" s="10" t="s">
        <v>75</v>
      </c>
      <c r="C369" s="23">
        <f>C371+C372+C373</f>
        <v>636432100</v>
      </c>
      <c r="D369" s="23">
        <f>D371+D372+D373</f>
        <v>195200000</v>
      </c>
      <c r="E369" s="14">
        <f t="shared" si="31"/>
        <v>30.67098595435397</v>
      </c>
    </row>
    <row r="370" spans="1:5" x14ac:dyDescent="0.2">
      <c r="A370" s="12"/>
      <c r="B370" s="1" t="s">
        <v>161</v>
      </c>
      <c r="C370" s="23"/>
      <c r="D370" s="18"/>
      <c r="E370" s="14"/>
    </row>
    <row r="371" spans="1:5" x14ac:dyDescent="0.2">
      <c r="A371" s="11" t="s">
        <v>0</v>
      </c>
      <c r="B371" s="1" t="s">
        <v>162</v>
      </c>
      <c r="C371" s="23">
        <v>0</v>
      </c>
      <c r="D371" s="18">
        <v>0</v>
      </c>
      <c r="E371" s="14">
        <v>0</v>
      </c>
    </row>
    <row r="372" spans="1:5" x14ac:dyDescent="0.2">
      <c r="A372" s="11" t="s">
        <v>0</v>
      </c>
      <c r="B372" s="1" t="s">
        <v>163</v>
      </c>
      <c r="C372" s="23">
        <v>28828400</v>
      </c>
      <c r="D372" s="18">
        <v>0</v>
      </c>
      <c r="E372" s="14">
        <f t="shared" si="31"/>
        <v>0</v>
      </c>
    </row>
    <row r="373" spans="1:5" x14ac:dyDescent="0.2">
      <c r="A373" s="11" t="s">
        <v>0</v>
      </c>
      <c r="B373" s="1" t="s">
        <v>164</v>
      </c>
      <c r="C373" s="23">
        <v>607603700</v>
      </c>
      <c r="D373" s="18">
        <v>195200000</v>
      </c>
      <c r="E373" s="14">
        <f t="shared" si="31"/>
        <v>32.126203313113464</v>
      </c>
    </row>
    <row r="374" spans="1:5" ht="31.5" x14ac:dyDescent="0.2">
      <c r="A374" s="11" t="s">
        <v>0</v>
      </c>
      <c r="B374" s="10" t="s">
        <v>76</v>
      </c>
      <c r="C374" s="23">
        <f>C376+C377+C378</f>
        <v>1175531668</v>
      </c>
      <c r="D374" s="23">
        <f>D376+D377+D378</f>
        <v>61483512.399999999</v>
      </c>
      <c r="E374" s="14">
        <f t="shared" si="31"/>
        <v>5.2302727415761971</v>
      </c>
    </row>
    <row r="375" spans="1:5" x14ac:dyDescent="0.2">
      <c r="A375" s="11" t="s">
        <v>0</v>
      </c>
      <c r="B375" s="1" t="s">
        <v>161</v>
      </c>
      <c r="C375" s="20"/>
      <c r="D375" s="18"/>
      <c r="E375" s="14"/>
    </row>
    <row r="376" spans="1:5" x14ac:dyDescent="0.2">
      <c r="A376" s="8" t="s">
        <v>0</v>
      </c>
      <c r="B376" s="1" t="s">
        <v>162</v>
      </c>
      <c r="C376" s="23">
        <v>0</v>
      </c>
      <c r="D376" s="18">
        <v>0</v>
      </c>
      <c r="E376" s="14">
        <v>0</v>
      </c>
    </row>
    <row r="377" spans="1:5" x14ac:dyDescent="0.2">
      <c r="A377" s="11" t="s">
        <v>0</v>
      </c>
      <c r="B377" s="1" t="s">
        <v>163</v>
      </c>
      <c r="C377" s="23">
        <v>937267368</v>
      </c>
      <c r="D377" s="18">
        <v>0</v>
      </c>
      <c r="E377" s="14">
        <f t="shared" si="31"/>
        <v>0</v>
      </c>
    </row>
    <row r="378" spans="1:5" x14ac:dyDescent="0.2">
      <c r="A378" s="11" t="s">
        <v>0</v>
      </c>
      <c r="B378" s="1" t="s">
        <v>164</v>
      </c>
      <c r="C378" s="23">
        <v>238264300</v>
      </c>
      <c r="D378" s="18">
        <v>61483512.399999999</v>
      </c>
      <c r="E378" s="14">
        <f t="shared" si="31"/>
        <v>25.804752285592091</v>
      </c>
    </row>
    <row r="379" spans="1:5" x14ac:dyDescent="0.2">
      <c r="A379" s="11" t="s">
        <v>71</v>
      </c>
      <c r="B379" s="30" t="s">
        <v>196</v>
      </c>
      <c r="C379" s="23">
        <f>C381+C382+C383</f>
        <v>83005500</v>
      </c>
      <c r="D379" s="23">
        <f>D381+D382+D383</f>
        <v>27739528.899999999</v>
      </c>
      <c r="E379" s="14">
        <f t="shared" si="31"/>
        <v>33.418904650896621</v>
      </c>
    </row>
    <row r="380" spans="1:5" x14ac:dyDescent="0.2">
      <c r="A380" s="11"/>
      <c r="B380" s="1" t="s">
        <v>161</v>
      </c>
      <c r="C380" s="23"/>
      <c r="D380" s="22"/>
      <c r="E380" s="14"/>
    </row>
    <row r="381" spans="1:5" x14ac:dyDescent="0.2">
      <c r="A381" s="11"/>
      <c r="B381" s="1" t="s">
        <v>162</v>
      </c>
      <c r="C381" s="23">
        <f t="shared" ref="C381:D383" si="35">C386+C391</f>
        <v>0</v>
      </c>
      <c r="D381" s="23">
        <f t="shared" si="35"/>
        <v>0</v>
      </c>
      <c r="E381" s="14">
        <v>0</v>
      </c>
    </row>
    <row r="382" spans="1:5" x14ac:dyDescent="0.2">
      <c r="A382" s="11"/>
      <c r="B382" s="1" t="s">
        <v>163</v>
      </c>
      <c r="C382" s="23">
        <f t="shared" si="35"/>
        <v>5500</v>
      </c>
      <c r="D382" s="23">
        <f t="shared" si="35"/>
        <v>0</v>
      </c>
      <c r="E382" s="14">
        <f t="shared" si="31"/>
        <v>0</v>
      </c>
    </row>
    <row r="383" spans="1:5" x14ac:dyDescent="0.2">
      <c r="A383" s="11"/>
      <c r="B383" s="1" t="s">
        <v>164</v>
      </c>
      <c r="C383" s="23">
        <f t="shared" si="35"/>
        <v>83000000</v>
      </c>
      <c r="D383" s="23">
        <f t="shared" si="35"/>
        <v>27739528.899999999</v>
      </c>
      <c r="E383" s="14">
        <f t="shared" si="31"/>
        <v>33.421119156626503</v>
      </c>
    </row>
    <row r="384" spans="1:5" ht="31.5" x14ac:dyDescent="0.2">
      <c r="A384" s="11"/>
      <c r="B384" s="10" t="s">
        <v>78</v>
      </c>
      <c r="C384" s="23">
        <f>C386+C387+C388</f>
        <v>76005500</v>
      </c>
      <c r="D384" s="23">
        <f>D386+D387+D388</f>
        <v>27739528.899999999</v>
      </c>
      <c r="E384" s="14">
        <f t="shared" si="31"/>
        <v>36.496738920209722</v>
      </c>
    </row>
    <row r="385" spans="1:5" x14ac:dyDescent="0.2">
      <c r="A385" s="12"/>
      <c r="B385" s="1" t="s">
        <v>161</v>
      </c>
      <c r="C385" s="23"/>
      <c r="D385" s="18"/>
      <c r="E385" s="14"/>
    </row>
    <row r="386" spans="1:5" x14ac:dyDescent="0.2">
      <c r="A386" s="11" t="s">
        <v>0</v>
      </c>
      <c r="B386" s="1" t="s">
        <v>162</v>
      </c>
      <c r="C386" s="23">
        <v>0</v>
      </c>
      <c r="D386" s="18">
        <v>0</v>
      </c>
      <c r="E386" s="14">
        <v>0</v>
      </c>
    </row>
    <row r="387" spans="1:5" x14ac:dyDescent="0.2">
      <c r="A387" s="11" t="s">
        <v>0</v>
      </c>
      <c r="B387" s="1" t="s">
        <v>163</v>
      </c>
      <c r="C387" s="23">
        <v>5500</v>
      </c>
      <c r="D387" s="18">
        <v>0</v>
      </c>
      <c r="E387" s="14">
        <f t="shared" ref="E387:E449" si="36">D387/C387*100</f>
        <v>0</v>
      </c>
    </row>
    <row r="388" spans="1:5" x14ac:dyDescent="0.2">
      <c r="A388" s="11" t="s">
        <v>0</v>
      </c>
      <c r="B388" s="1" t="s">
        <v>164</v>
      </c>
      <c r="C388" s="23">
        <v>76000000</v>
      </c>
      <c r="D388" s="18">
        <v>27739528.899999999</v>
      </c>
      <c r="E388" s="14">
        <f t="shared" si="36"/>
        <v>36.499380131578945</v>
      </c>
    </row>
    <row r="389" spans="1:5" ht="47.25" x14ac:dyDescent="0.2">
      <c r="A389" s="11"/>
      <c r="B389" s="13" t="s">
        <v>206</v>
      </c>
      <c r="C389" s="23">
        <f>C391+C392+C393</f>
        <v>7000000</v>
      </c>
      <c r="D389" s="23">
        <f>D391+D392+D393</f>
        <v>0</v>
      </c>
      <c r="E389" s="14">
        <f t="shared" si="36"/>
        <v>0</v>
      </c>
    </row>
    <row r="390" spans="1:5" x14ac:dyDescent="0.2">
      <c r="A390" s="11"/>
      <c r="B390" s="1" t="s">
        <v>161</v>
      </c>
      <c r="C390" s="20"/>
      <c r="D390" s="21"/>
      <c r="E390" s="14"/>
    </row>
    <row r="391" spans="1:5" x14ac:dyDescent="0.2">
      <c r="A391" s="11"/>
      <c r="B391" s="1" t="s">
        <v>162</v>
      </c>
      <c r="C391" s="23">
        <v>0</v>
      </c>
      <c r="D391" s="18">
        <v>0</v>
      </c>
      <c r="E391" s="14">
        <v>0</v>
      </c>
    </row>
    <row r="392" spans="1:5" x14ac:dyDescent="0.2">
      <c r="A392" s="11"/>
      <c r="B392" s="1" t="s">
        <v>163</v>
      </c>
      <c r="C392" s="23">
        <v>0</v>
      </c>
      <c r="D392" s="18">
        <v>0</v>
      </c>
      <c r="E392" s="14">
        <v>0</v>
      </c>
    </row>
    <row r="393" spans="1:5" x14ac:dyDescent="0.2">
      <c r="A393" s="11"/>
      <c r="B393" s="1" t="s">
        <v>164</v>
      </c>
      <c r="C393" s="23">
        <v>7000000</v>
      </c>
      <c r="D393" s="18">
        <v>0</v>
      </c>
      <c r="E393" s="14">
        <f t="shared" ref="E393" si="37">D393/C393*100</f>
        <v>0</v>
      </c>
    </row>
    <row r="394" spans="1:5" customFormat="1" x14ac:dyDescent="0.2">
      <c r="A394" s="48" t="s">
        <v>220</v>
      </c>
      <c r="B394" s="49" t="s">
        <v>190</v>
      </c>
      <c r="C394" s="23">
        <f>C396+C397+C398</f>
        <v>6390000</v>
      </c>
      <c r="D394" s="23">
        <f>D396+D397+D398</f>
        <v>0</v>
      </c>
      <c r="E394" s="50">
        <f t="shared" si="36"/>
        <v>0</v>
      </c>
    </row>
    <row r="395" spans="1:5" x14ac:dyDescent="0.2">
      <c r="A395" s="11"/>
      <c r="B395" s="1" t="s">
        <v>161</v>
      </c>
      <c r="C395" s="23"/>
      <c r="D395" s="22"/>
      <c r="E395" s="14"/>
    </row>
    <row r="396" spans="1:5" x14ac:dyDescent="0.2">
      <c r="A396" s="11"/>
      <c r="B396" s="1" t="s">
        <v>162</v>
      </c>
      <c r="C396" s="23">
        <f t="shared" ref="C396:D398" si="38">C401</f>
        <v>0</v>
      </c>
      <c r="D396" s="23">
        <f t="shared" si="38"/>
        <v>0</v>
      </c>
      <c r="E396" s="14">
        <v>0</v>
      </c>
    </row>
    <row r="397" spans="1:5" x14ac:dyDescent="0.2">
      <c r="A397" s="11"/>
      <c r="B397" s="1" t="s">
        <v>163</v>
      </c>
      <c r="C397" s="23">
        <f t="shared" si="38"/>
        <v>0</v>
      </c>
      <c r="D397" s="23">
        <f t="shared" si="38"/>
        <v>0</v>
      </c>
      <c r="E397" s="14">
        <v>0</v>
      </c>
    </row>
    <row r="398" spans="1:5" x14ac:dyDescent="0.2">
      <c r="A398" s="11"/>
      <c r="B398" s="1" t="s">
        <v>164</v>
      </c>
      <c r="C398" s="23">
        <f t="shared" si="38"/>
        <v>6390000</v>
      </c>
      <c r="D398" s="23">
        <f t="shared" si="38"/>
        <v>0</v>
      </c>
      <c r="E398" s="14">
        <f t="shared" si="36"/>
        <v>0</v>
      </c>
    </row>
    <row r="399" spans="1:5" ht="47.25" x14ac:dyDescent="0.2">
      <c r="A399" s="12"/>
      <c r="B399" s="10" t="s">
        <v>80</v>
      </c>
      <c r="C399" s="23">
        <f>C401+C402+C403</f>
        <v>6390000</v>
      </c>
      <c r="D399" s="23">
        <f>D401+D402+D403</f>
        <v>0</v>
      </c>
      <c r="E399" s="14">
        <f t="shared" si="36"/>
        <v>0</v>
      </c>
    </row>
    <row r="400" spans="1:5" x14ac:dyDescent="0.2">
      <c r="A400" s="12"/>
      <c r="B400" s="1" t="s">
        <v>161</v>
      </c>
      <c r="C400" s="23"/>
      <c r="D400" s="22"/>
      <c r="E400" s="14"/>
    </row>
    <row r="401" spans="1:5" x14ac:dyDescent="0.2">
      <c r="A401" s="11" t="s">
        <v>0</v>
      </c>
      <c r="B401" s="1" t="s">
        <v>162</v>
      </c>
      <c r="C401" s="23">
        <v>0</v>
      </c>
      <c r="D401" s="18">
        <v>0</v>
      </c>
      <c r="E401" s="14">
        <v>0</v>
      </c>
    </row>
    <row r="402" spans="1:5" x14ac:dyDescent="0.2">
      <c r="A402" s="11" t="s">
        <v>0</v>
      </c>
      <c r="B402" s="1" t="s">
        <v>163</v>
      </c>
      <c r="C402" s="23">
        <v>0</v>
      </c>
      <c r="D402" s="18">
        <v>0</v>
      </c>
      <c r="E402" s="14">
        <v>0</v>
      </c>
    </row>
    <row r="403" spans="1:5" x14ac:dyDescent="0.2">
      <c r="A403" s="11" t="s">
        <v>0</v>
      </c>
      <c r="B403" s="1" t="s">
        <v>164</v>
      </c>
      <c r="C403" s="23">
        <v>6390000</v>
      </c>
      <c r="D403" s="18">
        <v>0</v>
      </c>
      <c r="E403" s="14">
        <f t="shared" si="36"/>
        <v>0</v>
      </c>
    </row>
    <row r="404" spans="1:5" ht="47.25" x14ac:dyDescent="0.2">
      <c r="A404" s="8" t="s">
        <v>72</v>
      </c>
      <c r="B404" s="9" t="s">
        <v>82</v>
      </c>
      <c r="C404" s="20">
        <f>C406+C407+C408</f>
        <v>237083581.41</v>
      </c>
      <c r="D404" s="20">
        <f>D406+D407+D408</f>
        <v>1103046.69</v>
      </c>
      <c r="E404" s="46">
        <f t="shared" si="36"/>
        <v>0.46525646501536877</v>
      </c>
    </row>
    <row r="405" spans="1:5" x14ac:dyDescent="0.2">
      <c r="A405" s="8"/>
      <c r="B405" s="1" t="s">
        <v>161</v>
      </c>
      <c r="C405" s="23"/>
      <c r="D405" s="21"/>
      <c r="E405" s="14"/>
    </row>
    <row r="406" spans="1:5" x14ac:dyDescent="0.2">
      <c r="A406" s="8"/>
      <c r="B406" s="2" t="s">
        <v>162</v>
      </c>
      <c r="C406" s="20">
        <f t="shared" ref="C406:D408" si="39">C411+C426+C436</f>
        <v>189335200</v>
      </c>
      <c r="D406" s="20">
        <f t="shared" si="39"/>
        <v>0</v>
      </c>
      <c r="E406" s="47">
        <f t="shared" si="36"/>
        <v>0</v>
      </c>
    </row>
    <row r="407" spans="1:5" x14ac:dyDescent="0.2">
      <c r="A407" s="8"/>
      <c r="B407" s="2" t="s">
        <v>163</v>
      </c>
      <c r="C407" s="20">
        <f t="shared" si="39"/>
        <v>4649981.41</v>
      </c>
      <c r="D407" s="20">
        <f t="shared" si="39"/>
        <v>0</v>
      </c>
      <c r="E407" s="47">
        <f t="shared" si="36"/>
        <v>0</v>
      </c>
    </row>
    <row r="408" spans="1:5" x14ac:dyDescent="0.2">
      <c r="A408" s="8"/>
      <c r="B408" s="2" t="s">
        <v>164</v>
      </c>
      <c r="C408" s="20">
        <f t="shared" si="39"/>
        <v>43098400</v>
      </c>
      <c r="D408" s="20">
        <f t="shared" si="39"/>
        <v>1103046.69</v>
      </c>
      <c r="E408" s="47">
        <f t="shared" si="36"/>
        <v>2.5593680739888254</v>
      </c>
    </row>
    <row r="409" spans="1:5" ht="31.5" x14ac:dyDescent="0.2">
      <c r="A409" s="11" t="s">
        <v>74</v>
      </c>
      <c r="B409" s="30" t="s">
        <v>189</v>
      </c>
      <c r="C409" s="23">
        <f>C411+C412+C413</f>
        <v>15519500</v>
      </c>
      <c r="D409" s="23">
        <f>D411+D412+D413</f>
        <v>1103046.69</v>
      </c>
      <c r="E409" s="14">
        <f t="shared" si="36"/>
        <v>7.1074885788846283</v>
      </c>
    </row>
    <row r="410" spans="1:5" x14ac:dyDescent="0.2">
      <c r="A410" s="11"/>
      <c r="B410" s="1" t="s">
        <v>161</v>
      </c>
      <c r="C410" s="23"/>
      <c r="D410" s="22"/>
      <c r="E410" s="14"/>
    </row>
    <row r="411" spans="1:5" x14ac:dyDescent="0.2">
      <c r="A411" s="11"/>
      <c r="B411" s="1" t="s">
        <v>162</v>
      </c>
      <c r="C411" s="23">
        <f t="shared" ref="C411:D413" si="40">C416+C421</f>
        <v>0</v>
      </c>
      <c r="D411" s="23">
        <f t="shared" si="40"/>
        <v>0</v>
      </c>
      <c r="E411" s="14">
        <v>0</v>
      </c>
    </row>
    <row r="412" spans="1:5" x14ac:dyDescent="0.2">
      <c r="A412" s="11"/>
      <c r="B412" s="1" t="s">
        <v>163</v>
      </c>
      <c r="C412" s="23">
        <f t="shared" si="40"/>
        <v>0</v>
      </c>
      <c r="D412" s="23">
        <f t="shared" si="40"/>
        <v>0</v>
      </c>
      <c r="E412" s="14">
        <v>0</v>
      </c>
    </row>
    <row r="413" spans="1:5" x14ac:dyDescent="0.2">
      <c r="A413" s="11"/>
      <c r="B413" s="1" t="s">
        <v>164</v>
      </c>
      <c r="C413" s="23">
        <f t="shared" si="40"/>
        <v>15519500</v>
      </c>
      <c r="D413" s="23">
        <f t="shared" si="40"/>
        <v>1103046.69</v>
      </c>
      <c r="E413" s="14">
        <f t="shared" si="36"/>
        <v>7.1074885788846283</v>
      </c>
    </row>
    <row r="414" spans="1:5" ht="47.25" x14ac:dyDescent="0.2">
      <c r="A414" s="12"/>
      <c r="B414" s="10" t="s">
        <v>84</v>
      </c>
      <c r="C414" s="23">
        <f>C416+C417+C418</f>
        <v>15344500</v>
      </c>
      <c r="D414" s="23">
        <f>D416+D417+D418</f>
        <v>1103046.69</v>
      </c>
      <c r="E414" s="14">
        <f t="shared" si="36"/>
        <v>7.188547622926782</v>
      </c>
    </row>
    <row r="415" spans="1:5" x14ac:dyDescent="0.2">
      <c r="A415" s="12"/>
      <c r="B415" s="1" t="s">
        <v>161</v>
      </c>
      <c r="C415" s="23"/>
      <c r="D415" s="18"/>
      <c r="E415" s="14"/>
    </row>
    <row r="416" spans="1:5" x14ac:dyDescent="0.2">
      <c r="A416" s="11" t="s">
        <v>0</v>
      </c>
      <c r="B416" s="1" t="s">
        <v>162</v>
      </c>
      <c r="C416" s="23">
        <v>0</v>
      </c>
      <c r="D416" s="18">
        <v>0</v>
      </c>
      <c r="E416" s="14">
        <v>0</v>
      </c>
    </row>
    <row r="417" spans="1:5" x14ac:dyDescent="0.2">
      <c r="A417" s="11" t="s">
        <v>0</v>
      </c>
      <c r="B417" s="1" t="s">
        <v>163</v>
      </c>
      <c r="C417" s="23">
        <v>0</v>
      </c>
      <c r="D417" s="18">
        <v>0</v>
      </c>
      <c r="E417" s="14">
        <v>0</v>
      </c>
    </row>
    <row r="418" spans="1:5" x14ac:dyDescent="0.2">
      <c r="A418" s="11" t="s">
        <v>0</v>
      </c>
      <c r="B418" s="1" t="s">
        <v>164</v>
      </c>
      <c r="C418" s="23">
        <v>15344500</v>
      </c>
      <c r="D418" s="18">
        <v>1103046.69</v>
      </c>
      <c r="E418" s="14">
        <f t="shared" si="36"/>
        <v>7.188547622926782</v>
      </c>
    </row>
    <row r="419" spans="1:5" ht="31.5" x14ac:dyDescent="0.2">
      <c r="A419" s="11" t="s">
        <v>0</v>
      </c>
      <c r="B419" s="10" t="s">
        <v>85</v>
      </c>
      <c r="C419" s="23">
        <f>C421+C422+C423</f>
        <v>175000</v>
      </c>
      <c r="D419" s="23">
        <f>D421+D422+D423</f>
        <v>0</v>
      </c>
      <c r="E419" s="14">
        <f t="shared" si="36"/>
        <v>0</v>
      </c>
    </row>
    <row r="420" spans="1:5" x14ac:dyDescent="0.2">
      <c r="A420" s="11" t="s">
        <v>0</v>
      </c>
      <c r="B420" s="1" t="s">
        <v>161</v>
      </c>
      <c r="C420" s="23"/>
      <c r="D420" s="18"/>
      <c r="E420" s="14"/>
    </row>
    <row r="421" spans="1:5" x14ac:dyDescent="0.2">
      <c r="A421" s="11" t="s">
        <v>0</v>
      </c>
      <c r="B421" s="1" t="s">
        <v>162</v>
      </c>
      <c r="C421" s="23">
        <v>0</v>
      </c>
      <c r="D421" s="18">
        <v>0</v>
      </c>
      <c r="E421" s="14">
        <v>0</v>
      </c>
    </row>
    <row r="422" spans="1:5" x14ac:dyDescent="0.2">
      <c r="A422" s="11" t="s">
        <v>0</v>
      </c>
      <c r="B422" s="1" t="s">
        <v>163</v>
      </c>
      <c r="C422" s="23">
        <v>0</v>
      </c>
      <c r="D422" s="18">
        <v>0</v>
      </c>
      <c r="E422" s="14">
        <v>0</v>
      </c>
    </row>
    <row r="423" spans="1:5" x14ac:dyDescent="0.2">
      <c r="A423" s="11" t="s">
        <v>0</v>
      </c>
      <c r="B423" s="1" t="s">
        <v>164</v>
      </c>
      <c r="C423" s="23">
        <v>175000</v>
      </c>
      <c r="D423" s="18">
        <v>0</v>
      </c>
      <c r="E423" s="14">
        <f t="shared" si="36"/>
        <v>0</v>
      </c>
    </row>
    <row r="424" spans="1:5" ht="31.5" x14ac:dyDescent="0.2">
      <c r="A424" s="11" t="s">
        <v>77</v>
      </c>
      <c r="B424" s="30" t="s">
        <v>188</v>
      </c>
      <c r="C424" s="23">
        <f>C426+C427+C428</f>
        <v>2820000</v>
      </c>
      <c r="D424" s="23">
        <f>D426+D427+D428</f>
        <v>0</v>
      </c>
      <c r="E424" s="14">
        <f t="shared" si="36"/>
        <v>0</v>
      </c>
    </row>
    <row r="425" spans="1:5" x14ac:dyDescent="0.2">
      <c r="A425" s="11"/>
      <c r="B425" s="1" t="s">
        <v>161</v>
      </c>
      <c r="C425" s="23"/>
      <c r="D425" s="22"/>
      <c r="E425" s="14"/>
    </row>
    <row r="426" spans="1:5" x14ac:dyDescent="0.2">
      <c r="A426" s="11"/>
      <c r="B426" s="1" t="s">
        <v>162</v>
      </c>
      <c r="C426" s="23">
        <f t="shared" ref="C426:D428" si="41">C431</f>
        <v>0</v>
      </c>
      <c r="D426" s="23">
        <f t="shared" si="41"/>
        <v>0</v>
      </c>
      <c r="E426" s="14">
        <v>0</v>
      </c>
    </row>
    <row r="427" spans="1:5" x14ac:dyDescent="0.2">
      <c r="A427" s="11"/>
      <c r="B427" s="1" t="s">
        <v>163</v>
      </c>
      <c r="C427" s="23">
        <f t="shared" si="41"/>
        <v>0</v>
      </c>
      <c r="D427" s="23">
        <f t="shared" si="41"/>
        <v>0</v>
      </c>
      <c r="E427" s="14">
        <v>0</v>
      </c>
    </row>
    <row r="428" spans="1:5" x14ac:dyDescent="0.2">
      <c r="A428" s="11"/>
      <c r="B428" s="1" t="s">
        <v>164</v>
      </c>
      <c r="C428" s="23">
        <f t="shared" si="41"/>
        <v>2820000</v>
      </c>
      <c r="D428" s="23">
        <f t="shared" si="41"/>
        <v>0</v>
      </c>
      <c r="E428" s="14">
        <f t="shared" si="36"/>
        <v>0</v>
      </c>
    </row>
    <row r="429" spans="1:5" ht="47.25" x14ac:dyDescent="0.2">
      <c r="A429" s="12"/>
      <c r="B429" s="10" t="s">
        <v>87</v>
      </c>
      <c r="C429" s="23">
        <f>C431+C432+C433</f>
        <v>2820000</v>
      </c>
      <c r="D429" s="23">
        <f>D431+D432+D433</f>
        <v>0</v>
      </c>
      <c r="E429" s="14">
        <f t="shared" si="36"/>
        <v>0</v>
      </c>
    </row>
    <row r="430" spans="1:5" x14ac:dyDescent="0.2">
      <c r="A430" s="12"/>
      <c r="B430" s="1" t="s">
        <v>161</v>
      </c>
      <c r="C430" s="23"/>
      <c r="D430" s="18"/>
      <c r="E430" s="14"/>
    </row>
    <row r="431" spans="1:5" x14ac:dyDescent="0.2">
      <c r="A431" s="11" t="s">
        <v>0</v>
      </c>
      <c r="B431" s="1" t="s">
        <v>162</v>
      </c>
      <c r="C431" s="23">
        <v>0</v>
      </c>
      <c r="D431" s="18">
        <v>0</v>
      </c>
      <c r="E431" s="14">
        <v>0</v>
      </c>
    </row>
    <row r="432" spans="1:5" x14ac:dyDescent="0.2">
      <c r="A432" s="11" t="s">
        <v>0</v>
      </c>
      <c r="B432" s="1" t="s">
        <v>163</v>
      </c>
      <c r="C432" s="23">
        <v>0</v>
      </c>
      <c r="D432" s="18">
        <v>0</v>
      </c>
      <c r="E432" s="14">
        <v>0</v>
      </c>
    </row>
    <row r="433" spans="1:5" x14ac:dyDescent="0.2">
      <c r="A433" s="11" t="s">
        <v>0</v>
      </c>
      <c r="B433" s="1" t="s">
        <v>164</v>
      </c>
      <c r="C433" s="23">
        <v>2820000</v>
      </c>
      <c r="D433" s="18">
        <v>0</v>
      </c>
      <c r="E433" s="14">
        <f t="shared" si="36"/>
        <v>0</v>
      </c>
    </row>
    <row r="434" spans="1:5" ht="47.25" x14ac:dyDescent="0.2">
      <c r="A434" s="11" t="s">
        <v>79</v>
      </c>
      <c r="B434" s="30" t="s">
        <v>187</v>
      </c>
      <c r="C434" s="23">
        <f>C436+C437+C438</f>
        <v>218744081.41</v>
      </c>
      <c r="D434" s="23">
        <f>D436+D437+D438</f>
        <v>0</v>
      </c>
      <c r="E434" s="14">
        <f t="shared" si="36"/>
        <v>0</v>
      </c>
    </row>
    <row r="435" spans="1:5" x14ac:dyDescent="0.2">
      <c r="A435" s="11"/>
      <c r="B435" s="1" t="s">
        <v>161</v>
      </c>
      <c r="C435" s="23"/>
      <c r="D435" s="22"/>
      <c r="E435" s="14"/>
    </row>
    <row r="436" spans="1:5" x14ac:dyDescent="0.2">
      <c r="A436" s="11"/>
      <c r="B436" s="1" t="s">
        <v>162</v>
      </c>
      <c r="C436" s="23">
        <f t="shared" ref="C436:D438" si="42">C441+C446</f>
        <v>189335200</v>
      </c>
      <c r="D436" s="23">
        <f t="shared" si="42"/>
        <v>0</v>
      </c>
      <c r="E436" s="14">
        <f t="shared" si="36"/>
        <v>0</v>
      </c>
    </row>
    <row r="437" spans="1:5" x14ac:dyDescent="0.2">
      <c r="A437" s="11"/>
      <c r="B437" s="1" t="s">
        <v>163</v>
      </c>
      <c r="C437" s="23">
        <f t="shared" si="42"/>
        <v>4649981.41</v>
      </c>
      <c r="D437" s="23">
        <f t="shared" si="42"/>
        <v>0</v>
      </c>
      <c r="E437" s="14">
        <f t="shared" si="36"/>
        <v>0</v>
      </c>
    </row>
    <row r="438" spans="1:5" x14ac:dyDescent="0.2">
      <c r="A438" s="11"/>
      <c r="B438" s="1" t="s">
        <v>164</v>
      </c>
      <c r="C438" s="23">
        <f t="shared" si="42"/>
        <v>24758900</v>
      </c>
      <c r="D438" s="23">
        <f>D443+D448</f>
        <v>0</v>
      </c>
      <c r="E438" s="14">
        <f t="shared" si="36"/>
        <v>0</v>
      </c>
    </row>
    <row r="439" spans="1:5" x14ac:dyDescent="0.2">
      <c r="A439" s="12"/>
      <c r="B439" s="10" t="s">
        <v>88</v>
      </c>
      <c r="C439" s="23">
        <f>C441+C442+C443</f>
        <v>24351125</v>
      </c>
      <c r="D439" s="23">
        <f>D441+D442+D443</f>
        <v>0</v>
      </c>
      <c r="E439" s="14">
        <f t="shared" si="36"/>
        <v>0</v>
      </c>
    </row>
    <row r="440" spans="1:5" x14ac:dyDescent="0.2">
      <c r="A440" s="12"/>
      <c r="B440" s="1" t="s">
        <v>161</v>
      </c>
      <c r="C440" s="23"/>
      <c r="D440" s="22"/>
      <c r="E440" s="14"/>
    </row>
    <row r="441" spans="1:5" x14ac:dyDescent="0.2">
      <c r="A441" s="11"/>
      <c r="B441" s="1" t="s">
        <v>162</v>
      </c>
      <c r="C441" s="23">
        <v>0</v>
      </c>
      <c r="D441" s="18">
        <v>0</v>
      </c>
      <c r="E441" s="14">
        <v>0</v>
      </c>
    </row>
    <row r="442" spans="1:5" x14ac:dyDescent="0.2">
      <c r="A442" s="11"/>
      <c r="B442" s="1" t="s">
        <v>163</v>
      </c>
      <c r="C442" s="23">
        <v>0</v>
      </c>
      <c r="D442" s="18">
        <v>0</v>
      </c>
      <c r="E442" s="14">
        <v>0</v>
      </c>
    </row>
    <row r="443" spans="1:5" x14ac:dyDescent="0.2">
      <c r="A443" s="11"/>
      <c r="B443" s="1" t="s">
        <v>164</v>
      </c>
      <c r="C443" s="23">
        <v>24351125</v>
      </c>
      <c r="D443" s="18">
        <v>0</v>
      </c>
      <c r="E443" s="14">
        <f t="shared" si="36"/>
        <v>0</v>
      </c>
    </row>
    <row r="444" spans="1:5" ht="31.5" x14ac:dyDescent="0.2">
      <c r="A444" s="11"/>
      <c r="B444" s="10" t="s">
        <v>89</v>
      </c>
      <c r="C444" s="23">
        <f>C446+C447+C448</f>
        <v>194392956.41</v>
      </c>
      <c r="D444" s="23">
        <f>D446+D447+D448</f>
        <v>0</v>
      </c>
      <c r="E444" s="14">
        <f t="shared" si="36"/>
        <v>0</v>
      </c>
    </row>
    <row r="445" spans="1:5" x14ac:dyDescent="0.2">
      <c r="A445" s="11" t="s">
        <v>0</v>
      </c>
      <c r="B445" s="1" t="s">
        <v>161</v>
      </c>
      <c r="C445" s="20"/>
      <c r="D445" s="21"/>
      <c r="E445" s="14"/>
    </row>
    <row r="446" spans="1:5" x14ac:dyDescent="0.2">
      <c r="A446" s="8" t="s">
        <v>0</v>
      </c>
      <c r="B446" s="1" t="s">
        <v>162</v>
      </c>
      <c r="C446" s="23">
        <v>189335200</v>
      </c>
      <c r="D446" s="18">
        <v>0</v>
      </c>
      <c r="E446" s="14">
        <f t="shared" si="36"/>
        <v>0</v>
      </c>
    </row>
    <row r="447" spans="1:5" x14ac:dyDescent="0.2">
      <c r="A447" s="11" t="s">
        <v>0</v>
      </c>
      <c r="B447" s="1" t="s">
        <v>163</v>
      </c>
      <c r="C447" s="23">
        <v>4649981.41</v>
      </c>
      <c r="D447" s="18">
        <v>0</v>
      </c>
      <c r="E447" s="14">
        <f t="shared" si="36"/>
        <v>0</v>
      </c>
    </row>
    <row r="448" spans="1:5" x14ac:dyDescent="0.2">
      <c r="A448" s="11" t="s">
        <v>0</v>
      </c>
      <c r="B448" s="1" t="s">
        <v>164</v>
      </c>
      <c r="C448" s="23">
        <v>407775</v>
      </c>
      <c r="D448" s="18">
        <v>0</v>
      </c>
      <c r="E448" s="14">
        <f t="shared" si="36"/>
        <v>0</v>
      </c>
    </row>
    <row r="449" spans="1:5" ht="47.25" x14ac:dyDescent="0.2">
      <c r="A449" s="8" t="s">
        <v>81</v>
      </c>
      <c r="B449" s="9" t="s">
        <v>91</v>
      </c>
      <c r="C449" s="20">
        <f>C451+C452+C453</f>
        <v>171146100</v>
      </c>
      <c r="D449" s="20">
        <f>D451+D452+D453</f>
        <v>69888232.099999994</v>
      </c>
      <c r="E449" s="46">
        <f t="shared" si="36"/>
        <v>40.835421958198289</v>
      </c>
    </row>
    <row r="450" spans="1:5" x14ac:dyDescent="0.2">
      <c r="A450" s="8"/>
      <c r="B450" s="1" t="s">
        <v>161</v>
      </c>
      <c r="C450" s="23"/>
      <c r="D450" s="21"/>
      <c r="E450" s="46"/>
    </row>
    <row r="451" spans="1:5" x14ac:dyDescent="0.2">
      <c r="A451" s="8"/>
      <c r="B451" s="2" t="s">
        <v>162</v>
      </c>
      <c r="C451" s="20">
        <f t="shared" ref="C451:D453" si="43">C456+C486+C476</f>
        <v>0</v>
      </c>
      <c r="D451" s="20">
        <f t="shared" si="43"/>
        <v>0</v>
      </c>
      <c r="E451" s="46">
        <v>0</v>
      </c>
    </row>
    <row r="452" spans="1:5" x14ac:dyDescent="0.2">
      <c r="A452" s="8"/>
      <c r="B452" s="2" t="s">
        <v>163</v>
      </c>
      <c r="C452" s="20">
        <f t="shared" si="43"/>
        <v>41270200</v>
      </c>
      <c r="D452" s="20">
        <f t="shared" si="43"/>
        <v>41270200</v>
      </c>
      <c r="E452" s="47">
        <f t="shared" ref="E452:E534" si="44">D452/C452*100</f>
        <v>100</v>
      </c>
    </row>
    <row r="453" spans="1:5" x14ac:dyDescent="0.2">
      <c r="A453" s="8"/>
      <c r="B453" s="2" t="s">
        <v>164</v>
      </c>
      <c r="C453" s="20">
        <f t="shared" si="43"/>
        <v>129875900</v>
      </c>
      <c r="D453" s="20">
        <f t="shared" si="43"/>
        <v>28618032.099999998</v>
      </c>
      <c r="E453" s="47">
        <f t="shared" si="44"/>
        <v>22.034905706139472</v>
      </c>
    </row>
    <row r="454" spans="1:5" ht="47.25" x14ac:dyDescent="0.2">
      <c r="A454" s="11" t="s">
        <v>83</v>
      </c>
      <c r="B454" s="30" t="s">
        <v>186</v>
      </c>
      <c r="C454" s="23">
        <f>C456+C457+C458</f>
        <v>135410100</v>
      </c>
      <c r="D454" s="23">
        <f>D456+D457+D458</f>
        <v>66090227.129999995</v>
      </c>
      <c r="E454" s="14">
        <f t="shared" si="44"/>
        <v>48.807457589943439</v>
      </c>
    </row>
    <row r="455" spans="1:5" x14ac:dyDescent="0.2">
      <c r="A455" s="11"/>
      <c r="B455" s="1" t="s">
        <v>161</v>
      </c>
      <c r="C455" s="23"/>
      <c r="D455" s="22"/>
      <c r="E455" s="14"/>
    </row>
    <row r="456" spans="1:5" x14ac:dyDescent="0.2">
      <c r="A456" s="11"/>
      <c r="B456" s="1" t="s">
        <v>162</v>
      </c>
      <c r="C456" s="23">
        <f t="shared" ref="C456:D458" si="45">C461+C466+C471</f>
        <v>0</v>
      </c>
      <c r="D456" s="23">
        <f t="shared" si="45"/>
        <v>0</v>
      </c>
      <c r="E456" s="14">
        <v>0</v>
      </c>
    </row>
    <row r="457" spans="1:5" x14ac:dyDescent="0.2">
      <c r="A457" s="11"/>
      <c r="B457" s="1" t="s">
        <v>163</v>
      </c>
      <c r="C457" s="23">
        <f t="shared" si="45"/>
        <v>41270200</v>
      </c>
      <c r="D457" s="23">
        <f t="shared" si="45"/>
        <v>41270200</v>
      </c>
      <c r="E457" s="14">
        <f t="shared" si="44"/>
        <v>100</v>
      </c>
    </row>
    <row r="458" spans="1:5" x14ac:dyDescent="0.2">
      <c r="A458" s="11"/>
      <c r="B458" s="1" t="s">
        <v>164</v>
      </c>
      <c r="C458" s="23">
        <f>C463+C468+C473</f>
        <v>94139900</v>
      </c>
      <c r="D458" s="23">
        <f t="shared" si="45"/>
        <v>24820027.129999999</v>
      </c>
      <c r="E458" s="14">
        <f t="shared" si="44"/>
        <v>26.365045140264648</v>
      </c>
    </row>
    <row r="459" spans="1:5" ht="47.25" x14ac:dyDescent="0.2">
      <c r="A459" s="12"/>
      <c r="B459" s="10" t="s">
        <v>93</v>
      </c>
      <c r="C459" s="23">
        <f>C461+C462+C463</f>
        <v>8369900</v>
      </c>
      <c r="D459" s="23">
        <f>D461+D462+D463</f>
        <v>0</v>
      </c>
      <c r="E459" s="14">
        <f t="shared" si="44"/>
        <v>0</v>
      </c>
    </row>
    <row r="460" spans="1:5" x14ac:dyDescent="0.2">
      <c r="A460" s="12"/>
      <c r="B460" s="1" t="s">
        <v>161</v>
      </c>
      <c r="C460" s="23"/>
      <c r="D460" s="18"/>
      <c r="E460" s="14"/>
    </row>
    <row r="461" spans="1:5" x14ac:dyDescent="0.2">
      <c r="A461" s="11" t="s">
        <v>0</v>
      </c>
      <c r="B461" s="1" t="s">
        <v>162</v>
      </c>
      <c r="C461" s="23">
        <v>0</v>
      </c>
      <c r="D461" s="18">
        <v>0</v>
      </c>
      <c r="E461" s="14">
        <v>0</v>
      </c>
    </row>
    <row r="462" spans="1:5" x14ac:dyDescent="0.2">
      <c r="A462" s="11" t="s">
        <v>0</v>
      </c>
      <c r="B462" s="1" t="s">
        <v>163</v>
      </c>
      <c r="C462" s="23">
        <v>0</v>
      </c>
      <c r="D462" s="18">
        <v>0</v>
      </c>
      <c r="E462" s="14">
        <v>0</v>
      </c>
    </row>
    <row r="463" spans="1:5" x14ac:dyDescent="0.2">
      <c r="A463" s="11" t="s">
        <v>0</v>
      </c>
      <c r="B463" s="1" t="s">
        <v>164</v>
      </c>
      <c r="C463" s="23">
        <v>8369900</v>
      </c>
      <c r="D463" s="18">
        <v>0</v>
      </c>
      <c r="E463" s="14">
        <f t="shared" si="44"/>
        <v>0</v>
      </c>
    </row>
    <row r="464" spans="1:5" ht="78.75" x14ac:dyDescent="0.2">
      <c r="A464" s="11"/>
      <c r="B464" s="32" t="s">
        <v>207</v>
      </c>
      <c r="C464" s="23">
        <f>C466+C467+C468</f>
        <v>41687100</v>
      </c>
      <c r="D464" s="23">
        <f>D466+D467+D468</f>
        <v>41687100</v>
      </c>
      <c r="E464" s="14">
        <f t="shared" si="44"/>
        <v>100</v>
      </c>
    </row>
    <row r="465" spans="1:5" x14ac:dyDescent="0.2">
      <c r="A465" s="11"/>
      <c r="B465" s="33" t="s">
        <v>161</v>
      </c>
      <c r="C465" s="23"/>
      <c r="D465" s="18"/>
      <c r="E465" s="14"/>
    </row>
    <row r="466" spans="1:5" x14ac:dyDescent="0.2">
      <c r="A466" s="11"/>
      <c r="B466" s="33" t="s">
        <v>162</v>
      </c>
      <c r="C466" s="23">
        <v>0</v>
      </c>
      <c r="D466" s="18">
        <v>0</v>
      </c>
      <c r="E466" s="14">
        <v>0</v>
      </c>
    </row>
    <row r="467" spans="1:5" x14ac:dyDescent="0.2">
      <c r="A467" s="11"/>
      <c r="B467" s="33" t="s">
        <v>163</v>
      </c>
      <c r="C467" s="23">
        <v>41270200</v>
      </c>
      <c r="D467" s="18">
        <v>41270200</v>
      </c>
      <c r="E467" s="14">
        <f t="shared" si="44"/>
        <v>100</v>
      </c>
    </row>
    <row r="468" spans="1:5" x14ac:dyDescent="0.2">
      <c r="A468" s="11"/>
      <c r="B468" s="33" t="s">
        <v>164</v>
      </c>
      <c r="C468" s="23">
        <v>416900</v>
      </c>
      <c r="D468" s="18">
        <v>416900</v>
      </c>
      <c r="E468" s="14">
        <f t="shared" si="44"/>
        <v>100</v>
      </c>
    </row>
    <row r="469" spans="1:5" ht="47.25" x14ac:dyDescent="0.2">
      <c r="A469" s="11" t="s">
        <v>0</v>
      </c>
      <c r="B469" s="10" t="s">
        <v>94</v>
      </c>
      <c r="C469" s="23">
        <f>C471+C472+C473</f>
        <v>85353100</v>
      </c>
      <c r="D469" s="23">
        <f>D471+D472+D473</f>
        <v>24403127.129999999</v>
      </c>
      <c r="E469" s="14">
        <f t="shared" si="44"/>
        <v>28.59079181658311</v>
      </c>
    </row>
    <row r="470" spans="1:5" x14ac:dyDescent="0.2">
      <c r="A470" s="11" t="s">
        <v>0</v>
      </c>
      <c r="B470" s="1" t="s">
        <v>161</v>
      </c>
      <c r="C470" s="23"/>
      <c r="D470" s="18"/>
      <c r="E470" s="14"/>
    </row>
    <row r="471" spans="1:5" x14ac:dyDescent="0.2">
      <c r="A471" s="11" t="s">
        <v>0</v>
      </c>
      <c r="B471" s="1" t="s">
        <v>162</v>
      </c>
      <c r="C471" s="23">
        <v>0</v>
      </c>
      <c r="D471" s="18">
        <v>0</v>
      </c>
      <c r="E471" s="14">
        <v>0</v>
      </c>
    </row>
    <row r="472" spans="1:5" x14ac:dyDescent="0.2">
      <c r="A472" s="11" t="s">
        <v>0</v>
      </c>
      <c r="B472" s="1" t="s">
        <v>163</v>
      </c>
      <c r="C472" s="23">
        <v>0</v>
      </c>
      <c r="D472" s="18">
        <v>0</v>
      </c>
      <c r="E472" s="14">
        <v>0</v>
      </c>
    </row>
    <row r="473" spans="1:5" x14ac:dyDescent="0.2">
      <c r="A473" s="11" t="s">
        <v>0</v>
      </c>
      <c r="B473" s="1" t="s">
        <v>164</v>
      </c>
      <c r="C473" s="23">
        <v>85353100</v>
      </c>
      <c r="D473" s="18">
        <v>24403127.129999999</v>
      </c>
      <c r="E473" s="14">
        <f t="shared" si="44"/>
        <v>28.59079181658311</v>
      </c>
    </row>
    <row r="474" spans="1:5" ht="31.5" x14ac:dyDescent="0.2">
      <c r="A474" s="11" t="s">
        <v>86</v>
      </c>
      <c r="B474" s="1" t="s">
        <v>235</v>
      </c>
      <c r="C474" s="23">
        <f>C476+C477+C478</f>
        <v>9000000</v>
      </c>
      <c r="D474" s="23">
        <f>D476+D477+D478</f>
        <v>260070.79</v>
      </c>
      <c r="E474" s="14">
        <f t="shared" si="44"/>
        <v>2.8896754444444448</v>
      </c>
    </row>
    <row r="475" spans="1:5" x14ac:dyDescent="0.2">
      <c r="A475" s="11"/>
      <c r="B475" s="1" t="s">
        <v>161</v>
      </c>
      <c r="C475" s="23"/>
      <c r="D475" s="23"/>
      <c r="E475" s="14"/>
    </row>
    <row r="476" spans="1:5" x14ac:dyDescent="0.2">
      <c r="A476" s="11"/>
      <c r="B476" s="1" t="s">
        <v>162</v>
      </c>
      <c r="C476" s="23">
        <f t="shared" ref="C476:D478" si="46">C481</f>
        <v>0</v>
      </c>
      <c r="D476" s="23">
        <f t="shared" si="46"/>
        <v>0</v>
      </c>
      <c r="E476" s="14">
        <v>0</v>
      </c>
    </row>
    <row r="477" spans="1:5" x14ac:dyDescent="0.2">
      <c r="A477" s="11"/>
      <c r="B477" s="1" t="s">
        <v>163</v>
      </c>
      <c r="C477" s="23">
        <f t="shared" si="46"/>
        <v>0</v>
      </c>
      <c r="D477" s="23">
        <f t="shared" si="46"/>
        <v>0</v>
      </c>
      <c r="E477" s="14">
        <v>0</v>
      </c>
    </row>
    <row r="478" spans="1:5" x14ac:dyDescent="0.2">
      <c r="A478" s="11"/>
      <c r="B478" s="1" t="s">
        <v>164</v>
      </c>
      <c r="C478" s="23">
        <f t="shared" si="46"/>
        <v>9000000</v>
      </c>
      <c r="D478" s="23">
        <f t="shared" si="46"/>
        <v>260070.79</v>
      </c>
      <c r="E478" s="14">
        <f t="shared" si="44"/>
        <v>2.8896754444444448</v>
      </c>
    </row>
    <row r="479" spans="1:5" ht="47.25" x14ac:dyDescent="0.2">
      <c r="A479" s="11"/>
      <c r="B479" s="34" t="s">
        <v>234</v>
      </c>
      <c r="C479" s="23">
        <f>C481+C482+C483</f>
        <v>9000000</v>
      </c>
      <c r="D479" s="23">
        <f>D481+D482+D483</f>
        <v>260070.79</v>
      </c>
      <c r="E479" s="14">
        <f t="shared" si="44"/>
        <v>2.8896754444444448</v>
      </c>
    </row>
    <row r="480" spans="1:5" x14ac:dyDescent="0.2">
      <c r="A480" s="11"/>
      <c r="B480" s="1" t="s">
        <v>161</v>
      </c>
      <c r="C480" s="23"/>
      <c r="D480" s="18"/>
      <c r="E480" s="14"/>
    </row>
    <row r="481" spans="1:5" x14ac:dyDescent="0.2">
      <c r="A481" s="11"/>
      <c r="B481" s="1" t="s">
        <v>162</v>
      </c>
      <c r="C481" s="23">
        <v>0</v>
      </c>
      <c r="D481" s="18">
        <v>0</v>
      </c>
      <c r="E481" s="14">
        <v>0</v>
      </c>
    </row>
    <row r="482" spans="1:5" x14ac:dyDescent="0.2">
      <c r="A482" s="11"/>
      <c r="B482" s="1" t="s">
        <v>163</v>
      </c>
      <c r="C482" s="23">
        <v>0</v>
      </c>
      <c r="D482" s="18">
        <v>0</v>
      </c>
      <c r="E482" s="14">
        <v>0</v>
      </c>
    </row>
    <row r="483" spans="1:5" x14ac:dyDescent="0.2">
      <c r="A483" s="11"/>
      <c r="B483" s="1" t="s">
        <v>164</v>
      </c>
      <c r="C483" s="23">
        <v>9000000</v>
      </c>
      <c r="D483" s="18">
        <v>260070.79</v>
      </c>
      <c r="E483" s="14">
        <f t="shared" si="44"/>
        <v>2.8896754444444448</v>
      </c>
    </row>
    <row r="484" spans="1:5" ht="47.25" x14ac:dyDescent="0.2">
      <c r="A484" s="11" t="s">
        <v>233</v>
      </c>
      <c r="B484" s="30" t="s">
        <v>96</v>
      </c>
      <c r="C484" s="23">
        <f>C486+C487+C488</f>
        <v>26736000</v>
      </c>
      <c r="D484" s="23">
        <f>D486+D487+D488</f>
        <v>3537934.18</v>
      </c>
      <c r="E484" s="14">
        <f t="shared" si="44"/>
        <v>13.23284777079593</v>
      </c>
    </row>
    <row r="485" spans="1:5" x14ac:dyDescent="0.2">
      <c r="A485" s="11"/>
      <c r="B485" s="1" t="s">
        <v>161</v>
      </c>
      <c r="C485" s="23"/>
      <c r="D485" s="22"/>
      <c r="E485" s="14"/>
    </row>
    <row r="486" spans="1:5" x14ac:dyDescent="0.2">
      <c r="A486" s="11"/>
      <c r="B486" s="1" t="s">
        <v>162</v>
      </c>
      <c r="C486" s="23">
        <f t="shared" ref="C486:D488" si="47">C491</f>
        <v>0</v>
      </c>
      <c r="D486" s="23">
        <f t="shared" si="47"/>
        <v>0</v>
      </c>
      <c r="E486" s="14">
        <v>0</v>
      </c>
    </row>
    <row r="487" spans="1:5" x14ac:dyDescent="0.2">
      <c r="A487" s="11"/>
      <c r="B487" s="1" t="s">
        <v>163</v>
      </c>
      <c r="C487" s="23">
        <f t="shared" si="47"/>
        <v>0</v>
      </c>
      <c r="D487" s="23">
        <f t="shared" si="47"/>
        <v>0</v>
      </c>
      <c r="E487" s="14">
        <v>0</v>
      </c>
    </row>
    <row r="488" spans="1:5" x14ac:dyDescent="0.2">
      <c r="A488" s="11"/>
      <c r="B488" s="1" t="s">
        <v>164</v>
      </c>
      <c r="C488" s="23">
        <f t="shared" si="47"/>
        <v>26736000</v>
      </c>
      <c r="D488" s="23">
        <f t="shared" si="47"/>
        <v>3537934.18</v>
      </c>
      <c r="E488" s="14">
        <f t="shared" si="44"/>
        <v>13.23284777079593</v>
      </c>
    </row>
    <row r="489" spans="1:5" x14ac:dyDescent="0.2">
      <c r="A489" s="12"/>
      <c r="B489" s="10" t="s">
        <v>25</v>
      </c>
      <c r="C489" s="23">
        <f>C491+C492+C493</f>
        <v>26736000</v>
      </c>
      <c r="D489" s="23">
        <f>D491+D492+D493</f>
        <v>3537934.18</v>
      </c>
      <c r="E489" s="14">
        <f t="shared" si="44"/>
        <v>13.23284777079593</v>
      </c>
    </row>
    <row r="490" spans="1:5" x14ac:dyDescent="0.2">
      <c r="A490" s="12"/>
      <c r="B490" s="1" t="s">
        <v>161</v>
      </c>
      <c r="C490" s="23"/>
      <c r="D490" s="18"/>
      <c r="E490" s="14"/>
    </row>
    <row r="491" spans="1:5" x14ac:dyDescent="0.2">
      <c r="A491" s="11" t="s">
        <v>0</v>
      </c>
      <c r="B491" s="1" t="s">
        <v>162</v>
      </c>
      <c r="C491" s="23">
        <v>0</v>
      </c>
      <c r="D491" s="18">
        <v>0</v>
      </c>
      <c r="E491" s="14">
        <v>0</v>
      </c>
    </row>
    <row r="492" spans="1:5" x14ac:dyDescent="0.2">
      <c r="A492" s="11" t="s">
        <v>0</v>
      </c>
      <c r="B492" s="1" t="s">
        <v>163</v>
      </c>
      <c r="C492" s="23">
        <v>0</v>
      </c>
      <c r="D492" s="18">
        <v>0</v>
      </c>
      <c r="E492" s="14">
        <v>0</v>
      </c>
    </row>
    <row r="493" spans="1:5" x14ac:dyDescent="0.2">
      <c r="A493" s="11" t="s">
        <v>0</v>
      </c>
      <c r="B493" s="1" t="s">
        <v>164</v>
      </c>
      <c r="C493" s="23">
        <v>26736000</v>
      </c>
      <c r="D493" s="18">
        <v>3537934.18</v>
      </c>
      <c r="E493" s="14">
        <f t="shared" si="44"/>
        <v>13.23284777079593</v>
      </c>
    </row>
    <row r="494" spans="1:5" ht="31.5" x14ac:dyDescent="0.2">
      <c r="A494" s="8" t="s">
        <v>90</v>
      </c>
      <c r="B494" s="9" t="s">
        <v>98</v>
      </c>
      <c r="C494" s="20">
        <f>C496+C497+C498</f>
        <v>266718395.47999999</v>
      </c>
      <c r="D494" s="20">
        <f>D496+D497+D498</f>
        <v>52021255.289999999</v>
      </c>
      <c r="E494" s="46">
        <f t="shared" si="44"/>
        <v>19.504187252019083</v>
      </c>
    </row>
    <row r="495" spans="1:5" x14ac:dyDescent="0.2">
      <c r="A495" s="8"/>
      <c r="B495" s="1" t="s">
        <v>161</v>
      </c>
      <c r="C495" s="20"/>
      <c r="D495" s="24"/>
      <c r="E495" s="47"/>
    </row>
    <row r="496" spans="1:5" x14ac:dyDescent="0.2">
      <c r="A496" s="8"/>
      <c r="B496" s="2" t="s">
        <v>162</v>
      </c>
      <c r="C496" s="20">
        <f>C501+C516+C531</f>
        <v>14536900</v>
      </c>
      <c r="D496" s="20">
        <f>D501+D516+D531</f>
        <v>2682153.71</v>
      </c>
      <c r="E496" s="47">
        <f t="shared" si="44"/>
        <v>18.450658049515368</v>
      </c>
    </row>
    <row r="497" spans="1:5" x14ac:dyDescent="0.2">
      <c r="A497" s="8"/>
      <c r="B497" s="2" t="s">
        <v>163</v>
      </c>
      <c r="C497" s="20">
        <f>C502+C517+C532</f>
        <v>0</v>
      </c>
      <c r="D497" s="20">
        <f>D502+D517+D532</f>
        <v>0</v>
      </c>
      <c r="E497" s="47">
        <v>0</v>
      </c>
    </row>
    <row r="498" spans="1:5" x14ac:dyDescent="0.2">
      <c r="A498" s="8"/>
      <c r="B498" s="2" t="s">
        <v>164</v>
      </c>
      <c r="C498" s="20">
        <f>C503+C518+C538</f>
        <v>252181495.47999999</v>
      </c>
      <c r="D498" s="20">
        <f>D503+D518+D538</f>
        <v>49339101.579999998</v>
      </c>
      <c r="E498" s="47">
        <f t="shared" si="44"/>
        <v>19.564917515493512</v>
      </c>
    </row>
    <row r="499" spans="1:5" ht="47.25" x14ac:dyDescent="0.2">
      <c r="A499" s="11" t="s">
        <v>92</v>
      </c>
      <c r="B499" s="30" t="s">
        <v>184</v>
      </c>
      <c r="C499" s="23">
        <f>C501+C502+C503</f>
        <v>470000</v>
      </c>
      <c r="D499" s="23">
        <f>D501+D502+D503</f>
        <v>192550</v>
      </c>
      <c r="E499" s="14">
        <f t="shared" si="44"/>
        <v>40.968085106382979</v>
      </c>
    </row>
    <row r="500" spans="1:5" x14ac:dyDescent="0.2">
      <c r="A500" s="11"/>
      <c r="B500" s="1" t="s">
        <v>161</v>
      </c>
      <c r="C500" s="23"/>
      <c r="D500" s="22"/>
      <c r="E500" s="14"/>
    </row>
    <row r="501" spans="1:5" x14ac:dyDescent="0.2">
      <c r="A501" s="11"/>
      <c r="B501" s="1" t="s">
        <v>162</v>
      </c>
      <c r="C501" s="23">
        <f t="shared" ref="C501:D503" si="48">C506+C511</f>
        <v>0</v>
      </c>
      <c r="D501" s="23">
        <f t="shared" si="48"/>
        <v>0</v>
      </c>
      <c r="E501" s="14">
        <v>0</v>
      </c>
    </row>
    <row r="502" spans="1:5" x14ac:dyDescent="0.2">
      <c r="A502" s="11"/>
      <c r="B502" s="1" t="s">
        <v>163</v>
      </c>
      <c r="C502" s="23">
        <f t="shared" si="48"/>
        <v>0</v>
      </c>
      <c r="D502" s="23">
        <f t="shared" si="48"/>
        <v>0</v>
      </c>
      <c r="E502" s="14">
        <v>0</v>
      </c>
    </row>
    <row r="503" spans="1:5" x14ac:dyDescent="0.2">
      <c r="A503" s="11"/>
      <c r="B503" s="1" t="s">
        <v>164</v>
      </c>
      <c r="C503" s="23">
        <f t="shared" si="48"/>
        <v>470000</v>
      </c>
      <c r="D503" s="23">
        <f t="shared" si="48"/>
        <v>192550</v>
      </c>
      <c r="E503" s="14">
        <f t="shared" si="44"/>
        <v>40.968085106382979</v>
      </c>
    </row>
    <row r="504" spans="1:5" ht="220.5" x14ac:dyDescent="0.2">
      <c r="A504" s="12"/>
      <c r="B504" s="10" t="s">
        <v>100</v>
      </c>
      <c r="C504" s="23">
        <f>C506+C507+C508</f>
        <v>450000</v>
      </c>
      <c r="D504" s="23">
        <f>D506+D507+D508</f>
        <v>192550</v>
      </c>
      <c r="E504" s="14">
        <f t="shared" si="44"/>
        <v>42.788888888888884</v>
      </c>
    </row>
    <row r="505" spans="1:5" x14ac:dyDescent="0.2">
      <c r="A505" s="12"/>
      <c r="B505" s="1" t="s">
        <v>161</v>
      </c>
      <c r="C505" s="23"/>
      <c r="D505" s="18"/>
      <c r="E505" s="14"/>
    </row>
    <row r="506" spans="1:5" x14ac:dyDescent="0.2">
      <c r="A506" s="11" t="s">
        <v>0</v>
      </c>
      <c r="B506" s="1" t="s">
        <v>162</v>
      </c>
      <c r="C506" s="23">
        <v>0</v>
      </c>
      <c r="D506" s="18">
        <v>0</v>
      </c>
      <c r="E506" s="14">
        <v>0</v>
      </c>
    </row>
    <row r="507" spans="1:5" x14ac:dyDescent="0.2">
      <c r="A507" s="11" t="s">
        <v>0</v>
      </c>
      <c r="B507" s="1" t="s">
        <v>163</v>
      </c>
      <c r="C507" s="23">
        <v>0</v>
      </c>
      <c r="D507" s="18">
        <v>0</v>
      </c>
      <c r="E507" s="14">
        <v>0</v>
      </c>
    </row>
    <row r="508" spans="1:5" x14ac:dyDescent="0.2">
      <c r="A508" s="11" t="s">
        <v>0</v>
      </c>
      <c r="B508" s="1" t="s">
        <v>164</v>
      </c>
      <c r="C508" s="23">
        <v>450000</v>
      </c>
      <c r="D508" s="18">
        <v>192550</v>
      </c>
      <c r="E508" s="14">
        <f t="shared" si="44"/>
        <v>42.788888888888884</v>
      </c>
    </row>
    <row r="509" spans="1:5" ht="47.25" x14ac:dyDescent="0.2">
      <c r="A509" s="11"/>
      <c r="B509" s="34" t="s">
        <v>221</v>
      </c>
      <c r="C509" s="23">
        <f>C511+C512+C513</f>
        <v>20000</v>
      </c>
      <c r="D509" s="23">
        <f>D511+D512+D513</f>
        <v>0</v>
      </c>
      <c r="E509" s="14">
        <f t="shared" si="44"/>
        <v>0</v>
      </c>
    </row>
    <row r="510" spans="1:5" x14ac:dyDescent="0.2">
      <c r="A510" s="11"/>
      <c r="B510" s="1" t="s">
        <v>161</v>
      </c>
      <c r="C510" s="23"/>
      <c r="D510" s="18"/>
      <c r="E510" s="14"/>
    </row>
    <row r="511" spans="1:5" x14ac:dyDescent="0.2">
      <c r="A511" s="11"/>
      <c r="B511" s="1" t="s">
        <v>162</v>
      </c>
      <c r="C511" s="23">
        <v>0</v>
      </c>
      <c r="D511" s="18">
        <v>0</v>
      </c>
      <c r="E511" s="14">
        <v>0</v>
      </c>
    </row>
    <row r="512" spans="1:5" x14ac:dyDescent="0.2">
      <c r="A512" s="11"/>
      <c r="B512" s="1" t="s">
        <v>163</v>
      </c>
      <c r="C512" s="23">
        <v>0</v>
      </c>
      <c r="D512" s="18">
        <v>0</v>
      </c>
      <c r="E512" s="14">
        <v>0</v>
      </c>
    </row>
    <row r="513" spans="1:5" x14ac:dyDescent="0.2">
      <c r="A513" s="11"/>
      <c r="B513" s="1" t="s">
        <v>164</v>
      </c>
      <c r="C513" s="23">
        <v>20000</v>
      </c>
      <c r="D513" s="18">
        <v>0</v>
      </c>
      <c r="E513" s="14">
        <f t="shared" si="44"/>
        <v>0</v>
      </c>
    </row>
    <row r="514" spans="1:5" ht="31.5" x14ac:dyDescent="0.2">
      <c r="A514" s="11" t="s">
        <v>95</v>
      </c>
      <c r="B514" s="30" t="s">
        <v>185</v>
      </c>
      <c r="C514" s="23">
        <f>C516+C517+C518</f>
        <v>14536900</v>
      </c>
      <c r="D514" s="23">
        <f>D516+D517+D518</f>
        <v>2682153.71</v>
      </c>
      <c r="E514" s="14">
        <f t="shared" si="44"/>
        <v>18.450658049515368</v>
      </c>
    </row>
    <row r="515" spans="1:5" x14ac:dyDescent="0.2">
      <c r="A515" s="11"/>
      <c r="B515" s="1" t="s">
        <v>161</v>
      </c>
      <c r="C515" s="23"/>
      <c r="D515" s="22"/>
      <c r="E515" s="14"/>
    </row>
    <row r="516" spans="1:5" x14ac:dyDescent="0.2">
      <c r="A516" s="11"/>
      <c r="B516" s="1" t="s">
        <v>162</v>
      </c>
      <c r="C516" s="23">
        <f t="shared" ref="C516:D518" si="49">C521+C526</f>
        <v>14536900</v>
      </c>
      <c r="D516" s="23">
        <f t="shared" si="49"/>
        <v>2682153.71</v>
      </c>
      <c r="E516" s="14">
        <f t="shared" si="44"/>
        <v>18.450658049515368</v>
      </c>
    </row>
    <row r="517" spans="1:5" x14ac:dyDescent="0.2">
      <c r="A517" s="11"/>
      <c r="B517" s="1" t="s">
        <v>163</v>
      </c>
      <c r="C517" s="23">
        <f t="shared" si="49"/>
        <v>0</v>
      </c>
      <c r="D517" s="23">
        <f t="shared" si="49"/>
        <v>0</v>
      </c>
      <c r="E517" s="14">
        <v>0</v>
      </c>
    </row>
    <row r="518" spans="1:5" x14ac:dyDescent="0.2">
      <c r="A518" s="11"/>
      <c r="B518" s="1" t="s">
        <v>164</v>
      </c>
      <c r="C518" s="23">
        <f t="shared" si="49"/>
        <v>0</v>
      </c>
      <c r="D518" s="23">
        <f t="shared" si="49"/>
        <v>0</v>
      </c>
      <c r="E518" s="14">
        <v>0</v>
      </c>
    </row>
    <row r="519" spans="1:5" ht="63" x14ac:dyDescent="0.2">
      <c r="A519" s="12"/>
      <c r="B519" s="10" t="s">
        <v>102</v>
      </c>
      <c r="C519" s="23">
        <f>C521+C522+C523</f>
        <v>1002700</v>
      </c>
      <c r="D519" s="23">
        <f>D521+D522+D523</f>
        <v>0</v>
      </c>
      <c r="E519" s="14">
        <f t="shared" si="44"/>
        <v>0</v>
      </c>
    </row>
    <row r="520" spans="1:5" x14ac:dyDescent="0.2">
      <c r="A520" s="12"/>
      <c r="B520" s="1" t="s">
        <v>161</v>
      </c>
      <c r="C520" s="23"/>
      <c r="D520" s="22"/>
      <c r="E520" s="14"/>
    </row>
    <row r="521" spans="1:5" x14ac:dyDescent="0.2">
      <c r="A521" s="11" t="s">
        <v>0</v>
      </c>
      <c r="B521" s="1" t="s">
        <v>162</v>
      </c>
      <c r="C521" s="23">
        <v>1002700</v>
      </c>
      <c r="D521" s="18">
        <v>0</v>
      </c>
      <c r="E521" s="14">
        <f t="shared" si="44"/>
        <v>0</v>
      </c>
    </row>
    <row r="522" spans="1:5" x14ac:dyDescent="0.2">
      <c r="A522" s="11" t="s">
        <v>0</v>
      </c>
      <c r="B522" s="1" t="s">
        <v>163</v>
      </c>
      <c r="C522" s="23">
        <v>0</v>
      </c>
      <c r="D522" s="18">
        <v>0</v>
      </c>
      <c r="E522" s="14">
        <v>0</v>
      </c>
    </row>
    <row r="523" spans="1:5" x14ac:dyDescent="0.2">
      <c r="A523" s="11" t="s">
        <v>0</v>
      </c>
      <c r="B523" s="1" t="s">
        <v>164</v>
      </c>
      <c r="C523" s="23">
        <v>0</v>
      </c>
      <c r="D523" s="18">
        <v>0</v>
      </c>
      <c r="E523" s="14">
        <v>0</v>
      </c>
    </row>
    <row r="524" spans="1:5" ht="63" x14ac:dyDescent="0.2">
      <c r="A524" s="11" t="s">
        <v>0</v>
      </c>
      <c r="B524" s="10" t="s">
        <v>103</v>
      </c>
      <c r="C524" s="23">
        <f>C526+C527+C528</f>
        <v>13534200</v>
      </c>
      <c r="D524" s="23">
        <f>D526+D527+D528</f>
        <v>2682153.71</v>
      </c>
      <c r="E524" s="14">
        <f t="shared" si="44"/>
        <v>19.817600670892997</v>
      </c>
    </row>
    <row r="525" spans="1:5" x14ac:dyDescent="0.2">
      <c r="A525" s="11" t="s">
        <v>0</v>
      </c>
      <c r="B525" s="1" t="s">
        <v>161</v>
      </c>
      <c r="C525" s="23"/>
      <c r="D525" s="18"/>
      <c r="E525" s="14"/>
    </row>
    <row r="526" spans="1:5" x14ac:dyDescent="0.2">
      <c r="A526" s="11" t="s">
        <v>0</v>
      </c>
      <c r="B526" s="1" t="s">
        <v>162</v>
      </c>
      <c r="C526" s="23">
        <v>13534200</v>
      </c>
      <c r="D526" s="18">
        <v>2682153.71</v>
      </c>
      <c r="E526" s="14">
        <f t="shared" si="44"/>
        <v>19.817600670892997</v>
      </c>
    </row>
    <row r="527" spans="1:5" x14ac:dyDescent="0.2">
      <c r="A527" s="11" t="s">
        <v>0</v>
      </c>
      <c r="B527" s="1" t="s">
        <v>163</v>
      </c>
      <c r="C527" s="23">
        <v>0</v>
      </c>
      <c r="D527" s="18">
        <v>0</v>
      </c>
      <c r="E527" s="14">
        <v>0</v>
      </c>
    </row>
    <row r="528" spans="1:5" x14ac:dyDescent="0.2">
      <c r="A528" s="11" t="s">
        <v>0</v>
      </c>
      <c r="B528" s="1" t="s">
        <v>164</v>
      </c>
      <c r="C528" s="23">
        <v>0</v>
      </c>
      <c r="D528" s="18">
        <v>0</v>
      </c>
      <c r="E528" s="14">
        <v>0</v>
      </c>
    </row>
    <row r="529" spans="1:5" ht="47.25" x14ac:dyDescent="0.2">
      <c r="A529" s="11" t="s">
        <v>225</v>
      </c>
      <c r="B529" s="30" t="s">
        <v>105</v>
      </c>
      <c r="C529" s="23">
        <f>C531+C532+C533</f>
        <v>251711495.47999999</v>
      </c>
      <c r="D529" s="23">
        <f>D531+D532+D533</f>
        <v>49146551.579999998</v>
      </c>
      <c r="E529" s="14">
        <f t="shared" si="44"/>
        <v>19.52495315570718</v>
      </c>
    </row>
    <row r="530" spans="1:5" x14ac:dyDescent="0.2">
      <c r="A530" s="11"/>
      <c r="B530" s="1" t="s">
        <v>161</v>
      </c>
      <c r="C530" s="23"/>
      <c r="D530" s="22"/>
      <c r="E530" s="14"/>
    </row>
    <row r="531" spans="1:5" x14ac:dyDescent="0.2">
      <c r="A531" s="11"/>
      <c r="B531" s="1" t="s">
        <v>162</v>
      </c>
      <c r="C531" s="23">
        <f t="shared" ref="C531:D533" si="50">C536</f>
        <v>0</v>
      </c>
      <c r="D531" s="23">
        <f t="shared" si="50"/>
        <v>0</v>
      </c>
      <c r="E531" s="14">
        <v>0</v>
      </c>
    </row>
    <row r="532" spans="1:5" x14ac:dyDescent="0.2">
      <c r="A532" s="11"/>
      <c r="B532" s="1" t="s">
        <v>163</v>
      </c>
      <c r="C532" s="23">
        <f t="shared" si="50"/>
        <v>0</v>
      </c>
      <c r="D532" s="23">
        <f t="shared" si="50"/>
        <v>0</v>
      </c>
      <c r="E532" s="14">
        <v>0</v>
      </c>
    </row>
    <row r="533" spans="1:5" x14ac:dyDescent="0.2">
      <c r="A533" s="11"/>
      <c r="B533" s="1" t="s">
        <v>164</v>
      </c>
      <c r="C533" s="23">
        <f t="shared" si="50"/>
        <v>251711495.47999999</v>
      </c>
      <c r="D533" s="23">
        <f t="shared" si="50"/>
        <v>49146551.579999998</v>
      </c>
      <c r="E533" s="14">
        <f t="shared" si="44"/>
        <v>19.52495315570718</v>
      </c>
    </row>
    <row r="534" spans="1:5" x14ac:dyDescent="0.2">
      <c r="A534" s="12"/>
      <c r="B534" s="10" t="s">
        <v>25</v>
      </c>
      <c r="C534" s="23">
        <f>C536+C537+C538</f>
        <v>251711495.47999999</v>
      </c>
      <c r="D534" s="23">
        <f>D536+D537+D538</f>
        <v>49146551.579999998</v>
      </c>
      <c r="E534" s="14">
        <f t="shared" si="44"/>
        <v>19.52495315570718</v>
      </c>
    </row>
    <row r="535" spans="1:5" x14ac:dyDescent="0.2">
      <c r="A535" s="12"/>
      <c r="B535" s="1" t="s">
        <v>161</v>
      </c>
      <c r="C535" s="23"/>
      <c r="D535" s="18"/>
      <c r="E535" s="14"/>
    </row>
    <row r="536" spans="1:5" x14ac:dyDescent="0.2">
      <c r="A536" s="11" t="s">
        <v>0</v>
      </c>
      <c r="B536" s="1" t="s">
        <v>162</v>
      </c>
      <c r="C536" s="23">
        <v>0</v>
      </c>
      <c r="D536" s="18">
        <v>0</v>
      </c>
      <c r="E536" s="14">
        <v>0</v>
      </c>
    </row>
    <row r="537" spans="1:5" x14ac:dyDescent="0.2">
      <c r="A537" s="11" t="s">
        <v>0</v>
      </c>
      <c r="B537" s="1" t="s">
        <v>163</v>
      </c>
      <c r="C537" s="23">
        <v>0</v>
      </c>
      <c r="D537" s="18">
        <v>0</v>
      </c>
      <c r="E537" s="14">
        <v>0</v>
      </c>
    </row>
    <row r="538" spans="1:5" x14ac:dyDescent="0.2">
      <c r="A538" s="11" t="s">
        <v>0</v>
      </c>
      <c r="B538" s="1" t="s">
        <v>164</v>
      </c>
      <c r="C538" s="23">
        <v>251711495.47999999</v>
      </c>
      <c r="D538" s="18">
        <v>49146551.579999998</v>
      </c>
      <c r="E538" s="14">
        <f t="shared" ref="E538:E594" si="51">D538/C538*100</f>
        <v>19.52495315570718</v>
      </c>
    </row>
    <row r="539" spans="1:5" ht="31.5" x14ac:dyDescent="0.2">
      <c r="A539" s="8" t="s">
        <v>97</v>
      </c>
      <c r="B539" s="9" t="s">
        <v>107</v>
      </c>
      <c r="C539" s="20">
        <f>C541+C542+C543</f>
        <v>86266648</v>
      </c>
      <c r="D539" s="20">
        <f>D541+D542+D543</f>
        <v>14184837.83</v>
      </c>
      <c r="E539" s="46">
        <f t="shared" si="51"/>
        <v>16.443014952893499</v>
      </c>
    </row>
    <row r="540" spans="1:5" x14ac:dyDescent="0.2">
      <c r="A540" s="8"/>
      <c r="B540" s="1" t="s">
        <v>161</v>
      </c>
      <c r="C540" s="23"/>
      <c r="D540" s="21"/>
      <c r="E540" s="14"/>
    </row>
    <row r="541" spans="1:5" x14ac:dyDescent="0.2">
      <c r="A541" s="8"/>
      <c r="B541" s="2" t="s">
        <v>162</v>
      </c>
      <c r="C541" s="20">
        <f>C546+C561+C576+C591</f>
        <v>0</v>
      </c>
      <c r="D541" s="20">
        <f>D546+D561+D576+D591</f>
        <v>0</v>
      </c>
      <c r="E541" s="47">
        <v>0</v>
      </c>
    </row>
    <row r="542" spans="1:5" x14ac:dyDescent="0.2">
      <c r="A542" s="8"/>
      <c r="B542" s="2" t="s">
        <v>163</v>
      </c>
      <c r="C542" s="20">
        <f>C547+C562+C582+C592</f>
        <v>14483448</v>
      </c>
      <c r="D542" s="20">
        <f>D547+D562+D582+D592</f>
        <v>0</v>
      </c>
      <c r="E542" s="47">
        <v>0</v>
      </c>
    </row>
    <row r="543" spans="1:5" x14ac:dyDescent="0.2">
      <c r="A543" s="8"/>
      <c r="B543" s="2" t="s">
        <v>164</v>
      </c>
      <c r="C543" s="20">
        <f>C548+C563+C578+C593</f>
        <v>71783200</v>
      </c>
      <c r="D543" s="20">
        <f>D548+D563+D578+D593</f>
        <v>14184837.83</v>
      </c>
      <c r="E543" s="47">
        <f t="shared" si="51"/>
        <v>19.760665211358646</v>
      </c>
    </row>
    <row r="544" spans="1:5" x14ac:dyDescent="0.2">
      <c r="A544" s="11" t="s">
        <v>99</v>
      </c>
      <c r="B544" s="30" t="s">
        <v>171</v>
      </c>
      <c r="C544" s="23">
        <f>C546+C547+C548</f>
        <v>14887500</v>
      </c>
      <c r="D544" s="23">
        <f>D546+D547+D548</f>
        <v>2824955.63</v>
      </c>
      <c r="E544" s="14">
        <f t="shared" si="51"/>
        <v>18.975352678421494</v>
      </c>
    </row>
    <row r="545" spans="1:5" x14ac:dyDescent="0.2">
      <c r="A545" s="11"/>
      <c r="B545" s="1" t="s">
        <v>161</v>
      </c>
      <c r="C545" s="23"/>
      <c r="D545" s="22"/>
      <c r="E545" s="14"/>
    </row>
    <row r="546" spans="1:5" x14ac:dyDescent="0.2">
      <c r="A546" s="11"/>
      <c r="B546" s="1" t="s">
        <v>162</v>
      </c>
      <c r="C546" s="23">
        <f t="shared" ref="C546:D548" si="52">C551+C556</f>
        <v>0</v>
      </c>
      <c r="D546" s="23">
        <f t="shared" si="52"/>
        <v>0</v>
      </c>
      <c r="E546" s="14">
        <v>0</v>
      </c>
    </row>
    <row r="547" spans="1:5" x14ac:dyDescent="0.2">
      <c r="A547" s="11"/>
      <c r="B547" s="1" t="s">
        <v>163</v>
      </c>
      <c r="C547" s="23">
        <f t="shared" si="52"/>
        <v>0</v>
      </c>
      <c r="D547" s="23">
        <f t="shared" si="52"/>
        <v>0</v>
      </c>
      <c r="E547" s="14">
        <v>0</v>
      </c>
    </row>
    <row r="548" spans="1:5" x14ac:dyDescent="0.2">
      <c r="A548" s="11"/>
      <c r="B548" s="1" t="s">
        <v>164</v>
      </c>
      <c r="C548" s="23">
        <f t="shared" si="52"/>
        <v>14887500</v>
      </c>
      <c r="D548" s="23">
        <f t="shared" si="52"/>
        <v>2824955.63</v>
      </c>
      <c r="E548" s="14">
        <f t="shared" si="51"/>
        <v>18.975352678421494</v>
      </c>
    </row>
    <row r="549" spans="1:5" ht="31.5" x14ac:dyDescent="0.2">
      <c r="A549" s="12"/>
      <c r="B549" s="10" t="s">
        <v>109</v>
      </c>
      <c r="C549" s="23">
        <f>C551+C552+C553</f>
        <v>12737500</v>
      </c>
      <c r="D549" s="23">
        <f>D551+D552+D553</f>
        <v>2624955.63</v>
      </c>
      <c r="E549" s="14">
        <f t="shared" si="51"/>
        <v>20.608091305201174</v>
      </c>
    </row>
    <row r="550" spans="1:5" x14ac:dyDescent="0.2">
      <c r="A550" s="15"/>
      <c r="B550" s="1" t="s">
        <v>161</v>
      </c>
      <c r="C550" s="20"/>
      <c r="D550" s="18"/>
      <c r="E550" s="14"/>
    </row>
    <row r="551" spans="1:5" x14ac:dyDescent="0.2">
      <c r="A551" s="8" t="s">
        <v>0</v>
      </c>
      <c r="B551" s="1" t="s">
        <v>162</v>
      </c>
      <c r="C551" s="23">
        <v>0</v>
      </c>
      <c r="D551" s="18">
        <v>0</v>
      </c>
      <c r="E551" s="14">
        <v>0</v>
      </c>
    </row>
    <row r="552" spans="1:5" x14ac:dyDescent="0.2">
      <c r="A552" s="11" t="s">
        <v>0</v>
      </c>
      <c r="B552" s="1" t="s">
        <v>163</v>
      </c>
      <c r="C552" s="23">
        <v>0</v>
      </c>
      <c r="D552" s="18">
        <v>0</v>
      </c>
      <c r="E552" s="14">
        <v>0</v>
      </c>
    </row>
    <row r="553" spans="1:5" x14ac:dyDescent="0.2">
      <c r="A553" s="11" t="s">
        <v>0</v>
      </c>
      <c r="B553" s="1" t="s">
        <v>164</v>
      </c>
      <c r="C553" s="23">
        <v>12737500</v>
      </c>
      <c r="D553" s="18">
        <v>2624955.63</v>
      </c>
      <c r="E553" s="14">
        <f t="shared" si="51"/>
        <v>20.608091305201174</v>
      </c>
    </row>
    <row r="554" spans="1:5" ht="63" x14ac:dyDescent="0.2">
      <c r="A554" s="11" t="s">
        <v>0</v>
      </c>
      <c r="B554" s="10" t="s">
        <v>110</v>
      </c>
      <c r="C554" s="23">
        <f>C556+C557+C558</f>
        <v>2150000</v>
      </c>
      <c r="D554" s="23">
        <f>D556+D557+D558</f>
        <v>200000</v>
      </c>
      <c r="E554" s="14">
        <f t="shared" si="51"/>
        <v>9.3023255813953494</v>
      </c>
    </row>
    <row r="555" spans="1:5" x14ac:dyDescent="0.2">
      <c r="A555" s="11" t="s">
        <v>0</v>
      </c>
      <c r="B555" s="1" t="s">
        <v>161</v>
      </c>
      <c r="C555" s="23"/>
      <c r="D555" s="18"/>
      <c r="E555" s="14"/>
    </row>
    <row r="556" spans="1:5" x14ac:dyDescent="0.2">
      <c r="A556" s="11" t="s">
        <v>0</v>
      </c>
      <c r="B556" s="1" t="s">
        <v>162</v>
      </c>
      <c r="C556" s="23">
        <v>0</v>
      </c>
      <c r="D556" s="18">
        <v>0</v>
      </c>
      <c r="E556" s="14">
        <v>0</v>
      </c>
    </row>
    <row r="557" spans="1:5" x14ac:dyDescent="0.2">
      <c r="A557" s="11" t="s">
        <v>0</v>
      </c>
      <c r="B557" s="1" t="s">
        <v>163</v>
      </c>
      <c r="C557" s="23">
        <v>0</v>
      </c>
      <c r="D557" s="18">
        <v>0</v>
      </c>
      <c r="E557" s="14">
        <v>0</v>
      </c>
    </row>
    <row r="558" spans="1:5" x14ac:dyDescent="0.2">
      <c r="A558" s="11" t="s">
        <v>0</v>
      </c>
      <c r="B558" s="1" t="s">
        <v>164</v>
      </c>
      <c r="C558" s="23">
        <v>2150000</v>
      </c>
      <c r="D558" s="18">
        <v>200000</v>
      </c>
      <c r="E558" s="14">
        <f t="shared" si="51"/>
        <v>9.3023255813953494</v>
      </c>
    </row>
    <row r="559" spans="1:5" x14ac:dyDescent="0.2">
      <c r="A559" s="11" t="s">
        <v>101</v>
      </c>
      <c r="B559" s="30" t="s">
        <v>172</v>
      </c>
      <c r="C559" s="23">
        <f>C561+C562+C563</f>
        <v>23455348</v>
      </c>
      <c r="D559" s="23">
        <f>D561+D562+D563</f>
        <v>669495</v>
      </c>
      <c r="E559" s="14">
        <f t="shared" si="51"/>
        <v>2.8543383794604114</v>
      </c>
    </row>
    <row r="560" spans="1:5" x14ac:dyDescent="0.2">
      <c r="A560" s="11"/>
      <c r="B560" s="1" t="s">
        <v>161</v>
      </c>
      <c r="C560" s="23"/>
      <c r="D560" s="22"/>
      <c r="E560" s="14"/>
    </row>
    <row r="561" spans="1:5" x14ac:dyDescent="0.2">
      <c r="A561" s="11"/>
      <c r="B561" s="1" t="s">
        <v>162</v>
      </c>
      <c r="C561" s="23">
        <f t="shared" ref="C561:D563" si="53">C566+C571</f>
        <v>0</v>
      </c>
      <c r="D561" s="23">
        <f t="shared" si="53"/>
        <v>0</v>
      </c>
      <c r="E561" s="14">
        <v>0</v>
      </c>
    </row>
    <row r="562" spans="1:5" x14ac:dyDescent="0.2">
      <c r="A562" s="11"/>
      <c r="B562" s="1" t="s">
        <v>163</v>
      </c>
      <c r="C562" s="23">
        <f t="shared" si="53"/>
        <v>14483448</v>
      </c>
      <c r="D562" s="23">
        <f t="shared" si="53"/>
        <v>0</v>
      </c>
      <c r="E562" s="14">
        <v>0</v>
      </c>
    </row>
    <row r="563" spans="1:5" x14ac:dyDescent="0.2">
      <c r="A563" s="11"/>
      <c r="B563" s="1" t="s">
        <v>164</v>
      </c>
      <c r="C563" s="23">
        <f t="shared" si="53"/>
        <v>8971900</v>
      </c>
      <c r="D563" s="23">
        <f t="shared" si="53"/>
        <v>669495</v>
      </c>
      <c r="E563" s="14">
        <f t="shared" si="51"/>
        <v>7.4621317669612903</v>
      </c>
    </row>
    <row r="564" spans="1:5" x14ac:dyDescent="0.2">
      <c r="A564" s="12"/>
      <c r="B564" s="10" t="s">
        <v>111</v>
      </c>
      <c r="C564" s="23">
        <f>C566+C567+C568</f>
        <v>8971900</v>
      </c>
      <c r="D564" s="23">
        <f>D566+D567+D568</f>
        <v>669495</v>
      </c>
      <c r="E564" s="14">
        <f t="shared" si="51"/>
        <v>7.4621317669612903</v>
      </c>
    </row>
    <row r="565" spans="1:5" x14ac:dyDescent="0.2">
      <c r="A565" s="12"/>
      <c r="B565" s="1" t="s">
        <v>161</v>
      </c>
      <c r="C565" s="23"/>
      <c r="D565" s="18"/>
      <c r="E565" s="14"/>
    </row>
    <row r="566" spans="1:5" x14ac:dyDescent="0.2">
      <c r="A566" s="11" t="s">
        <v>0</v>
      </c>
      <c r="B566" s="1" t="s">
        <v>162</v>
      </c>
      <c r="C566" s="23">
        <v>0</v>
      </c>
      <c r="D566" s="18">
        <v>0</v>
      </c>
      <c r="E566" s="14">
        <v>0</v>
      </c>
    </row>
    <row r="567" spans="1:5" x14ac:dyDescent="0.2">
      <c r="A567" s="11" t="s">
        <v>0</v>
      </c>
      <c r="B567" s="1" t="s">
        <v>163</v>
      </c>
      <c r="C567" s="23">
        <v>0</v>
      </c>
      <c r="D567" s="18">
        <v>0</v>
      </c>
      <c r="E567" s="14">
        <v>0</v>
      </c>
    </row>
    <row r="568" spans="1:5" x14ac:dyDescent="0.2">
      <c r="A568" s="11" t="s">
        <v>0</v>
      </c>
      <c r="B568" s="1" t="s">
        <v>164</v>
      </c>
      <c r="C568" s="23">
        <v>8971900</v>
      </c>
      <c r="D568" s="18">
        <v>669495</v>
      </c>
      <c r="E568" s="14">
        <f t="shared" si="51"/>
        <v>7.4621317669612903</v>
      </c>
    </row>
    <row r="569" spans="1:5" ht="31.5" x14ac:dyDescent="0.2">
      <c r="A569" s="11"/>
      <c r="B569" s="34" t="s">
        <v>236</v>
      </c>
      <c r="C569" s="23">
        <f>C571+C572+C573</f>
        <v>14483448</v>
      </c>
      <c r="D569" s="23">
        <f>D571+D572+D573</f>
        <v>0</v>
      </c>
      <c r="E569" s="14">
        <f t="shared" si="51"/>
        <v>0</v>
      </c>
    </row>
    <row r="570" spans="1:5" x14ac:dyDescent="0.2">
      <c r="A570" s="11"/>
      <c r="B570" s="1" t="s">
        <v>161</v>
      </c>
      <c r="C570" s="23"/>
      <c r="D570" s="18"/>
      <c r="E570" s="14"/>
    </row>
    <row r="571" spans="1:5" x14ac:dyDescent="0.2">
      <c r="A571" s="11"/>
      <c r="B571" s="1" t="s">
        <v>162</v>
      </c>
      <c r="C571" s="23">
        <v>0</v>
      </c>
      <c r="D571" s="18">
        <v>0</v>
      </c>
      <c r="E571" s="14">
        <v>0</v>
      </c>
    </row>
    <row r="572" spans="1:5" x14ac:dyDescent="0.2">
      <c r="A572" s="11"/>
      <c r="B572" s="1" t="s">
        <v>163</v>
      </c>
      <c r="C572" s="23">
        <v>14483448</v>
      </c>
      <c r="D572" s="18">
        <v>0</v>
      </c>
      <c r="E572" s="14">
        <f t="shared" si="51"/>
        <v>0</v>
      </c>
    </row>
    <row r="573" spans="1:5" x14ac:dyDescent="0.2">
      <c r="A573" s="11"/>
      <c r="B573" s="1" t="s">
        <v>164</v>
      </c>
      <c r="C573" s="23">
        <v>0</v>
      </c>
      <c r="D573" s="18">
        <v>0</v>
      </c>
      <c r="E573" s="14">
        <v>0</v>
      </c>
    </row>
    <row r="574" spans="1:5" x14ac:dyDescent="0.2">
      <c r="A574" s="11" t="s">
        <v>104</v>
      </c>
      <c r="B574" s="30" t="s">
        <v>173</v>
      </c>
      <c r="C574" s="23">
        <f>C576+C577+C578</f>
        <v>18390900</v>
      </c>
      <c r="D574" s="23">
        <f>D576+D577+D578</f>
        <v>2871816</v>
      </c>
      <c r="E574" s="14">
        <f t="shared" si="51"/>
        <v>15.615418495016556</v>
      </c>
    </row>
    <row r="575" spans="1:5" x14ac:dyDescent="0.2">
      <c r="A575" s="11"/>
      <c r="B575" s="1" t="s">
        <v>161</v>
      </c>
      <c r="C575" s="23"/>
      <c r="D575" s="22"/>
      <c r="E575" s="14"/>
    </row>
    <row r="576" spans="1:5" x14ac:dyDescent="0.2">
      <c r="A576" s="11"/>
      <c r="B576" s="1" t="s">
        <v>162</v>
      </c>
      <c r="C576" s="23">
        <f t="shared" ref="C576:D578" si="54">C581+C586</f>
        <v>0</v>
      </c>
      <c r="D576" s="23">
        <f t="shared" si="54"/>
        <v>0</v>
      </c>
      <c r="E576" s="14">
        <v>0</v>
      </c>
    </row>
    <row r="577" spans="1:5" x14ac:dyDescent="0.2">
      <c r="A577" s="11"/>
      <c r="B577" s="1" t="s">
        <v>163</v>
      </c>
      <c r="C577" s="23">
        <f t="shared" si="54"/>
        <v>0</v>
      </c>
      <c r="D577" s="23">
        <f t="shared" si="54"/>
        <v>0</v>
      </c>
      <c r="E577" s="14">
        <v>0</v>
      </c>
    </row>
    <row r="578" spans="1:5" x14ac:dyDescent="0.2">
      <c r="A578" s="11"/>
      <c r="B578" s="1" t="s">
        <v>164</v>
      </c>
      <c r="C578" s="23">
        <f t="shared" si="54"/>
        <v>18390900</v>
      </c>
      <c r="D578" s="23">
        <f t="shared" si="54"/>
        <v>2871816</v>
      </c>
      <c r="E578" s="14">
        <f t="shared" si="51"/>
        <v>15.615418495016556</v>
      </c>
    </row>
    <row r="579" spans="1:5" ht="47.25" x14ac:dyDescent="0.2">
      <c r="A579" s="12"/>
      <c r="B579" s="10" t="s">
        <v>112</v>
      </c>
      <c r="C579" s="23">
        <f>C581+C582+C583</f>
        <v>9390900</v>
      </c>
      <c r="D579" s="23">
        <f>D581+D582+D583</f>
        <v>2263200</v>
      </c>
      <c r="E579" s="14">
        <f t="shared" si="51"/>
        <v>24.099926524614254</v>
      </c>
    </row>
    <row r="580" spans="1:5" x14ac:dyDescent="0.2">
      <c r="A580" s="12"/>
      <c r="B580" s="1" t="s">
        <v>161</v>
      </c>
      <c r="C580" s="23"/>
      <c r="D580" s="18"/>
      <c r="E580" s="14"/>
    </row>
    <row r="581" spans="1:5" x14ac:dyDescent="0.2">
      <c r="A581" s="11" t="s">
        <v>0</v>
      </c>
      <c r="B581" s="1" t="s">
        <v>162</v>
      </c>
      <c r="C581" s="23">
        <v>0</v>
      </c>
      <c r="D581" s="18">
        <v>0</v>
      </c>
      <c r="E581" s="14">
        <v>0</v>
      </c>
    </row>
    <row r="582" spans="1:5" x14ac:dyDescent="0.2">
      <c r="A582" s="11" t="s">
        <v>0</v>
      </c>
      <c r="B582" s="1" t="s">
        <v>163</v>
      </c>
      <c r="C582" s="23">
        <v>0</v>
      </c>
      <c r="D582" s="18">
        <v>0</v>
      </c>
      <c r="E582" s="14">
        <v>0</v>
      </c>
    </row>
    <row r="583" spans="1:5" x14ac:dyDescent="0.2">
      <c r="A583" s="11" t="s">
        <v>0</v>
      </c>
      <c r="B583" s="1" t="s">
        <v>164</v>
      </c>
      <c r="C583" s="23">
        <v>9390900</v>
      </c>
      <c r="D583" s="18">
        <v>2263200</v>
      </c>
      <c r="E583" s="14">
        <f t="shared" si="51"/>
        <v>24.099926524614254</v>
      </c>
    </row>
    <row r="584" spans="1:5" x14ac:dyDescent="0.2">
      <c r="A584" s="11" t="s">
        <v>0</v>
      </c>
      <c r="B584" s="10" t="s">
        <v>113</v>
      </c>
      <c r="C584" s="23">
        <f>C586+C587+C588</f>
        <v>9000000</v>
      </c>
      <c r="D584" s="23">
        <f>D586+D587+D588</f>
        <v>608616</v>
      </c>
      <c r="E584" s="14">
        <f t="shared" si="51"/>
        <v>6.7624000000000004</v>
      </c>
    </row>
    <row r="585" spans="1:5" x14ac:dyDescent="0.2">
      <c r="A585" s="11" t="s">
        <v>0</v>
      </c>
      <c r="B585" s="1" t="s">
        <v>161</v>
      </c>
      <c r="C585" s="23"/>
      <c r="D585" s="22"/>
      <c r="E585" s="14"/>
    </row>
    <row r="586" spans="1:5" x14ac:dyDescent="0.2">
      <c r="A586" s="11" t="s">
        <v>0</v>
      </c>
      <c r="B586" s="1" t="s">
        <v>162</v>
      </c>
      <c r="C586" s="23">
        <v>0</v>
      </c>
      <c r="D586" s="18">
        <v>0</v>
      </c>
      <c r="E586" s="14">
        <v>0</v>
      </c>
    </row>
    <row r="587" spans="1:5" x14ac:dyDescent="0.2">
      <c r="A587" s="11" t="s">
        <v>0</v>
      </c>
      <c r="B587" s="1" t="s">
        <v>163</v>
      </c>
      <c r="C587" s="23">
        <v>0</v>
      </c>
      <c r="D587" s="18">
        <v>0</v>
      </c>
      <c r="E587" s="14">
        <v>0</v>
      </c>
    </row>
    <row r="588" spans="1:5" x14ac:dyDescent="0.2">
      <c r="A588" s="11" t="s">
        <v>0</v>
      </c>
      <c r="B588" s="1" t="s">
        <v>164</v>
      </c>
      <c r="C588" s="23">
        <v>9000000</v>
      </c>
      <c r="D588" s="18">
        <v>608616</v>
      </c>
      <c r="E588" s="14">
        <f t="shared" si="51"/>
        <v>6.7624000000000004</v>
      </c>
    </row>
    <row r="589" spans="1:5" ht="31.5" x14ac:dyDescent="0.2">
      <c r="A589" s="11" t="s">
        <v>226</v>
      </c>
      <c r="B589" s="30" t="s">
        <v>114</v>
      </c>
      <c r="C589" s="23">
        <f>C591+C592+C593</f>
        <v>29532900</v>
      </c>
      <c r="D589" s="23">
        <f>D591+D592+D593</f>
        <v>7818571.2000000002</v>
      </c>
      <c r="E589" s="14">
        <f t="shared" si="51"/>
        <v>26.47410582773788</v>
      </c>
    </row>
    <row r="590" spans="1:5" x14ac:dyDescent="0.2">
      <c r="A590" s="11"/>
      <c r="B590" s="1" t="s">
        <v>161</v>
      </c>
      <c r="C590" s="23"/>
      <c r="D590" s="22"/>
      <c r="E590" s="14"/>
    </row>
    <row r="591" spans="1:5" x14ac:dyDescent="0.2">
      <c r="A591" s="11"/>
      <c r="B591" s="1" t="s">
        <v>162</v>
      </c>
      <c r="C591" s="23">
        <f t="shared" ref="C591:D593" si="55">C596</f>
        <v>0</v>
      </c>
      <c r="D591" s="23">
        <f t="shared" si="55"/>
        <v>0</v>
      </c>
      <c r="E591" s="14">
        <v>0</v>
      </c>
    </row>
    <row r="592" spans="1:5" x14ac:dyDescent="0.2">
      <c r="A592" s="11"/>
      <c r="B592" s="1" t="s">
        <v>163</v>
      </c>
      <c r="C592" s="23">
        <f t="shared" si="55"/>
        <v>0</v>
      </c>
      <c r="D592" s="23">
        <f t="shared" si="55"/>
        <v>0</v>
      </c>
      <c r="E592" s="14">
        <v>0</v>
      </c>
    </row>
    <row r="593" spans="1:5" x14ac:dyDescent="0.2">
      <c r="A593" s="11"/>
      <c r="B593" s="1" t="s">
        <v>164</v>
      </c>
      <c r="C593" s="23">
        <f t="shared" si="55"/>
        <v>29532900</v>
      </c>
      <c r="D593" s="23">
        <f t="shared" si="55"/>
        <v>7818571.2000000002</v>
      </c>
      <c r="E593" s="14">
        <f t="shared" si="51"/>
        <v>26.47410582773788</v>
      </c>
    </row>
    <row r="594" spans="1:5" x14ac:dyDescent="0.2">
      <c r="A594" s="12"/>
      <c r="B594" s="10" t="s">
        <v>25</v>
      </c>
      <c r="C594" s="23">
        <f>C596+C597+C598</f>
        <v>29532900</v>
      </c>
      <c r="D594" s="23">
        <f>D596+D597+D598</f>
        <v>7818571.2000000002</v>
      </c>
      <c r="E594" s="14">
        <f t="shared" si="51"/>
        <v>26.47410582773788</v>
      </c>
    </row>
    <row r="595" spans="1:5" x14ac:dyDescent="0.2">
      <c r="A595" s="12"/>
      <c r="B595" s="1" t="s">
        <v>161</v>
      </c>
      <c r="C595" s="23"/>
      <c r="D595" s="18"/>
      <c r="E595" s="14"/>
    </row>
    <row r="596" spans="1:5" x14ac:dyDescent="0.2">
      <c r="A596" s="11"/>
      <c r="B596" s="1" t="s">
        <v>162</v>
      </c>
      <c r="C596" s="23">
        <v>0</v>
      </c>
      <c r="D596" s="18">
        <v>0</v>
      </c>
      <c r="E596" s="14">
        <v>0</v>
      </c>
    </row>
    <row r="597" spans="1:5" x14ac:dyDescent="0.2">
      <c r="A597" s="11"/>
      <c r="B597" s="1" t="s">
        <v>163</v>
      </c>
      <c r="C597" s="23">
        <v>0</v>
      </c>
      <c r="D597" s="18">
        <v>0</v>
      </c>
      <c r="E597" s="14">
        <v>0</v>
      </c>
    </row>
    <row r="598" spans="1:5" x14ac:dyDescent="0.2">
      <c r="A598" s="11"/>
      <c r="B598" s="1" t="s">
        <v>164</v>
      </c>
      <c r="C598" s="23">
        <v>29532900</v>
      </c>
      <c r="D598" s="18">
        <v>7818571.2000000002</v>
      </c>
      <c r="E598" s="14">
        <f t="shared" ref="E598:E680" si="56">D598/C598*100</f>
        <v>26.47410582773788</v>
      </c>
    </row>
    <row r="599" spans="1:5" ht="31.5" x14ac:dyDescent="0.2">
      <c r="A599" s="58" t="s">
        <v>106</v>
      </c>
      <c r="B599" s="2" t="s">
        <v>248</v>
      </c>
      <c r="C599" s="20">
        <f>C601+C602+C603</f>
        <v>551300</v>
      </c>
      <c r="D599" s="20">
        <f>D601+D602+D603</f>
        <v>0</v>
      </c>
      <c r="E599" s="47">
        <f t="shared" si="56"/>
        <v>0</v>
      </c>
    </row>
    <row r="600" spans="1:5" x14ac:dyDescent="0.2">
      <c r="A600" s="11"/>
      <c r="B600" s="1" t="s">
        <v>161</v>
      </c>
      <c r="C600" s="23"/>
      <c r="D600" s="18"/>
      <c r="E600" s="47"/>
    </row>
    <row r="601" spans="1:5" x14ac:dyDescent="0.2">
      <c r="A601" s="11"/>
      <c r="B601" s="2" t="s">
        <v>162</v>
      </c>
      <c r="C601" s="20">
        <f t="shared" ref="C601:D603" si="57">C606</f>
        <v>0</v>
      </c>
      <c r="D601" s="20">
        <f t="shared" si="57"/>
        <v>0</v>
      </c>
      <c r="E601" s="47">
        <v>0</v>
      </c>
    </row>
    <row r="602" spans="1:5" x14ac:dyDescent="0.2">
      <c r="A602" s="11"/>
      <c r="B602" s="2" t="s">
        <v>163</v>
      </c>
      <c r="C602" s="20">
        <f t="shared" si="57"/>
        <v>551300</v>
      </c>
      <c r="D602" s="20">
        <f t="shared" si="57"/>
        <v>0</v>
      </c>
      <c r="E602" s="47">
        <f t="shared" ref="E602" si="58">D602/C602*100</f>
        <v>0</v>
      </c>
    </row>
    <row r="603" spans="1:5" x14ac:dyDescent="0.2">
      <c r="A603" s="11"/>
      <c r="B603" s="2" t="s">
        <v>164</v>
      </c>
      <c r="C603" s="20">
        <f t="shared" si="57"/>
        <v>0</v>
      </c>
      <c r="D603" s="20">
        <f t="shared" si="57"/>
        <v>0</v>
      </c>
      <c r="E603" s="47">
        <v>0</v>
      </c>
    </row>
    <row r="604" spans="1:5" ht="63" x14ac:dyDescent="0.2">
      <c r="A604" s="11" t="s">
        <v>108</v>
      </c>
      <c r="B604" s="52" t="s">
        <v>249</v>
      </c>
      <c r="C604" s="23">
        <f>C606+C607+C608</f>
        <v>551300</v>
      </c>
      <c r="D604" s="23">
        <f>D606+D607+D608</f>
        <v>0</v>
      </c>
      <c r="E604" s="14">
        <f t="shared" ref="E604" si="59">D604/C604*100</f>
        <v>0</v>
      </c>
    </row>
    <row r="605" spans="1:5" x14ac:dyDescent="0.2">
      <c r="A605" s="11"/>
      <c r="B605" s="1" t="s">
        <v>161</v>
      </c>
      <c r="C605" s="20"/>
      <c r="D605" s="20"/>
      <c r="E605" s="14"/>
    </row>
    <row r="606" spans="1:5" x14ac:dyDescent="0.2">
      <c r="A606" s="11"/>
      <c r="B606" s="1" t="s">
        <v>162</v>
      </c>
      <c r="C606" s="23">
        <f t="shared" ref="C606:D608" si="60">C611</f>
        <v>0</v>
      </c>
      <c r="D606" s="23">
        <f t="shared" si="60"/>
        <v>0</v>
      </c>
      <c r="E606" s="14">
        <v>0</v>
      </c>
    </row>
    <row r="607" spans="1:5" x14ac:dyDescent="0.2">
      <c r="A607" s="11"/>
      <c r="B607" s="1" t="s">
        <v>163</v>
      </c>
      <c r="C607" s="23">
        <f t="shared" si="60"/>
        <v>551300</v>
      </c>
      <c r="D607" s="23">
        <f t="shared" si="60"/>
        <v>0</v>
      </c>
      <c r="E607" s="14">
        <f t="shared" ref="E607" si="61">D607/C607*100</f>
        <v>0</v>
      </c>
    </row>
    <row r="608" spans="1:5" x14ac:dyDescent="0.2">
      <c r="A608" s="11"/>
      <c r="B608" s="1" t="s">
        <v>164</v>
      </c>
      <c r="C608" s="23">
        <f t="shared" si="60"/>
        <v>0</v>
      </c>
      <c r="D608" s="23">
        <f t="shared" si="60"/>
        <v>0</v>
      </c>
      <c r="E608" s="14">
        <v>0</v>
      </c>
    </row>
    <row r="609" spans="1:5" ht="63" x14ac:dyDescent="0.2">
      <c r="A609" s="11"/>
      <c r="B609" s="34" t="s">
        <v>238</v>
      </c>
      <c r="C609" s="23">
        <f>C611+C612+C613</f>
        <v>551300</v>
      </c>
      <c r="D609" s="23">
        <f>D611+D612+D613</f>
        <v>0</v>
      </c>
      <c r="E609" s="14">
        <f t="shared" ref="E609" si="62">D609/C609*100</f>
        <v>0</v>
      </c>
    </row>
    <row r="610" spans="1:5" x14ac:dyDescent="0.2">
      <c r="A610" s="11"/>
      <c r="B610" s="1" t="s">
        <v>161</v>
      </c>
      <c r="C610" s="23"/>
      <c r="D610" s="18"/>
      <c r="E610" s="14"/>
    </row>
    <row r="611" spans="1:5" x14ac:dyDescent="0.2">
      <c r="A611" s="11"/>
      <c r="B611" s="1" t="s">
        <v>162</v>
      </c>
      <c r="C611" s="23">
        <v>0</v>
      </c>
      <c r="D611" s="18">
        <v>0</v>
      </c>
      <c r="E611" s="14">
        <v>0</v>
      </c>
    </row>
    <row r="612" spans="1:5" x14ac:dyDescent="0.2">
      <c r="A612" s="11"/>
      <c r="B612" s="1" t="s">
        <v>163</v>
      </c>
      <c r="C612" s="23">
        <v>551300</v>
      </c>
      <c r="D612" s="18">
        <v>0</v>
      </c>
      <c r="E612" s="14">
        <f t="shared" ref="E612" si="63">D612/C612*100</f>
        <v>0</v>
      </c>
    </row>
    <row r="613" spans="1:5" x14ac:dyDescent="0.2">
      <c r="A613" s="11"/>
      <c r="B613" s="1" t="s">
        <v>164</v>
      </c>
      <c r="C613" s="23">
        <v>0</v>
      </c>
      <c r="D613" s="18">
        <v>0</v>
      </c>
      <c r="E613" s="14">
        <v>0</v>
      </c>
    </row>
    <row r="614" spans="1:5" ht="31.5" x14ac:dyDescent="0.2">
      <c r="A614" s="59" t="s">
        <v>115</v>
      </c>
      <c r="B614" s="9" t="s">
        <v>118</v>
      </c>
      <c r="C614" s="20">
        <f>C616+C617+C618</f>
        <v>40333300</v>
      </c>
      <c r="D614" s="20">
        <f>D616+D617+D618</f>
        <v>6835359.4900000002</v>
      </c>
      <c r="E614" s="46">
        <f t="shared" si="56"/>
        <v>16.947186295195284</v>
      </c>
    </row>
    <row r="615" spans="1:5" x14ac:dyDescent="0.2">
      <c r="A615" s="8"/>
      <c r="B615" s="1" t="s">
        <v>161</v>
      </c>
      <c r="C615" s="23"/>
      <c r="D615" s="21"/>
      <c r="E615" s="14"/>
    </row>
    <row r="616" spans="1:5" x14ac:dyDescent="0.2">
      <c r="A616" s="8"/>
      <c r="B616" s="2" t="s">
        <v>162</v>
      </c>
      <c r="C616" s="20">
        <f t="shared" ref="C616:D618" si="64">C621+C631</f>
        <v>0</v>
      </c>
      <c r="D616" s="20">
        <f t="shared" si="64"/>
        <v>0</v>
      </c>
      <c r="E616" s="47">
        <v>0</v>
      </c>
    </row>
    <row r="617" spans="1:5" x14ac:dyDescent="0.2">
      <c r="A617" s="8"/>
      <c r="B617" s="2" t="s">
        <v>163</v>
      </c>
      <c r="C617" s="20">
        <f t="shared" si="64"/>
        <v>0</v>
      </c>
      <c r="D617" s="20">
        <f t="shared" si="64"/>
        <v>0</v>
      </c>
      <c r="E617" s="47">
        <v>0</v>
      </c>
    </row>
    <row r="618" spans="1:5" x14ac:dyDescent="0.2">
      <c r="A618" s="8"/>
      <c r="B618" s="2" t="s">
        <v>164</v>
      </c>
      <c r="C618" s="20">
        <f t="shared" si="64"/>
        <v>40333300</v>
      </c>
      <c r="D618" s="20">
        <f t="shared" si="64"/>
        <v>6835359.4900000002</v>
      </c>
      <c r="E618" s="47">
        <f t="shared" si="56"/>
        <v>16.947186295195284</v>
      </c>
    </row>
    <row r="619" spans="1:5" ht="31.5" x14ac:dyDescent="0.2">
      <c r="A619" s="11" t="s">
        <v>116</v>
      </c>
      <c r="B619" s="30" t="s">
        <v>174</v>
      </c>
      <c r="C619" s="23">
        <f>C621+C622+C623</f>
        <v>2500000</v>
      </c>
      <c r="D619" s="23">
        <f>D621+D622+D623</f>
        <v>580086</v>
      </c>
      <c r="E619" s="14">
        <f t="shared" si="56"/>
        <v>23.203440000000001</v>
      </c>
    </row>
    <row r="620" spans="1:5" x14ac:dyDescent="0.2">
      <c r="A620" s="11"/>
      <c r="B620" s="1" t="s">
        <v>161</v>
      </c>
      <c r="C620" s="23"/>
      <c r="D620" s="22"/>
      <c r="E620" s="14"/>
    </row>
    <row r="621" spans="1:5" x14ac:dyDescent="0.2">
      <c r="A621" s="11"/>
      <c r="B621" s="1" t="s">
        <v>162</v>
      </c>
      <c r="C621" s="23">
        <f t="shared" ref="C621:D623" si="65">C626</f>
        <v>0</v>
      </c>
      <c r="D621" s="23">
        <f t="shared" si="65"/>
        <v>0</v>
      </c>
      <c r="E621" s="14">
        <v>0</v>
      </c>
    </row>
    <row r="622" spans="1:5" x14ac:dyDescent="0.2">
      <c r="A622" s="11"/>
      <c r="B622" s="1" t="s">
        <v>163</v>
      </c>
      <c r="C622" s="23">
        <f t="shared" si="65"/>
        <v>0</v>
      </c>
      <c r="D622" s="23">
        <f t="shared" si="65"/>
        <v>0</v>
      </c>
      <c r="E622" s="14">
        <v>0</v>
      </c>
    </row>
    <row r="623" spans="1:5" x14ac:dyDescent="0.2">
      <c r="A623" s="11"/>
      <c r="B623" s="1" t="s">
        <v>164</v>
      </c>
      <c r="C623" s="23">
        <f t="shared" si="65"/>
        <v>2500000</v>
      </c>
      <c r="D623" s="23">
        <f t="shared" si="65"/>
        <v>580086</v>
      </c>
      <c r="E623" s="14">
        <f t="shared" si="56"/>
        <v>23.203440000000001</v>
      </c>
    </row>
    <row r="624" spans="1:5" ht="63" x14ac:dyDescent="0.2">
      <c r="A624" s="11"/>
      <c r="B624" s="10" t="s">
        <v>120</v>
      </c>
      <c r="C624" s="23">
        <f>C626+C627+C628</f>
        <v>2500000</v>
      </c>
      <c r="D624" s="23">
        <f>D626+D627+D628</f>
        <v>580086</v>
      </c>
      <c r="E624" s="14">
        <f t="shared" si="56"/>
        <v>23.203440000000001</v>
      </c>
    </row>
    <row r="625" spans="1:5" x14ac:dyDescent="0.2">
      <c r="A625" s="12"/>
      <c r="B625" s="1" t="s">
        <v>161</v>
      </c>
      <c r="C625" s="23"/>
      <c r="D625" s="18"/>
      <c r="E625" s="14"/>
    </row>
    <row r="626" spans="1:5" x14ac:dyDescent="0.2">
      <c r="A626" s="11"/>
      <c r="B626" s="1" t="s">
        <v>162</v>
      </c>
      <c r="C626" s="23">
        <v>0</v>
      </c>
      <c r="D626" s="18">
        <v>0</v>
      </c>
      <c r="E626" s="14">
        <v>0</v>
      </c>
    </row>
    <row r="627" spans="1:5" x14ac:dyDescent="0.2">
      <c r="A627" s="11"/>
      <c r="B627" s="1" t="s">
        <v>163</v>
      </c>
      <c r="C627" s="23">
        <v>0</v>
      </c>
      <c r="D627" s="18">
        <v>0</v>
      </c>
      <c r="E627" s="14">
        <v>0</v>
      </c>
    </row>
    <row r="628" spans="1:5" x14ac:dyDescent="0.2">
      <c r="A628" s="11"/>
      <c r="B628" s="1" t="s">
        <v>164</v>
      </c>
      <c r="C628" s="23">
        <v>2500000</v>
      </c>
      <c r="D628" s="18">
        <v>580086</v>
      </c>
      <c r="E628" s="14">
        <f t="shared" si="56"/>
        <v>23.203440000000001</v>
      </c>
    </row>
    <row r="629" spans="1:5" ht="47.25" x14ac:dyDescent="0.2">
      <c r="A629" s="11" t="s">
        <v>209</v>
      </c>
      <c r="B629" s="30" t="s">
        <v>122</v>
      </c>
      <c r="C629" s="23">
        <f>C631+C632+C633</f>
        <v>37833300</v>
      </c>
      <c r="D629" s="23">
        <f>D631+D632+D633</f>
        <v>6255273.4900000002</v>
      </c>
      <c r="E629" s="14">
        <f t="shared" si="56"/>
        <v>16.53377709583885</v>
      </c>
    </row>
    <row r="630" spans="1:5" x14ac:dyDescent="0.2">
      <c r="A630" s="11"/>
      <c r="B630" s="1" t="s">
        <v>161</v>
      </c>
      <c r="C630" s="23"/>
      <c r="D630" s="22"/>
      <c r="E630" s="14"/>
    </row>
    <row r="631" spans="1:5" x14ac:dyDescent="0.2">
      <c r="A631" s="11"/>
      <c r="B631" s="1" t="s">
        <v>162</v>
      </c>
      <c r="C631" s="23">
        <f t="shared" ref="C631:D633" si="66">C636</f>
        <v>0</v>
      </c>
      <c r="D631" s="23">
        <f t="shared" si="66"/>
        <v>0</v>
      </c>
      <c r="E631" s="14">
        <v>0</v>
      </c>
    </row>
    <row r="632" spans="1:5" x14ac:dyDescent="0.2">
      <c r="A632" s="11"/>
      <c r="B632" s="1" t="s">
        <v>163</v>
      </c>
      <c r="C632" s="23">
        <f t="shared" si="66"/>
        <v>0</v>
      </c>
      <c r="D632" s="23">
        <f t="shared" si="66"/>
        <v>0</v>
      </c>
      <c r="E632" s="14">
        <v>0</v>
      </c>
    </row>
    <row r="633" spans="1:5" x14ac:dyDescent="0.2">
      <c r="A633" s="11"/>
      <c r="B633" s="1" t="s">
        <v>164</v>
      </c>
      <c r="C633" s="23">
        <f t="shared" si="66"/>
        <v>37833300</v>
      </c>
      <c r="D633" s="23">
        <f t="shared" si="66"/>
        <v>6255273.4900000002</v>
      </c>
      <c r="E633" s="14">
        <f t="shared" si="56"/>
        <v>16.53377709583885</v>
      </c>
    </row>
    <row r="634" spans="1:5" x14ac:dyDescent="0.2">
      <c r="A634" s="12"/>
      <c r="B634" s="10" t="s">
        <v>25</v>
      </c>
      <c r="C634" s="23">
        <f>C636+C637+C638</f>
        <v>37833300</v>
      </c>
      <c r="D634" s="23">
        <f>D636+D637+D638</f>
        <v>6255273.4900000002</v>
      </c>
      <c r="E634" s="14">
        <f t="shared" si="56"/>
        <v>16.53377709583885</v>
      </c>
    </row>
    <row r="635" spans="1:5" x14ac:dyDescent="0.2">
      <c r="A635" s="12"/>
      <c r="B635" s="1" t="s">
        <v>161</v>
      </c>
      <c r="C635" s="23"/>
      <c r="D635" s="18"/>
      <c r="E635" s="14"/>
    </row>
    <row r="636" spans="1:5" x14ac:dyDescent="0.2">
      <c r="A636" s="11"/>
      <c r="B636" s="1" t="s">
        <v>162</v>
      </c>
      <c r="C636" s="23">
        <v>0</v>
      </c>
      <c r="D636" s="18">
        <v>0</v>
      </c>
      <c r="E636" s="14">
        <v>0</v>
      </c>
    </row>
    <row r="637" spans="1:5" x14ac:dyDescent="0.2">
      <c r="A637" s="11"/>
      <c r="B637" s="1" t="s">
        <v>163</v>
      </c>
      <c r="C637" s="23">
        <v>0</v>
      </c>
      <c r="D637" s="18">
        <v>0</v>
      </c>
      <c r="E637" s="14">
        <v>0</v>
      </c>
    </row>
    <row r="638" spans="1:5" x14ac:dyDescent="0.2">
      <c r="A638" s="11"/>
      <c r="B638" s="1" t="s">
        <v>164</v>
      </c>
      <c r="C638" s="23">
        <v>37833300</v>
      </c>
      <c r="D638" s="18">
        <v>6255273.4900000002</v>
      </c>
      <c r="E638" s="14">
        <f t="shared" si="56"/>
        <v>16.53377709583885</v>
      </c>
    </row>
    <row r="639" spans="1:5" ht="47.25" x14ac:dyDescent="0.2">
      <c r="A639" s="8" t="s">
        <v>117</v>
      </c>
      <c r="B639" s="9" t="s">
        <v>124</v>
      </c>
      <c r="C639" s="20">
        <f>C641+C642+C643</f>
        <v>288771950</v>
      </c>
      <c r="D639" s="20">
        <f>D641+D642+D643</f>
        <v>36168906.710000001</v>
      </c>
      <c r="E639" s="46">
        <f t="shared" si="56"/>
        <v>12.52507617516175</v>
      </c>
    </row>
    <row r="640" spans="1:5" x14ac:dyDescent="0.2">
      <c r="A640" s="8"/>
      <c r="B640" s="1" t="s">
        <v>161</v>
      </c>
      <c r="C640" s="23"/>
      <c r="D640" s="21"/>
      <c r="E640" s="46"/>
    </row>
    <row r="641" spans="1:5" x14ac:dyDescent="0.2">
      <c r="A641" s="8"/>
      <c r="B641" s="2" t="s">
        <v>162</v>
      </c>
      <c r="C641" s="20">
        <f>C646+C661+C677+C672</f>
        <v>0</v>
      </c>
      <c r="D641" s="20">
        <f>D646+D661+D677+D672</f>
        <v>0</v>
      </c>
      <c r="E641" s="46">
        <v>0</v>
      </c>
    </row>
    <row r="642" spans="1:5" x14ac:dyDescent="0.2">
      <c r="A642" s="8"/>
      <c r="B642" s="2" t="s">
        <v>163</v>
      </c>
      <c r="C642" s="20">
        <f>C647+C662+C678+C673</f>
        <v>111350400</v>
      </c>
      <c r="D642" s="20">
        <f>D647+D662+D678+D673</f>
        <v>0</v>
      </c>
      <c r="E642" s="47">
        <f t="shared" si="56"/>
        <v>0</v>
      </c>
    </row>
    <row r="643" spans="1:5" x14ac:dyDescent="0.2">
      <c r="A643" s="8"/>
      <c r="B643" s="2" t="s">
        <v>164</v>
      </c>
      <c r="C643" s="20">
        <f>C648+C663+C684+C674</f>
        <v>177421550</v>
      </c>
      <c r="D643" s="20">
        <f>D648+D663+D684+D674</f>
        <v>36168906.710000001</v>
      </c>
      <c r="E643" s="47">
        <f t="shared" si="56"/>
        <v>20.385858826055799</v>
      </c>
    </row>
    <row r="644" spans="1:5" ht="31.5" x14ac:dyDescent="0.2">
      <c r="A644" s="11" t="s">
        <v>119</v>
      </c>
      <c r="B644" s="30" t="s">
        <v>175</v>
      </c>
      <c r="C644" s="23">
        <f>C646+C647+C648</f>
        <v>47152650</v>
      </c>
      <c r="D644" s="23">
        <f>D646+D647+D648</f>
        <v>7247491.8499999996</v>
      </c>
      <c r="E644" s="14">
        <f t="shared" si="56"/>
        <v>15.370274735354217</v>
      </c>
    </row>
    <row r="645" spans="1:5" x14ac:dyDescent="0.2">
      <c r="A645" s="11"/>
      <c r="B645" s="1" t="s">
        <v>161</v>
      </c>
      <c r="C645" s="23"/>
      <c r="D645" s="22"/>
      <c r="E645" s="14"/>
    </row>
    <row r="646" spans="1:5" x14ac:dyDescent="0.2">
      <c r="A646" s="11"/>
      <c r="B646" s="1" t="s">
        <v>162</v>
      </c>
      <c r="C646" s="23">
        <f t="shared" ref="C646:D648" si="67">C651+C656</f>
        <v>0</v>
      </c>
      <c r="D646" s="23">
        <f t="shared" si="67"/>
        <v>0</v>
      </c>
      <c r="E646" s="14">
        <v>0</v>
      </c>
    </row>
    <row r="647" spans="1:5" x14ac:dyDescent="0.2">
      <c r="A647" s="11"/>
      <c r="B647" s="1" t="s">
        <v>163</v>
      </c>
      <c r="C647" s="23">
        <f t="shared" si="67"/>
        <v>15900</v>
      </c>
      <c r="D647" s="23">
        <f t="shared" si="67"/>
        <v>0</v>
      </c>
      <c r="E647" s="14">
        <f t="shared" si="56"/>
        <v>0</v>
      </c>
    </row>
    <row r="648" spans="1:5" x14ac:dyDescent="0.2">
      <c r="A648" s="11"/>
      <c r="B648" s="1" t="s">
        <v>164</v>
      </c>
      <c r="C648" s="23">
        <f t="shared" si="67"/>
        <v>47136750</v>
      </c>
      <c r="D648" s="23">
        <f t="shared" si="67"/>
        <v>7247491.8499999996</v>
      </c>
      <c r="E648" s="14">
        <f t="shared" si="56"/>
        <v>15.37545938148048</v>
      </c>
    </row>
    <row r="649" spans="1:5" ht="31.5" x14ac:dyDescent="0.2">
      <c r="A649" s="12"/>
      <c r="B649" s="10" t="s">
        <v>126</v>
      </c>
      <c r="C649" s="23">
        <f>C651+C652+C653</f>
        <v>5775000</v>
      </c>
      <c r="D649" s="23">
        <f>D651+D652+D653</f>
        <v>0</v>
      </c>
      <c r="E649" s="14">
        <f t="shared" si="56"/>
        <v>0</v>
      </c>
    </row>
    <row r="650" spans="1:5" x14ac:dyDescent="0.2">
      <c r="A650" s="12"/>
      <c r="B650" s="1" t="s">
        <v>161</v>
      </c>
      <c r="C650" s="23"/>
      <c r="D650" s="22"/>
      <c r="E650" s="14"/>
    </row>
    <row r="651" spans="1:5" x14ac:dyDescent="0.2">
      <c r="A651" s="11" t="s">
        <v>0</v>
      </c>
      <c r="B651" s="1" t="s">
        <v>162</v>
      </c>
      <c r="C651" s="23">
        <v>0</v>
      </c>
      <c r="D651" s="18">
        <v>0</v>
      </c>
      <c r="E651" s="14">
        <v>0</v>
      </c>
    </row>
    <row r="652" spans="1:5" x14ac:dyDescent="0.2">
      <c r="A652" s="11" t="s">
        <v>0</v>
      </c>
      <c r="B652" s="1" t="s">
        <v>163</v>
      </c>
      <c r="C652" s="23">
        <v>0</v>
      </c>
      <c r="D652" s="18">
        <v>0</v>
      </c>
      <c r="E652" s="14">
        <v>0</v>
      </c>
    </row>
    <row r="653" spans="1:5" x14ac:dyDescent="0.2">
      <c r="A653" s="11" t="s">
        <v>0</v>
      </c>
      <c r="B653" s="1" t="s">
        <v>164</v>
      </c>
      <c r="C653" s="23">
        <v>5775000</v>
      </c>
      <c r="D653" s="18">
        <v>0</v>
      </c>
      <c r="E653" s="14">
        <f t="shared" si="56"/>
        <v>0</v>
      </c>
    </row>
    <row r="654" spans="1:5" ht="63" x14ac:dyDescent="0.2">
      <c r="A654" s="11" t="s">
        <v>0</v>
      </c>
      <c r="B654" s="10" t="s">
        <v>127</v>
      </c>
      <c r="C654" s="23">
        <f>C656+C657+C658</f>
        <v>41377650</v>
      </c>
      <c r="D654" s="23">
        <f>D656+D657+D658</f>
        <v>7247491.8499999996</v>
      </c>
      <c r="E654" s="14">
        <f t="shared" si="56"/>
        <v>17.515474779258849</v>
      </c>
    </row>
    <row r="655" spans="1:5" x14ac:dyDescent="0.2">
      <c r="A655" s="11" t="s">
        <v>0</v>
      </c>
      <c r="B655" s="1" t="s">
        <v>161</v>
      </c>
      <c r="C655" s="23"/>
      <c r="D655" s="18"/>
      <c r="E655" s="14"/>
    </row>
    <row r="656" spans="1:5" x14ac:dyDescent="0.2">
      <c r="A656" s="11" t="s">
        <v>0</v>
      </c>
      <c r="B656" s="1" t="s">
        <v>162</v>
      </c>
      <c r="C656" s="23">
        <v>0</v>
      </c>
      <c r="D656" s="18">
        <v>0</v>
      </c>
      <c r="E656" s="14">
        <v>0</v>
      </c>
    </row>
    <row r="657" spans="1:5" x14ac:dyDescent="0.2">
      <c r="A657" s="11" t="s">
        <v>0</v>
      </c>
      <c r="B657" s="1" t="s">
        <v>163</v>
      </c>
      <c r="C657" s="23">
        <v>15900</v>
      </c>
      <c r="D657" s="18">
        <v>0</v>
      </c>
      <c r="E657" s="14">
        <f t="shared" si="56"/>
        <v>0</v>
      </c>
    </row>
    <row r="658" spans="1:5" x14ac:dyDescent="0.2">
      <c r="A658" s="11" t="s">
        <v>0</v>
      </c>
      <c r="B658" s="1" t="s">
        <v>164</v>
      </c>
      <c r="C658" s="23">
        <v>41361750</v>
      </c>
      <c r="D658" s="18">
        <v>7247491.8499999996</v>
      </c>
      <c r="E658" s="14">
        <f t="shared" si="56"/>
        <v>17.522207957835441</v>
      </c>
    </row>
    <row r="659" spans="1:5" ht="63" x14ac:dyDescent="0.2">
      <c r="A659" s="11" t="s">
        <v>121</v>
      </c>
      <c r="B659" s="30" t="s">
        <v>176</v>
      </c>
      <c r="C659" s="23">
        <f>C661+C662+C663</f>
        <v>3010000</v>
      </c>
      <c r="D659" s="23">
        <f>D661+D662+D663</f>
        <v>0</v>
      </c>
      <c r="E659" s="14">
        <f t="shared" si="56"/>
        <v>0</v>
      </c>
    </row>
    <row r="660" spans="1:5" x14ac:dyDescent="0.2">
      <c r="A660" s="11"/>
      <c r="B660" s="1" t="s">
        <v>161</v>
      </c>
      <c r="C660" s="23"/>
      <c r="D660" s="22"/>
      <c r="E660" s="14"/>
    </row>
    <row r="661" spans="1:5" x14ac:dyDescent="0.2">
      <c r="A661" s="11"/>
      <c r="B661" s="1" t="s">
        <v>162</v>
      </c>
      <c r="C661" s="23">
        <f t="shared" ref="C661:D663" si="68">C666</f>
        <v>0</v>
      </c>
      <c r="D661" s="23">
        <f t="shared" si="68"/>
        <v>0</v>
      </c>
      <c r="E661" s="14">
        <v>0</v>
      </c>
    </row>
    <row r="662" spans="1:5" x14ac:dyDescent="0.2">
      <c r="A662" s="11"/>
      <c r="B662" s="1" t="s">
        <v>163</v>
      </c>
      <c r="C662" s="23">
        <f t="shared" si="68"/>
        <v>0</v>
      </c>
      <c r="D662" s="23">
        <f t="shared" si="68"/>
        <v>0</v>
      </c>
      <c r="E662" s="14">
        <v>0</v>
      </c>
    </row>
    <row r="663" spans="1:5" x14ac:dyDescent="0.2">
      <c r="A663" s="11"/>
      <c r="B663" s="1" t="s">
        <v>164</v>
      </c>
      <c r="C663" s="23">
        <f t="shared" si="68"/>
        <v>3010000</v>
      </c>
      <c r="D663" s="23">
        <f t="shared" si="68"/>
        <v>0</v>
      </c>
      <c r="E663" s="14">
        <f t="shared" si="56"/>
        <v>0</v>
      </c>
    </row>
    <row r="664" spans="1:5" ht="31.5" x14ac:dyDescent="0.2">
      <c r="A664" s="12"/>
      <c r="B664" s="10" t="s">
        <v>129</v>
      </c>
      <c r="C664" s="23">
        <f>C666+C667+C668</f>
        <v>3010000</v>
      </c>
      <c r="D664" s="23">
        <f>D666+D667+D668</f>
        <v>0</v>
      </c>
      <c r="E664" s="14">
        <f t="shared" si="56"/>
        <v>0</v>
      </c>
    </row>
    <row r="665" spans="1:5" x14ac:dyDescent="0.2">
      <c r="A665" s="12"/>
      <c r="B665" s="1" t="s">
        <v>161</v>
      </c>
      <c r="C665" s="23"/>
      <c r="D665" s="22"/>
      <c r="E665" s="14">
        <v>0</v>
      </c>
    </row>
    <row r="666" spans="1:5" x14ac:dyDescent="0.2">
      <c r="A666" s="11" t="s">
        <v>0</v>
      </c>
      <c r="B666" s="1" t="s">
        <v>162</v>
      </c>
      <c r="C666" s="23">
        <v>0</v>
      </c>
      <c r="D666" s="23">
        <v>0</v>
      </c>
      <c r="E666" s="14">
        <v>0</v>
      </c>
    </row>
    <row r="667" spans="1:5" x14ac:dyDescent="0.2">
      <c r="A667" s="11" t="s">
        <v>0</v>
      </c>
      <c r="B667" s="1" t="s">
        <v>163</v>
      </c>
      <c r="C667" s="23">
        <v>0</v>
      </c>
      <c r="D667" s="23">
        <v>0</v>
      </c>
      <c r="E667" s="14">
        <v>0</v>
      </c>
    </row>
    <row r="668" spans="1:5" x14ac:dyDescent="0.2">
      <c r="A668" s="11" t="s">
        <v>0</v>
      </c>
      <c r="B668" s="1" t="s">
        <v>164</v>
      </c>
      <c r="C668" s="23">
        <v>3010000</v>
      </c>
      <c r="D668" s="18">
        <v>0</v>
      </c>
      <c r="E668" s="14">
        <f t="shared" si="56"/>
        <v>0</v>
      </c>
    </row>
    <row r="669" spans="1:5" x14ac:dyDescent="0.2">
      <c r="A669" s="11" t="s">
        <v>210</v>
      </c>
      <c r="B669" s="33" t="s">
        <v>250</v>
      </c>
      <c r="C669" s="23">
        <f>C670</f>
        <v>111334500</v>
      </c>
      <c r="D669" s="23">
        <f>D670</f>
        <v>0</v>
      </c>
      <c r="E669" s="14">
        <f t="shared" si="56"/>
        <v>0</v>
      </c>
    </row>
    <row r="670" spans="1:5" ht="31.5" x14ac:dyDescent="0.2">
      <c r="A670" s="11"/>
      <c r="B670" s="29" t="s">
        <v>229</v>
      </c>
      <c r="C670" s="23">
        <f>C672+C673+C674</f>
        <v>111334500</v>
      </c>
      <c r="D670" s="23">
        <f>D672+D673+D674</f>
        <v>0</v>
      </c>
      <c r="E670" s="14">
        <f t="shared" si="56"/>
        <v>0</v>
      </c>
    </row>
    <row r="671" spans="1:5" x14ac:dyDescent="0.2">
      <c r="A671" s="11"/>
      <c r="B671" s="1" t="s">
        <v>161</v>
      </c>
      <c r="C671" s="23"/>
      <c r="D671" s="18"/>
      <c r="E671" s="14"/>
    </row>
    <row r="672" spans="1:5" x14ac:dyDescent="0.2">
      <c r="A672" s="11"/>
      <c r="B672" s="1" t="s">
        <v>162</v>
      </c>
      <c r="C672" s="23">
        <v>0</v>
      </c>
      <c r="D672" s="18">
        <v>0</v>
      </c>
      <c r="E672" s="14">
        <v>0</v>
      </c>
    </row>
    <row r="673" spans="1:5" x14ac:dyDescent="0.2">
      <c r="A673" s="11"/>
      <c r="B673" s="1" t="s">
        <v>163</v>
      </c>
      <c r="C673" s="23">
        <v>111334500</v>
      </c>
      <c r="D673" s="18">
        <v>0</v>
      </c>
      <c r="E673" s="14">
        <f t="shared" si="56"/>
        <v>0</v>
      </c>
    </row>
    <row r="674" spans="1:5" x14ac:dyDescent="0.2">
      <c r="A674" s="11"/>
      <c r="B674" s="1" t="s">
        <v>164</v>
      </c>
      <c r="C674" s="23">
        <v>0</v>
      </c>
      <c r="D674" s="18">
        <v>0</v>
      </c>
      <c r="E674" s="14">
        <v>0</v>
      </c>
    </row>
    <row r="675" spans="1:5" ht="47.25" x14ac:dyDescent="0.2">
      <c r="A675" s="11" t="s">
        <v>244</v>
      </c>
      <c r="B675" s="30" t="s">
        <v>131</v>
      </c>
      <c r="C675" s="23">
        <f>C677+C678+C679</f>
        <v>127274800</v>
      </c>
      <c r="D675" s="23">
        <f>D677+D678+D679</f>
        <v>28921414.859999999</v>
      </c>
      <c r="E675" s="14">
        <f t="shared" si="56"/>
        <v>22.723598748534666</v>
      </c>
    </row>
    <row r="676" spans="1:5" x14ac:dyDescent="0.2">
      <c r="A676" s="11"/>
      <c r="B676" s="1" t="s">
        <v>161</v>
      </c>
      <c r="C676" s="23"/>
      <c r="D676" s="22"/>
      <c r="E676" s="14"/>
    </row>
    <row r="677" spans="1:5" x14ac:dyDescent="0.2">
      <c r="A677" s="11"/>
      <c r="B677" s="1" t="s">
        <v>162</v>
      </c>
      <c r="C677" s="23">
        <f t="shared" ref="C677:D679" si="69">C682</f>
        <v>0</v>
      </c>
      <c r="D677" s="23">
        <f t="shared" si="69"/>
        <v>0</v>
      </c>
      <c r="E677" s="14">
        <v>0</v>
      </c>
    </row>
    <row r="678" spans="1:5" x14ac:dyDescent="0.2">
      <c r="A678" s="11"/>
      <c r="B678" s="1" t="s">
        <v>163</v>
      </c>
      <c r="C678" s="23">
        <f t="shared" si="69"/>
        <v>0</v>
      </c>
      <c r="D678" s="23">
        <f t="shared" si="69"/>
        <v>0</v>
      </c>
      <c r="E678" s="14">
        <v>0</v>
      </c>
    </row>
    <row r="679" spans="1:5" x14ac:dyDescent="0.2">
      <c r="A679" s="11"/>
      <c r="B679" s="1" t="s">
        <v>164</v>
      </c>
      <c r="C679" s="23">
        <f t="shared" si="69"/>
        <v>127274800</v>
      </c>
      <c r="D679" s="23">
        <f t="shared" si="69"/>
        <v>28921414.859999999</v>
      </c>
      <c r="E679" s="14">
        <f t="shared" si="56"/>
        <v>22.723598748534666</v>
      </c>
    </row>
    <row r="680" spans="1:5" x14ac:dyDescent="0.2">
      <c r="A680" s="12"/>
      <c r="B680" s="10" t="s">
        <v>25</v>
      </c>
      <c r="C680" s="23">
        <f>C682+C683+C684</f>
        <v>127274800</v>
      </c>
      <c r="D680" s="23">
        <f>D682+D683+D684</f>
        <v>28921414.859999999</v>
      </c>
      <c r="E680" s="14">
        <f t="shared" si="56"/>
        <v>22.723598748534666</v>
      </c>
    </row>
    <row r="681" spans="1:5" x14ac:dyDescent="0.2">
      <c r="A681" s="15"/>
      <c r="B681" s="1" t="s">
        <v>161</v>
      </c>
      <c r="C681" s="20"/>
      <c r="D681" s="18"/>
      <c r="E681" s="14"/>
    </row>
    <row r="682" spans="1:5" x14ac:dyDescent="0.2">
      <c r="A682" s="8" t="s">
        <v>0</v>
      </c>
      <c r="B682" s="1" t="s">
        <v>162</v>
      </c>
      <c r="C682" s="23">
        <v>0</v>
      </c>
      <c r="D682" s="18">
        <v>0</v>
      </c>
      <c r="E682" s="14">
        <v>0</v>
      </c>
    </row>
    <row r="683" spans="1:5" x14ac:dyDescent="0.2">
      <c r="A683" s="11" t="s">
        <v>0</v>
      </c>
      <c r="B683" s="1" t="s">
        <v>163</v>
      </c>
      <c r="C683" s="23">
        <v>0</v>
      </c>
      <c r="D683" s="18">
        <v>0</v>
      </c>
      <c r="E683" s="14">
        <v>0</v>
      </c>
    </row>
    <row r="684" spans="1:5" x14ac:dyDescent="0.2">
      <c r="A684" s="11" t="s">
        <v>0</v>
      </c>
      <c r="B684" s="1" t="s">
        <v>164</v>
      </c>
      <c r="C684" s="23">
        <v>127274800</v>
      </c>
      <c r="D684" s="18">
        <v>28921414.859999999</v>
      </c>
      <c r="E684" s="14">
        <f t="shared" ref="E684:E735" si="70">D684/C684*100</f>
        <v>22.723598748534666</v>
      </c>
    </row>
    <row r="685" spans="1:5" ht="47.25" x14ac:dyDescent="0.2">
      <c r="A685" s="8" t="s">
        <v>123</v>
      </c>
      <c r="B685" s="9" t="s">
        <v>133</v>
      </c>
      <c r="C685" s="20">
        <f>C687+C688+C689</f>
        <v>649708134.11999989</v>
      </c>
      <c r="D685" s="20">
        <f>D687+D688+D689</f>
        <v>74227907.659999996</v>
      </c>
      <c r="E685" s="46">
        <f t="shared" si="70"/>
        <v>11.42480811950097</v>
      </c>
    </row>
    <row r="686" spans="1:5" x14ac:dyDescent="0.2">
      <c r="A686" s="8"/>
      <c r="B686" s="1" t="s">
        <v>161</v>
      </c>
      <c r="C686" s="23"/>
      <c r="D686" s="21"/>
      <c r="E686" s="14"/>
    </row>
    <row r="687" spans="1:5" x14ac:dyDescent="0.2">
      <c r="A687" s="8"/>
      <c r="B687" s="2" t="s">
        <v>162</v>
      </c>
      <c r="C687" s="20">
        <f>C692+C722+C732</f>
        <v>180293711.31999999</v>
      </c>
      <c r="D687" s="20">
        <f>D692+D722+D732</f>
        <v>41996901.219999999</v>
      </c>
      <c r="E687" s="47">
        <f t="shared" si="70"/>
        <v>23.293602928535023</v>
      </c>
    </row>
    <row r="688" spans="1:5" x14ac:dyDescent="0.2">
      <c r="A688" s="8"/>
      <c r="B688" s="2" t="s">
        <v>163</v>
      </c>
      <c r="C688" s="20">
        <f>C693+C723+C733</f>
        <v>406739384.24000001</v>
      </c>
      <c r="D688" s="20">
        <f>D693+D723+D733</f>
        <v>21660729.34</v>
      </c>
      <c r="E688" s="47">
        <f t="shared" si="70"/>
        <v>5.3254565894752162</v>
      </c>
    </row>
    <row r="689" spans="1:5" x14ac:dyDescent="0.2">
      <c r="A689" s="8"/>
      <c r="B689" s="2" t="s">
        <v>164</v>
      </c>
      <c r="C689" s="20">
        <f>C694+C724+C739</f>
        <v>62675038.560000002</v>
      </c>
      <c r="D689" s="20">
        <f>D694+D724+D739</f>
        <v>10570277.1</v>
      </c>
      <c r="E689" s="47">
        <f t="shared" si="70"/>
        <v>16.865210365815528</v>
      </c>
    </row>
    <row r="690" spans="1:5" ht="31.5" x14ac:dyDescent="0.2">
      <c r="A690" s="11" t="s">
        <v>125</v>
      </c>
      <c r="B690" s="30" t="s">
        <v>177</v>
      </c>
      <c r="C690" s="23">
        <f>C692+C693+C694</f>
        <v>438935295.92000002</v>
      </c>
      <c r="D690" s="23">
        <f>D692+D693+D694</f>
        <v>67490604.659999996</v>
      </c>
      <c r="E690" s="14">
        <f t="shared" si="70"/>
        <v>15.375980306742246</v>
      </c>
    </row>
    <row r="691" spans="1:5" x14ac:dyDescent="0.2">
      <c r="A691" s="11"/>
      <c r="B691" s="1" t="s">
        <v>161</v>
      </c>
      <c r="C691" s="23"/>
      <c r="D691" s="22"/>
      <c r="E691" s="14"/>
    </row>
    <row r="692" spans="1:5" x14ac:dyDescent="0.2">
      <c r="A692" s="11"/>
      <c r="B692" s="1" t="s">
        <v>162</v>
      </c>
      <c r="C692" s="23">
        <f t="shared" ref="C692:D694" si="71">C697+C702+C712+C717+C707</f>
        <v>180293711.31999999</v>
      </c>
      <c r="D692" s="23">
        <f t="shared" si="71"/>
        <v>41996901.219999999</v>
      </c>
      <c r="E692" s="14">
        <f t="shared" si="70"/>
        <v>23.293602928535023</v>
      </c>
    </row>
    <row r="693" spans="1:5" x14ac:dyDescent="0.2">
      <c r="A693" s="11"/>
      <c r="B693" s="1" t="s">
        <v>163</v>
      </c>
      <c r="C693" s="23">
        <f t="shared" si="71"/>
        <v>221566046.04000002</v>
      </c>
      <c r="D693" s="23">
        <f t="shared" si="71"/>
        <v>19822926.34</v>
      </c>
      <c r="E693" s="14">
        <f t="shared" si="70"/>
        <v>8.9467347070052892</v>
      </c>
    </row>
    <row r="694" spans="1:5" x14ac:dyDescent="0.2">
      <c r="A694" s="11"/>
      <c r="B694" s="1" t="s">
        <v>164</v>
      </c>
      <c r="C694" s="23">
        <f t="shared" si="71"/>
        <v>37075538.560000002</v>
      </c>
      <c r="D694" s="23">
        <f t="shared" si="71"/>
        <v>5670777.0999999996</v>
      </c>
      <c r="E694" s="14">
        <f t="shared" si="70"/>
        <v>15.295198182550687</v>
      </c>
    </row>
    <row r="695" spans="1:5" ht="47.25" x14ac:dyDescent="0.2">
      <c r="A695" s="12"/>
      <c r="B695" s="10" t="s">
        <v>135</v>
      </c>
      <c r="C695" s="23">
        <f>C697+C698+C699</f>
        <v>3000000</v>
      </c>
      <c r="D695" s="23">
        <f>D697+D698+D699</f>
        <v>0</v>
      </c>
      <c r="E695" s="14">
        <f t="shared" si="70"/>
        <v>0</v>
      </c>
    </row>
    <row r="696" spans="1:5" x14ac:dyDescent="0.2">
      <c r="A696" s="12"/>
      <c r="B696" s="1" t="s">
        <v>161</v>
      </c>
      <c r="C696" s="23"/>
      <c r="D696" s="18"/>
      <c r="E696" s="14"/>
    </row>
    <row r="697" spans="1:5" x14ac:dyDescent="0.2">
      <c r="A697" s="11" t="s">
        <v>0</v>
      </c>
      <c r="B697" s="1" t="s">
        <v>162</v>
      </c>
      <c r="C697" s="23">
        <v>0</v>
      </c>
      <c r="D697" s="18">
        <v>0</v>
      </c>
      <c r="E697" s="14">
        <v>0</v>
      </c>
    </row>
    <row r="698" spans="1:5" x14ac:dyDescent="0.2">
      <c r="A698" s="11" t="s">
        <v>0</v>
      </c>
      <c r="B698" s="1" t="s">
        <v>163</v>
      </c>
      <c r="C698" s="23">
        <v>0</v>
      </c>
      <c r="D698" s="18">
        <v>0</v>
      </c>
      <c r="E698" s="14">
        <v>0</v>
      </c>
    </row>
    <row r="699" spans="1:5" x14ac:dyDescent="0.2">
      <c r="A699" s="11" t="s">
        <v>0</v>
      </c>
      <c r="B699" s="1" t="s">
        <v>164</v>
      </c>
      <c r="C699" s="23">
        <v>3000000</v>
      </c>
      <c r="D699" s="18">
        <v>0</v>
      </c>
      <c r="E699" s="14">
        <f t="shared" si="70"/>
        <v>0</v>
      </c>
    </row>
    <row r="700" spans="1:5" ht="31.5" x14ac:dyDescent="0.2">
      <c r="A700" s="11" t="s">
        <v>0</v>
      </c>
      <c r="B700" s="10" t="s">
        <v>136</v>
      </c>
      <c r="C700" s="23">
        <f>C702+C703+C704</f>
        <v>135004843.74000001</v>
      </c>
      <c r="D700" s="23">
        <f>D702+D703+D704</f>
        <v>57300441.25</v>
      </c>
      <c r="E700" s="14">
        <f t="shared" si="70"/>
        <v>42.443248451405523</v>
      </c>
    </row>
    <row r="701" spans="1:5" x14ac:dyDescent="0.2">
      <c r="A701" s="11" t="s">
        <v>0</v>
      </c>
      <c r="B701" s="1" t="s">
        <v>161</v>
      </c>
      <c r="C701" s="23"/>
      <c r="D701" s="22"/>
      <c r="E701" s="14"/>
    </row>
    <row r="702" spans="1:5" x14ac:dyDescent="0.2">
      <c r="A702" s="11" t="s">
        <v>0</v>
      </c>
      <c r="B702" s="1" t="s">
        <v>162</v>
      </c>
      <c r="C702" s="23">
        <v>36024011.32</v>
      </c>
      <c r="D702" s="18">
        <v>33884511.32</v>
      </c>
      <c r="E702" s="14">
        <f t="shared" si="70"/>
        <v>94.060905708154223</v>
      </c>
    </row>
    <row r="703" spans="1:5" x14ac:dyDescent="0.2">
      <c r="A703" s="11" t="s">
        <v>0</v>
      </c>
      <c r="B703" s="1" t="s">
        <v>163</v>
      </c>
      <c r="C703" s="23">
        <v>81980832.420000002</v>
      </c>
      <c r="D703" s="18">
        <v>18415929.93</v>
      </c>
      <c r="E703" s="14">
        <f t="shared" si="70"/>
        <v>22.463702046415495</v>
      </c>
    </row>
    <row r="704" spans="1:5" x14ac:dyDescent="0.2">
      <c r="A704" s="11" t="s">
        <v>0</v>
      </c>
      <c r="B704" s="1" t="s">
        <v>164</v>
      </c>
      <c r="C704" s="23">
        <v>17000000</v>
      </c>
      <c r="D704" s="18">
        <v>5000000</v>
      </c>
      <c r="E704" s="14">
        <f t="shared" si="70"/>
        <v>29.411764705882355</v>
      </c>
    </row>
    <row r="705" spans="1:5" ht="63" x14ac:dyDescent="0.2">
      <c r="A705" s="11"/>
      <c r="B705" s="53" t="s">
        <v>230</v>
      </c>
      <c r="C705" s="23">
        <f>C707+C708+C709</f>
        <v>109469086.95</v>
      </c>
      <c r="D705" s="23">
        <f>D707+D708+D709</f>
        <v>0</v>
      </c>
      <c r="E705" s="14">
        <f t="shared" si="70"/>
        <v>0</v>
      </c>
    </row>
    <row r="706" spans="1:5" x14ac:dyDescent="0.2">
      <c r="A706" s="11"/>
      <c r="B706" s="1" t="s">
        <v>161</v>
      </c>
      <c r="C706" s="23"/>
      <c r="D706" s="18"/>
      <c r="E706" s="14"/>
    </row>
    <row r="707" spans="1:5" x14ac:dyDescent="0.2">
      <c r="A707" s="11"/>
      <c r="B707" s="1" t="s">
        <v>162</v>
      </c>
      <c r="C707" s="23">
        <v>0</v>
      </c>
      <c r="D707" s="18">
        <v>0</v>
      </c>
      <c r="E707" s="14">
        <v>0</v>
      </c>
    </row>
    <row r="708" spans="1:5" x14ac:dyDescent="0.2">
      <c r="A708" s="11"/>
      <c r="B708" s="1" t="s">
        <v>163</v>
      </c>
      <c r="C708" s="23">
        <v>109469086.95</v>
      </c>
      <c r="D708" s="18">
        <v>0</v>
      </c>
      <c r="E708" s="14">
        <f t="shared" si="70"/>
        <v>0</v>
      </c>
    </row>
    <row r="709" spans="1:5" x14ac:dyDescent="0.2">
      <c r="A709" s="11"/>
      <c r="B709" s="1" t="s">
        <v>164</v>
      </c>
      <c r="C709" s="23">
        <v>0</v>
      </c>
      <c r="D709" s="18">
        <v>0</v>
      </c>
      <c r="E709" s="14">
        <v>0</v>
      </c>
    </row>
    <row r="710" spans="1:5" ht="31.5" x14ac:dyDescent="0.2">
      <c r="A710" s="11"/>
      <c r="B710" s="29" t="s">
        <v>213</v>
      </c>
      <c r="C710" s="23">
        <f>C712+C713+C714</f>
        <v>181076350.00000003</v>
      </c>
      <c r="D710" s="23">
        <f>D712+D713+D714</f>
        <v>9767679.1600000001</v>
      </c>
      <c r="E710" s="14">
        <f t="shared" si="70"/>
        <v>5.3942324108035082</v>
      </c>
    </row>
    <row r="711" spans="1:5" x14ac:dyDescent="0.2">
      <c r="A711" s="11"/>
      <c r="B711" s="1" t="s">
        <v>161</v>
      </c>
      <c r="C711" s="23"/>
      <c r="D711" s="18"/>
      <c r="E711" s="14"/>
    </row>
    <row r="712" spans="1:5" x14ac:dyDescent="0.2">
      <c r="A712" s="11"/>
      <c r="B712" s="1" t="s">
        <v>162</v>
      </c>
      <c r="C712" s="23">
        <v>144269700</v>
      </c>
      <c r="D712" s="18">
        <v>8112389.9000000004</v>
      </c>
      <c r="E712" s="14">
        <f t="shared" si="70"/>
        <v>5.6230725509237214</v>
      </c>
    </row>
    <row r="713" spans="1:5" x14ac:dyDescent="0.2">
      <c r="A713" s="11"/>
      <c r="B713" s="1" t="s">
        <v>163</v>
      </c>
      <c r="C713" s="23">
        <v>30116126.670000002</v>
      </c>
      <c r="D713" s="18">
        <v>1406996.41</v>
      </c>
      <c r="E713" s="14">
        <f t="shared" si="70"/>
        <v>4.6719036130286007</v>
      </c>
    </row>
    <row r="714" spans="1:5" x14ac:dyDescent="0.2">
      <c r="A714" s="11"/>
      <c r="B714" s="1" t="s">
        <v>164</v>
      </c>
      <c r="C714" s="23">
        <v>6690523.3300000001</v>
      </c>
      <c r="D714" s="18">
        <v>248292.85</v>
      </c>
      <c r="E714" s="14">
        <f t="shared" si="70"/>
        <v>3.7111125356467447</v>
      </c>
    </row>
    <row r="715" spans="1:5" ht="68.25" customHeight="1" x14ac:dyDescent="0.2">
      <c r="A715" s="11"/>
      <c r="B715" s="29" t="s">
        <v>215</v>
      </c>
      <c r="C715" s="23">
        <f>C717+C718+C719</f>
        <v>10385015.23</v>
      </c>
      <c r="D715" s="23">
        <f>D717+D718+D719</f>
        <v>422484.25</v>
      </c>
      <c r="E715" s="14">
        <f t="shared" si="70"/>
        <v>4.0682102109926319</v>
      </c>
    </row>
    <row r="716" spans="1:5" x14ac:dyDescent="0.2">
      <c r="A716" s="11"/>
      <c r="B716" s="1" t="s">
        <v>161</v>
      </c>
      <c r="C716" s="23"/>
      <c r="D716" s="18"/>
      <c r="E716" s="14"/>
    </row>
    <row r="717" spans="1:5" x14ac:dyDescent="0.2">
      <c r="A717" s="11"/>
      <c r="B717" s="1" t="s">
        <v>162</v>
      </c>
      <c r="C717" s="23">
        <v>0</v>
      </c>
      <c r="D717" s="18">
        <v>0</v>
      </c>
      <c r="E717" s="14">
        <v>0</v>
      </c>
    </row>
    <row r="718" spans="1:5" x14ac:dyDescent="0.2">
      <c r="A718" s="11"/>
      <c r="B718" s="1" t="s">
        <v>163</v>
      </c>
      <c r="C718" s="23">
        <v>0</v>
      </c>
      <c r="D718" s="18">
        <v>0</v>
      </c>
      <c r="E718" s="14">
        <v>0</v>
      </c>
    </row>
    <row r="719" spans="1:5" x14ac:dyDescent="0.2">
      <c r="A719" s="11"/>
      <c r="B719" s="1" t="s">
        <v>164</v>
      </c>
      <c r="C719" s="23">
        <v>10385015.23</v>
      </c>
      <c r="D719" s="18">
        <v>422484.25</v>
      </c>
      <c r="E719" s="14">
        <f t="shared" si="70"/>
        <v>4.0682102109926319</v>
      </c>
    </row>
    <row r="720" spans="1:5" ht="63" x14ac:dyDescent="0.2">
      <c r="A720" s="11" t="s">
        <v>128</v>
      </c>
      <c r="B720" s="30" t="s">
        <v>178</v>
      </c>
      <c r="C720" s="23">
        <f>C722+C723+C724</f>
        <v>185173338.19999999</v>
      </c>
      <c r="D720" s="23">
        <f>D722+D723+D724</f>
        <v>1837803</v>
      </c>
      <c r="E720" s="14">
        <f t="shared" si="70"/>
        <v>0.99247711245289849</v>
      </c>
    </row>
    <row r="721" spans="1:5" x14ac:dyDescent="0.2">
      <c r="A721" s="11"/>
      <c r="B721" s="1" t="s">
        <v>161</v>
      </c>
      <c r="C721" s="23"/>
      <c r="D721" s="22"/>
      <c r="E721" s="14"/>
    </row>
    <row r="722" spans="1:5" x14ac:dyDescent="0.2">
      <c r="A722" s="11"/>
      <c r="B722" s="1" t="s">
        <v>162</v>
      </c>
      <c r="C722" s="23">
        <f t="shared" ref="C722:D724" si="72">C727</f>
        <v>0</v>
      </c>
      <c r="D722" s="23">
        <f t="shared" si="72"/>
        <v>0</v>
      </c>
      <c r="E722" s="14">
        <v>0</v>
      </c>
    </row>
    <row r="723" spans="1:5" x14ac:dyDescent="0.2">
      <c r="A723" s="11"/>
      <c r="B723" s="1" t="s">
        <v>163</v>
      </c>
      <c r="C723" s="26">
        <f t="shared" si="72"/>
        <v>185173338.19999999</v>
      </c>
      <c r="D723" s="23">
        <f t="shared" si="72"/>
        <v>1837803</v>
      </c>
      <c r="E723" s="14">
        <f t="shared" si="70"/>
        <v>0.99247711245289849</v>
      </c>
    </row>
    <row r="724" spans="1:5" x14ac:dyDescent="0.2">
      <c r="A724" s="11"/>
      <c r="B724" s="1" t="s">
        <v>164</v>
      </c>
      <c r="C724" s="23">
        <f t="shared" si="72"/>
        <v>0</v>
      </c>
      <c r="D724" s="23">
        <f t="shared" si="72"/>
        <v>0</v>
      </c>
      <c r="E724" s="14">
        <v>0</v>
      </c>
    </row>
    <row r="725" spans="1:5" ht="63" x14ac:dyDescent="0.2">
      <c r="A725" s="12"/>
      <c r="B725" s="10" t="s">
        <v>138</v>
      </c>
      <c r="C725" s="23">
        <f>C727+C728+C729</f>
        <v>185173338.19999999</v>
      </c>
      <c r="D725" s="23">
        <f>D727+D728+D729</f>
        <v>1837803</v>
      </c>
      <c r="E725" s="14">
        <f t="shared" si="70"/>
        <v>0.99247711245289849</v>
      </c>
    </row>
    <row r="726" spans="1:5" x14ac:dyDescent="0.2">
      <c r="A726" s="12"/>
      <c r="B726" s="1" t="s">
        <v>161</v>
      </c>
      <c r="C726" s="23"/>
      <c r="D726" s="22"/>
      <c r="E726" s="14"/>
    </row>
    <row r="727" spans="1:5" x14ac:dyDescent="0.2">
      <c r="A727" s="11" t="s">
        <v>0</v>
      </c>
      <c r="B727" s="1" t="s">
        <v>162</v>
      </c>
      <c r="C727" s="23">
        <v>0</v>
      </c>
      <c r="D727" s="18">
        <v>0</v>
      </c>
      <c r="E727" s="14">
        <v>0</v>
      </c>
    </row>
    <row r="728" spans="1:5" x14ac:dyDescent="0.2">
      <c r="A728" s="11" t="s">
        <v>0</v>
      </c>
      <c r="B728" s="1" t="s">
        <v>163</v>
      </c>
      <c r="C728" s="23">
        <v>185173338.19999999</v>
      </c>
      <c r="D728" s="18">
        <v>1837803</v>
      </c>
      <c r="E728" s="14">
        <f t="shared" si="70"/>
        <v>0.99247711245289849</v>
      </c>
    </row>
    <row r="729" spans="1:5" x14ac:dyDescent="0.2">
      <c r="A729" s="11" t="s">
        <v>0</v>
      </c>
      <c r="B729" s="1" t="s">
        <v>164</v>
      </c>
      <c r="C729" s="23">
        <v>0</v>
      </c>
      <c r="D729" s="23">
        <v>0</v>
      </c>
      <c r="E729" s="14">
        <v>0</v>
      </c>
    </row>
    <row r="730" spans="1:5" ht="47.25" x14ac:dyDescent="0.2">
      <c r="A730" s="11" t="s">
        <v>130</v>
      </c>
      <c r="B730" s="30" t="s">
        <v>140</v>
      </c>
      <c r="C730" s="23">
        <f>C732+C733+C734</f>
        <v>25599500</v>
      </c>
      <c r="D730" s="23">
        <f>D732+D733+D734</f>
        <v>4899500</v>
      </c>
      <c r="E730" s="14">
        <f t="shared" si="70"/>
        <v>19.139045684486025</v>
      </c>
    </row>
    <row r="731" spans="1:5" x14ac:dyDescent="0.2">
      <c r="A731" s="11"/>
      <c r="B731" s="1" t="s">
        <v>161</v>
      </c>
      <c r="C731" s="23"/>
      <c r="D731" s="22"/>
      <c r="E731" s="14"/>
    </row>
    <row r="732" spans="1:5" x14ac:dyDescent="0.2">
      <c r="A732" s="11"/>
      <c r="B732" s="1" t="s">
        <v>162</v>
      </c>
      <c r="C732" s="23">
        <f t="shared" ref="C732:D734" si="73">C737</f>
        <v>0</v>
      </c>
      <c r="D732" s="23">
        <f t="shared" si="73"/>
        <v>0</v>
      </c>
      <c r="E732" s="14">
        <v>0</v>
      </c>
    </row>
    <row r="733" spans="1:5" x14ac:dyDescent="0.2">
      <c r="A733" s="11"/>
      <c r="B733" s="1" t="s">
        <v>163</v>
      </c>
      <c r="C733" s="23">
        <f t="shared" si="73"/>
        <v>0</v>
      </c>
      <c r="D733" s="23">
        <f t="shared" si="73"/>
        <v>0</v>
      </c>
      <c r="E733" s="14">
        <v>0</v>
      </c>
    </row>
    <row r="734" spans="1:5" x14ac:dyDescent="0.2">
      <c r="A734" s="11"/>
      <c r="B734" s="1" t="s">
        <v>164</v>
      </c>
      <c r="C734" s="23">
        <f t="shared" si="73"/>
        <v>25599500</v>
      </c>
      <c r="D734" s="23">
        <f t="shared" si="73"/>
        <v>4899500</v>
      </c>
      <c r="E734" s="14">
        <f t="shared" si="70"/>
        <v>19.139045684486025</v>
      </c>
    </row>
    <row r="735" spans="1:5" x14ac:dyDescent="0.2">
      <c r="A735" s="12"/>
      <c r="B735" s="10" t="s">
        <v>25</v>
      </c>
      <c r="C735" s="23">
        <f>C737+C738+C739</f>
        <v>25599500</v>
      </c>
      <c r="D735" s="23">
        <f>D737+D738+D739</f>
        <v>4899500</v>
      </c>
      <c r="E735" s="14">
        <f t="shared" si="70"/>
        <v>19.139045684486025</v>
      </c>
    </row>
    <row r="736" spans="1:5" x14ac:dyDescent="0.2">
      <c r="A736" s="12"/>
      <c r="B736" s="1" t="s">
        <v>161</v>
      </c>
      <c r="C736" s="23"/>
      <c r="D736" s="18"/>
      <c r="E736" s="14"/>
    </row>
    <row r="737" spans="1:5" x14ac:dyDescent="0.2">
      <c r="A737" s="11" t="s">
        <v>0</v>
      </c>
      <c r="B737" s="1" t="s">
        <v>162</v>
      </c>
      <c r="C737" s="23">
        <v>0</v>
      </c>
      <c r="D737" s="18">
        <v>0</v>
      </c>
      <c r="E737" s="14">
        <v>0</v>
      </c>
    </row>
    <row r="738" spans="1:5" x14ac:dyDescent="0.2">
      <c r="A738" s="11" t="s">
        <v>0</v>
      </c>
      <c r="B738" s="1" t="s">
        <v>163</v>
      </c>
      <c r="C738" s="23">
        <v>0</v>
      </c>
      <c r="D738" s="18">
        <v>0</v>
      </c>
      <c r="E738" s="14">
        <v>0</v>
      </c>
    </row>
    <row r="739" spans="1:5" x14ac:dyDescent="0.2">
      <c r="A739" s="11" t="s">
        <v>0</v>
      </c>
      <c r="B739" s="1" t="s">
        <v>164</v>
      </c>
      <c r="C739" s="23">
        <v>25599500</v>
      </c>
      <c r="D739" s="18">
        <v>4899500</v>
      </c>
      <c r="E739" s="14">
        <f t="shared" ref="E739:E800" si="74">D739/C739*100</f>
        <v>19.139045684486025</v>
      </c>
    </row>
    <row r="740" spans="1:5" ht="63" x14ac:dyDescent="0.2">
      <c r="A740" s="8" t="s">
        <v>132</v>
      </c>
      <c r="B740" s="9" t="s">
        <v>142</v>
      </c>
      <c r="C740" s="20">
        <f>C742+C743+C744</f>
        <v>20414100</v>
      </c>
      <c r="D740" s="20">
        <f>D742+D743+D744</f>
        <v>1709272.83</v>
      </c>
      <c r="E740" s="46">
        <f t="shared" si="74"/>
        <v>8.3730011609622768</v>
      </c>
    </row>
    <row r="741" spans="1:5" x14ac:dyDescent="0.2">
      <c r="A741" s="8"/>
      <c r="B741" s="1" t="s">
        <v>161</v>
      </c>
      <c r="C741" s="23"/>
      <c r="D741" s="18"/>
      <c r="E741" s="14"/>
    </row>
    <row r="742" spans="1:5" x14ac:dyDescent="0.2">
      <c r="A742" s="8"/>
      <c r="B742" s="2" t="s">
        <v>162</v>
      </c>
      <c r="C742" s="20">
        <f>C747+C772+C782+C792</f>
        <v>0</v>
      </c>
      <c r="D742" s="20">
        <f>D747+D772+D782+D792</f>
        <v>0</v>
      </c>
      <c r="E742" s="47">
        <v>0</v>
      </c>
    </row>
    <row r="743" spans="1:5" x14ac:dyDescent="0.2">
      <c r="A743" s="8"/>
      <c r="B743" s="2" t="s">
        <v>163</v>
      </c>
      <c r="C743" s="20">
        <f>C748+C773+C783+C793</f>
        <v>5810100</v>
      </c>
      <c r="D743" s="20">
        <f>D748+D773+D783+D793</f>
        <v>949272.83</v>
      </c>
      <c r="E743" s="47">
        <f t="shared" si="74"/>
        <v>16.338321715633121</v>
      </c>
    </row>
    <row r="744" spans="1:5" x14ac:dyDescent="0.2">
      <c r="A744" s="8"/>
      <c r="B744" s="2" t="s">
        <v>164</v>
      </c>
      <c r="C744" s="20">
        <f>C749+C774+C789+C794</f>
        <v>14604000</v>
      </c>
      <c r="D744" s="20">
        <f>D749+D774+D789+D794</f>
        <v>760000</v>
      </c>
      <c r="E744" s="47">
        <f t="shared" si="74"/>
        <v>5.2040536839222131</v>
      </c>
    </row>
    <row r="745" spans="1:5" x14ac:dyDescent="0.2">
      <c r="A745" s="11" t="s">
        <v>134</v>
      </c>
      <c r="B745" s="30" t="s">
        <v>179</v>
      </c>
      <c r="C745" s="23">
        <f>C747+C748+C749</f>
        <v>14252000</v>
      </c>
      <c r="D745" s="23">
        <f>D747+D748+D749</f>
        <v>760000</v>
      </c>
      <c r="E745" s="14">
        <f t="shared" si="74"/>
        <v>5.3325849003648607</v>
      </c>
    </row>
    <row r="746" spans="1:5" x14ac:dyDescent="0.2">
      <c r="A746" s="11"/>
      <c r="B746" s="1" t="s">
        <v>161</v>
      </c>
      <c r="C746" s="23"/>
      <c r="D746" s="18"/>
      <c r="E746" s="14"/>
    </row>
    <row r="747" spans="1:5" x14ac:dyDescent="0.2">
      <c r="A747" s="11"/>
      <c r="B747" s="1" t="s">
        <v>162</v>
      </c>
      <c r="C747" s="23">
        <f>C752+C757+C85</f>
        <v>0</v>
      </c>
      <c r="D747" s="23">
        <f>D752+D757+D85</f>
        <v>0</v>
      </c>
      <c r="E747" s="14">
        <v>0</v>
      </c>
    </row>
    <row r="748" spans="1:5" x14ac:dyDescent="0.2">
      <c r="A748" s="11"/>
      <c r="B748" s="1" t="s">
        <v>163</v>
      </c>
      <c r="C748" s="23">
        <f>C753+C758+C763+C768</f>
        <v>0</v>
      </c>
      <c r="D748" s="23">
        <f>D753+D758+D763+D768</f>
        <v>0</v>
      </c>
      <c r="E748" s="14">
        <v>0</v>
      </c>
    </row>
    <row r="749" spans="1:5" x14ac:dyDescent="0.2">
      <c r="A749" s="11"/>
      <c r="B749" s="1" t="s">
        <v>164</v>
      </c>
      <c r="C749" s="23">
        <f>C754+C759+C764+C769</f>
        <v>14252000</v>
      </c>
      <c r="D749" s="23">
        <f>D754+D759+D764+D769</f>
        <v>760000</v>
      </c>
      <c r="E749" s="14">
        <f t="shared" si="74"/>
        <v>5.3325849003648607</v>
      </c>
    </row>
    <row r="750" spans="1:5" ht="31.5" x14ac:dyDescent="0.2">
      <c r="A750" s="12"/>
      <c r="B750" s="10" t="s">
        <v>144</v>
      </c>
      <c r="C750" s="23">
        <f>C752+C753+C754</f>
        <v>13110000</v>
      </c>
      <c r="D750" s="18">
        <f>D752+D753+D754</f>
        <v>760000</v>
      </c>
      <c r="E750" s="14">
        <f t="shared" si="74"/>
        <v>5.7971014492753623</v>
      </c>
    </row>
    <row r="751" spans="1:5" x14ac:dyDescent="0.2">
      <c r="A751" s="12"/>
      <c r="B751" s="1" t="s">
        <v>161</v>
      </c>
      <c r="C751" s="23"/>
      <c r="D751" s="18"/>
      <c r="E751" s="14"/>
    </row>
    <row r="752" spans="1:5" x14ac:dyDescent="0.2">
      <c r="A752" s="11" t="s">
        <v>0</v>
      </c>
      <c r="B752" s="1" t="s">
        <v>162</v>
      </c>
      <c r="C752" s="23">
        <v>0</v>
      </c>
      <c r="D752" s="18">
        <v>0</v>
      </c>
      <c r="E752" s="14">
        <v>0</v>
      </c>
    </row>
    <row r="753" spans="1:5" x14ac:dyDescent="0.2">
      <c r="A753" s="11" t="s">
        <v>0</v>
      </c>
      <c r="B753" s="1" t="s">
        <v>163</v>
      </c>
      <c r="C753" s="23">
        <v>0</v>
      </c>
      <c r="D753" s="18">
        <v>0</v>
      </c>
      <c r="E753" s="14">
        <v>0</v>
      </c>
    </row>
    <row r="754" spans="1:5" x14ac:dyDescent="0.2">
      <c r="A754" s="11" t="s">
        <v>0</v>
      </c>
      <c r="B754" s="1" t="s">
        <v>164</v>
      </c>
      <c r="C754" s="23">
        <v>13110000</v>
      </c>
      <c r="D754" s="18">
        <v>760000</v>
      </c>
      <c r="E754" s="14">
        <f t="shared" si="74"/>
        <v>5.7971014492753623</v>
      </c>
    </row>
    <row r="755" spans="1:5" ht="78.75" x14ac:dyDescent="0.2">
      <c r="A755" s="11" t="s">
        <v>0</v>
      </c>
      <c r="B755" s="10" t="s">
        <v>145</v>
      </c>
      <c r="C755" s="23">
        <f>C757+C758+C759</f>
        <v>102000</v>
      </c>
      <c r="D755" s="23">
        <f>D757+D758+D759</f>
        <v>0</v>
      </c>
      <c r="E755" s="14">
        <f t="shared" si="74"/>
        <v>0</v>
      </c>
    </row>
    <row r="756" spans="1:5" x14ac:dyDescent="0.2">
      <c r="A756" s="11" t="s">
        <v>0</v>
      </c>
      <c r="B756" s="1" t="s">
        <v>161</v>
      </c>
      <c r="C756" s="23"/>
      <c r="D756" s="18"/>
      <c r="E756" s="14"/>
    </row>
    <row r="757" spans="1:5" x14ac:dyDescent="0.2">
      <c r="A757" s="11" t="s">
        <v>0</v>
      </c>
      <c r="B757" s="1" t="s">
        <v>162</v>
      </c>
      <c r="C757" s="23">
        <v>0</v>
      </c>
      <c r="D757" s="18">
        <v>0</v>
      </c>
      <c r="E757" s="14">
        <v>0</v>
      </c>
    </row>
    <row r="758" spans="1:5" x14ac:dyDescent="0.2">
      <c r="A758" s="11" t="s">
        <v>0</v>
      </c>
      <c r="B758" s="1" t="s">
        <v>163</v>
      </c>
      <c r="C758" s="23">
        <v>0</v>
      </c>
      <c r="D758" s="18">
        <v>0</v>
      </c>
      <c r="E758" s="14">
        <v>0</v>
      </c>
    </row>
    <row r="759" spans="1:5" x14ac:dyDescent="0.2">
      <c r="A759" s="11" t="s">
        <v>0</v>
      </c>
      <c r="B759" s="1" t="s">
        <v>164</v>
      </c>
      <c r="C759" s="23">
        <v>102000</v>
      </c>
      <c r="D759" s="18">
        <v>0</v>
      </c>
      <c r="E759" s="14">
        <f t="shared" si="74"/>
        <v>0</v>
      </c>
    </row>
    <row r="760" spans="1:5" ht="47.25" x14ac:dyDescent="0.2">
      <c r="A760" s="11" t="s">
        <v>0</v>
      </c>
      <c r="B760" s="10" t="s">
        <v>146</v>
      </c>
      <c r="C760" s="23">
        <f>C762+C763+C764</f>
        <v>40000</v>
      </c>
      <c r="D760" s="23">
        <f>D762+D763+D764</f>
        <v>0</v>
      </c>
      <c r="E760" s="14">
        <f t="shared" si="74"/>
        <v>0</v>
      </c>
    </row>
    <row r="761" spans="1:5" x14ac:dyDescent="0.2">
      <c r="A761" s="11" t="s">
        <v>0</v>
      </c>
      <c r="B761" s="1" t="s">
        <v>161</v>
      </c>
      <c r="C761" s="23"/>
      <c r="D761" s="18"/>
      <c r="E761" s="14"/>
    </row>
    <row r="762" spans="1:5" x14ac:dyDescent="0.2">
      <c r="A762" s="11" t="s">
        <v>0</v>
      </c>
      <c r="B762" s="1" t="s">
        <v>162</v>
      </c>
      <c r="C762" s="23">
        <v>0</v>
      </c>
      <c r="D762" s="18">
        <v>0</v>
      </c>
      <c r="E762" s="14">
        <v>0</v>
      </c>
    </row>
    <row r="763" spans="1:5" x14ac:dyDescent="0.2">
      <c r="A763" s="11" t="s">
        <v>0</v>
      </c>
      <c r="B763" s="1" t="s">
        <v>163</v>
      </c>
      <c r="C763" s="23">
        <v>0</v>
      </c>
      <c r="D763" s="18">
        <v>0</v>
      </c>
      <c r="E763" s="14">
        <v>0</v>
      </c>
    </row>
    <row r="764" spans="1:5" x14ac:dyDescent="0.2">
      <c r="A764" s="11" t="s">
        <v>0</v>
      </c>
      <c r="B764" s="1" t="s">
        <v>164</v>
      </c>
      <c r="C764" s="23">
        <v>40000</v>
      </c>
      <c r="D764" s="18">
        <v>0</v>
      </c>
      <c r="E764" s="14">
        <f t="shared" si="74"/>
        <v>0</v>
      </c>
    </row>
    <row r="765" spans="1:5" ht="47.25" x14ac:dyDescent="0.2">
      <c r="A765" s="11" t="s">
        <v>0</v>
      </c>
      <c r="B765" s="10" t="s">
        <v>147</v>
      </c>
      <c r="C765" s="23">
        <f>C767+C768+C769</f>
        <v>1000000</v>
      </c>
      <c r="D765" s="23">
        <f>D767+D768+D769</f>
        <v>0</v>
      </c>
      <c r="E765" s="14">
        <f t="shared" si="74"/>
        <v>0</v>
      </c>
    </row>
    <row r="766" spans="1:5" x14ac:dyDescent="0.2">
      <c r="A766" s="11" t="s">
        <v>0</v>
      </c>
      <c r="B766" s="1" t="s">
        <v>161</v>
      </c>
      <c r="C766" s="20"/>
      <c r="D766" s="18"/>
      <c r="E766" s="14"/>
    </row>
    <row r="767" spans="1:5" x14ac:dyDescent="0.2">
      <c r="A767" s="11" t="s">
        <v>0</v>
      </c>
      <c r="B767" s="1" t="s">
        <v>162</v>
      </c>
      <c r="C767" s="23">
        <v>0</v>
      </c>
      <c r="D767" s="18">
        <v>0</v>
      </c>
      <c r="E767" s="14">
        <v>0</v>
      </c>
    </row>
    <row r="768" spans="1:5" x14ac:dyDescent="0.2">
      <c r="A768" s="11" t="s">
        <v>0</v>
      </c>
      <c r="B768" s="1" t="s">
        <v>163</v>
      </c>
      <c r="C768" s="23">
        <v>0</v>
      </c>
      <c r="D768" s="18">
        <v>0</v>
      </c>
      <c r="E768" s="14">
        <v>0</v>
      </c>
    </row>
    <row r="769" spans="1:5" x14ac:dyDescent="0.2">
      <c r="A769" s="11" t="s">
        <v>0</v>
      </c>
      <c r="B769" s="1" t="s">
        <v>164</v>
      </c>
      <c r="C769" s="23">
        <v>1000000</v>
      </c>
      <c r="D769" s="18">
        <v>0</v>
      </c>
      <c r="E769" s="14">
        <f t="shared" si="74"/>
        <v>0</v>
      </c>
    </row>
    <row r="770" spans="1:5" ht="47.25" x14ac:dyDescent="0.2">
      <c r="A770" s="11" t="s">
        <v>137</v>
      </c>
      <c r="B770" s="30" t="s">
        <v>180</v>
      </c>
      <c r="C770" s="23">
        <f>C772+C773+C774</f>
        <v>250000</v>
      </c>
      <c r="D770" s="23">
        <f>D772+D773+D774</f>
        <v>0</v>
      </c>
      <c r="E770" s="14">
        <f t="shared" si="74"/>
        <v>0</v>
      </c>
    </row>
    <row r="771" spans="1:5" x14ac:dyDescent="0.2">
      <c r="A771" s="11"/>
      <c r="B771" s="1" t="s">
        <v>161</v>
      </c>
      <c r="C771" s="23"/>
      <c r="D771" s="22"/>
      <c r="E771" s="14"/>
    </row>
    <row r="772" spans="1:5" x14ac:dyDescent="0.2">
      <c r="A772" s="11"/>
      <c r="B772" s="1" t="s">
        <v>162</v>
      </c>
      <c r="C772" s="23">
        <f t="shared" ref="C772:D774" si="75">C777</f>
        <v>0</v>
      </c>
      <c r="D772" s="23">
        <f t="shared" si="75"/>
        <v>0</v>
      </c>
      <c r="E772" s="14">
        <v>0</v>
      </c>
    </row>
    <row r="773" spans="1:5" x14ac:dyDescent="0.2">
      <c r="A773" s="11"/>
      <c r="B773" s="1" t="s">
        <v>163</v>
      </c>
      <c r="C773" s="23">
        <f t="shared" si="75"/>
        <v>0</v>
      </c>
      <c r="D773" s="23">
        <f t="shared" si="75"/>
        <v>0</v>
      </c>
      <c r="E773" s="14">
        <v>0</v>
      </c>
    </row>
    <row r="774" spans="1:5" x14ac:dyDescent="0.2">
      <c r="A774" s="11"/>
      <c r="B774" s="1" t="s">
        <v>164</v>
      </c>
      <c r="C774" s="23">
        <f t="shared" si="75"/>
        <v>250000</v>
      </c>
      <c r="D774" s="23">
        <f t="shared" si="75"/>
        <v>0</v>
      </c>
      <c r="E774" s="14">
        <f t="shared" si="74"/>
        <v>0</v>
      </c>
    </row>
    <row r="775" spans="1:5" ht="31.5" x14ac:dyDescent="0.2">
      <c r="A775" s="12"/>
      <c r="B775" s="10" t="s">
        <v>148</v>
      </c>
      <c r="C775" s="23">
        <f>C777+C778+C779</f>
        <v>250000</v>
      </c>
      <c r="D775" s="23">
        <f>D777+D778+D779</f>
        <v>0</v>
      </c>
      <c r="E775" s="14">
        <f t="shared" si="74"/>
        <v>0</v>
      </c>
    </row>
    <row r="776" spans="1:5" x14ac:dyDescent="0.2">
      <c r="A776" s="12"/>
      <c r="B776" s="1" t="s">
        <v>161</v>
      </c>
      <c r="C776" s="23"/>
      <c r="D776" s="22"/>
      <c r="E776" s="14"/>
    </row>
    <row r="777" spans="1:5" x14ac:dyDescent="0.2">
      <c r="A777" s="11" t="s">
        <v>0</v>
      </c>
      <c r="B777" s="1" t="s">
        <v>162</v>
      </c>
      <c r="C777" s="23">
        <v>0</v>
      </c>
      <c r="D777" s="18">
        <v>0</v>
      </c>
      <c r="E777" s="14">
        <v>0</v>
      </c>
    </row>
    <row r="778" spans="1:5" x14ac:dyDescent="0.2">
      <c r="A778" s="11" t="s">
        <v>0</v>
      </c>
      <c r="B778" s="1" t="s">
        <v>163</v>
      </c>
      <c r="C778" s="23">
        <v>0</v>
      </c>
      <c r="D778" s="18">
        <v>0</v>
      </c>
      <c r="E778" s="14">
        <v>0</v>
      </c>
    </row>
    <row r="779" spans="1:5" x14ac:dyDescent="0.2">
      <c r="A779" s="11" t="s">
        <v>0</v>
      </c>
      <c r="B779" s="1" t="s">
        <v>164</v>
      </c>
      <c r="C779" s="23">
        <v>250000</v>
      </c>
      <c r="D779" s="18">
        <v>0</v>
      </c>
      <c r="E779" s="14">
        <f t="shared" si="74"/>
        <v>0</v>
      </c>
    </row>
    <row r="780" spans="1:5" ht="31.5" x14ac:dyDescent="0.2">
      <c r="A780" s="11" t="s">
        <v>139</v>
      </c>
      <c r="B780" s="30" t="s">
        <v>181</v>
      </c>
      <c r="C780" s="23">
        <f>C782+C783+C784</f>
        <v>4624200</v>
      </c>
      <c r="D780" s="23">
        <f>D782+D783+D784</f>
        <v>700935.23</v>
      </c>
      <c r="E780" s="14">
        <f t="shared" si="74"/>
        <v>15.1579782448856</v>
      </c>
    </row>
    <row r="781" spans="1:5" x14ac:dyDescent="0.2">
      <c r="A781" s="8"/>
      <c r="B781" s="1" t="s">
        <v>161</v>
      </c>
      <c r="C781" s="23"/>
      <c r="D781" s="21"/>
      <c r="E781" s="14"/>
    </row>
    <row r="782" spans="1:5" x14ac:dyDescent="0.2">
      <c r="A782" s="11"/>
      <c r="B782" s="1" t="s">
        <v>162</v>
      </c>
      <c r="C782" s="23">
        <f t="shared" ref="C782:D784" si="76">C787</f>
        <v>0</v>
      </c>
      <c r="D782" s="23">
        <f t="shared" si="76"/>
        <v>0</v>
      </c>
      <c r="E782" s="14">
        <v>0</v>
      </c>
    </row>
    <row r="783" spans="1:5" x14ac:dyDescent="0.2">
      <c r="A783" s="11"/>
      <c r="B783" s="1" t="s">
        <v>163</v>
      </c>
      <c r="C783" s="23">
        <f t="shared" si="76"/>
        <v>4522200</v>
      </c>
      <c r="D783" s="23">
        <f t="shared" si="76"/>
        <v>700935.23</v>
      </c>
      <c r="E783" s="14">
        <f>D783/C783*100</f>
        <v>15.499872407235415</v>
      </c>
    </row>
    <row r="784" spans="1:5" x14ac:dyDescent="0.2">
      <c r="A784" s="11"/>
      <c r="B784" s="1" t="s">
        <v>164</v>
      </c>
      <c r="C784" s="23">
        <f t="shared" si="76"/>
        <v>102000</v>
      </c>
      <c r="D784" s="23">
        <f t="shared" si="76"/>
        <v>0</v>
      </c>
      <c r="E784" s="14">
        <f>D784/C784*100</f>
        <v>0</v>
      </c>
    </row>
    <row r="785" spans="1:5" ht="78.75" x14ac:dyDescent="0.2">
      <c r="A785" s="12"/>
      <c r="B785" s="10" t="s">
        <v>149</v>
      </c>
      <c r="C785" s="23">
        <f>C787+C788+C789</f>
        <v>4624200</v>
      </c>
      <c r="D785" s="23">
        <f>D787+D788+D789</f>
        <v>700935.23</v>
      </c>
      <c r="E785" s="14">
        <f t="shared" si="74"/>
        <v>15.1579782448856</v>
      </c>
    </row>
    <row r="786" spans="1:5" x14ac:dyDescent="0.2">
      <c r="A786" s="12"/>
      <c r="B786" s="1" t="s">
        <v>161</v>
      </c>
      <c r="C786" s="23"/>
      <c r="D786" s="18"/>
      <c r="E786" s="14"/>
    </row>
    <row r="787" spans="1:5" x14ac:dyDescent="0.2">
      <c r="A787" s="11"/>
      <c r="B787" s="1" t="s">
        <v>162</v>
      </c>
      <c r="C787" s="23">
        <v>0</v>
      </c>
      <c r="D787" s="18">
        <v>0</v>
      </c>
      <c r="E787" s="14">
        <v>0</v>
      </c>
    </row>
    <row r="788" spans="1:5" x14ac:dyDescent="0.2">
      <c r="A788" s="11"/>
      <c r="B788" s="1" t="s">
        <v>163</v>
      </c>
      <c r="C788" s="23">
        <v>4522200</v>
      </c>
      <c r="D788" s="18">
        <v>700935.23</v>
      </c>
      <c r="E788" s="14">
        <f t="shared" si="74"/>
        <v>15.499872407235415</v>
      </c>
    </row>
    <row r="789" spans="1:5" x14ac:dyDescent="0.2">
      <c r="A789" s="11"/>
      <c r="B789" s="1" t="s">
        <v>164</v>
      </c>
      <c r="C789" s="23">
        <v>102000</v>
      </c>
      <c r="D789" s="18">
        <v>0</v>
      </c>
      <c r="E789" s="14">
        <f t="shared" si="74"/>
        <v>0</v>
      </c>
    </row>
    <row r="790" spans="1:5" ht="63" x14ac:dyDescent="0.2">
      <c r="A790" s="11" t="s">
        <v>245</v>
      </c>
      <c r="B790" s="30" t="s">
        <v>150</v>
      </c>
      <c r="C790" s="23">
        <f>C792+C793+C794</f>
        <v>1287900</v>
      </c>
      <c r="D790" s="23">
        <f>D792+D793+D794</f>
        <v>248337.6</v>
      </c>
      <c r="E790" s="14">
        <f t="shared" si="74"/>
        <v>19.282366643372935</v>
      </c>
    </row>
    <row r="791" spans="1:5" x14ac:dyDescent="0.2">
      <c r="A791" s="11"/>
      <c r="B791" s="1" t="s">
        <v>161</v>
      </c>
      <c r="C791" s="23"/>
      <c r="D791" s="22"/>
      <c r="E791" s="14"/>
    </row>
    <row r="792" spans="1:5" x14ac:dyDescent="0.2">
      <c r="A792" s="11"/>
      <c r="B792" s="1" t="s">
        <v>162</v>
      </c>
      <c r="C792" s="23">
        <f t="shared" ref="C792:D794" si="77">C797</f>
        <v>0</v>
      </c>
      <c r="D792" s="23">
        <f t="shared" si="77"/>
        <v>0</v>
      </c>
      <c r="E792" s="14">
        <v>0</v>
      </c>
    </row>
    <row r="793" spans="1:5" x14ac:dyDescent="0.2">
      <c r="A793" s="11"/>
      <c r="B793" s="1" t="s">
        <v>163</v>
      </c>
      <c r="C793" s="23">
        <f t="shared" si="77"/>
        <v>1287900</v>
      </c>
      <c r="D793" s="23">
        <f t="shared" si="77"/>
        <v>248337.6</v>
      </c>
      <c r="E793" s="14">
        <f t="shared" si="74"/>
        <v>19.282366643372935</v>
      </c>
    </row>
    <row r="794" spans="1:5" x14ac:dyDescent="0.2">
      <c r="A794" s="11"/>
      <c r="B794" s="1" t="s">
        <v>164</v>
      </c>
      <c r="C794" s="23">
        <f t="shared" si="77"/>
        <v>0</v>
      </c>
      <c r="D794" s="23">
        <f t="shared" si="77"/>
        <v>0</v>
      </c>
      <c r="E794" s="14">
        <v>0</v>
      </c>
    </row>
    <row r="795" spans="1:5" x14ac:dyDescent="0.2">
      <c r="A795" s="12"/>
      <c r="B795" s="10" t="s">
        <v>25</v>
      </c>
      <c r="C795" s="23">
        <f>C797+C798+C799</f>
        <v>1287900</v>
      </c>
      <c r="D795" s="23">
        <f>D797+D798+D799</f>
        <v>248337.6</v>
      </c>
      <c r="E795" s="14">
        <f t="shared" si="74"/>
        <v>19.282366643372935</v>
      </c>
    </row>
    <row r="796" spans="1:5" x14ac:dyDescent="0.2">
      <c r="A796" s="12"/>
      <c r="B796" s="1" t="s">
        <v>161</v>
      </c>
      <c r="C796" s="23"/>
      <c r="D796" s="22"/>
      <c r="E796" s="14"/>
    </row>
    <row r="797" spans="1:5" x14ac:dyDescent="0.2">
      <c r="A797" s="11" t="s">
        <v>0</v>
      </c>
      <c r="B797" s="1" t="s">
        <v>162</v>
      </c>
      <c r="C797" s="23">
        <v>0</v>
      </c>
      <c r="D797" s="18">
        <v>0</v>
      </c>
      <c r="E797" s="14">
        <v>0</v>
      </c>
    </row>
    <row r="798" spans="1:5" x14ac:dyDescent="0.2">
      <c r="A798" s="11" t="s">
        <v>0</v>
      </c>
      <c r="B798" s="1" t="s">
        <v>163</v>
      </c>
      <c r="C798" s="23">
        <v>1287900</v>
      </c>
      <c r="D798" s="18">
        <v>248337.6</v>
      </c>
      <c r="E798" s="14">
        <f t="shared" si="74"/>
        <v>19.282366643372935</v>
      </c>
    </row>
    <row r="799" spans="1:5" x14ac:dyDescent="0.2">
      <c r="A799" s="11" t="s">
        <v>0</v>
      </c>
      <c r="B799" s="1" t="s">
        <v>164</v>
      </c>
      <c r="C799" s="23">
        <v>0</v>
      </c>
      <c r="D799" s="18">
        <v>0</v>
      </c>
      <c r="E799" s="14">
        <v>0</v>
      </c>
    </row>
    <row r="800" spans="1:5" ht="31.5" x14ac:dyDescent="0.2">
      <c r="A800" s="8" t="s">
        <v>141</v>
      </c>
      <c r="B800" s="9" t="s">
        <v>151</v>
      </c>
      <c r="C800" s="20">
        <f>C802+C803+C804</f>
        <v>123222606.87</v>
      </c>
      <c r="D800" s="20">
        <f>D802+D803+D804</f>
        <v>16130346.75</v>
      </c>
      <c r="E800" s="46">
        <f t="shared" si="74"/>
        <v>13.090411864940933</v>
      </c>
    </row>
    <row r="801" spans="1:5" x14ac:dyDescent="0.2">
      <c r="A801" s="8"/>
      <c r="B801" s="1" t="s">
        <v>161</v>
      </c>
      <c r="C801" s="23"/>
      <c r="D801" s="21"/>
      <c r="E801" s="14"/>
    </row>
    <row r="802" spans="1:5" x14ac:dyDescent="0.2">
      <c r="A802" s="8"/>
      <c r="B802" s="2" t="s">
        <v>162</v>
      </c>
      <c r="C802" s="20">
        <f>C807+C822+C837</f>
        <v>3965983.78</v>
      </c>
      <c r="D802" s="20">
        <f>D807+D822+D837</f>
        <v>0</v>
      </c>
      <c r="E802" s="47">
        <v>0</v>
      </c>
    </row>
    <row r="803" spans="1:5" x14ac:dyDescent="0.2">
      <c r="A803" s="8"/>
      <c r="B803" s="2" t="s">
        <v>163</v>
      </c>
      <c r="C803" s="20">
        <f>C808+C823+C838</f>
        <v>845773.09</v>
      </c>
      <c r="D803" s="20">
        <f>D808+D823+D838</f>
        <v>0</v>
      </c>
      <c r="E803" s="47">
        <v>0</v>
      </c>
    </row>
    <row r="804" spans="1:5" x14ac:dyDescent="0.2">
      <c r="A804" s="8"/>
      <c r="B804" s="2" t="s">
        <v>164</v>
      </c>
      <c r="C804" s="20">
        <f>C809+C824+C844</f>
        <v>118410850</v>
      </c>
      <c r="D804" s="20">
        <f>D809+D824+D844</f>
        <v>16130346.75</v>
      </c>
      <c r="E804" s="47">
        <f t="shared" ref="E804:E864" si="78">D804/C804*100</f>
        <v>13.62235534159243</v>
      </c>
    </row>
    <row r="805" spans="1:5" x14ac:dyDescent="0.2">
      <c r="A805" s="11" t="s">
        <v>143</v>
      </c>
      <c r="B805" s="30" t="s">
        <v>182</v>
      </c>
      <c r="C805" s="23">
        <f>C807+C808+C809</f>
        <v>11641171.870000001</v>
      </c>
      <c r="D805" s="23">
        <f>D807+D808+D809</f>
        <v>268989.81</v>
      </c>
      <c r="E805" s="14">
        <f t="shared" si="78"/>
        <v>2.3106763906922714</v>
      </c>
    </row>
    <row r="806" spans="1:5" x14ac:dyDescent="0.2">
      <c r="A806" s="11"/>
      <c r="B806" s="1" t="s">
        <v>161</v>
      </c>
      <c r="C806" s="23"/>
      <c r="D806" s="22"/>
      <c r="E806" s="14"/>
    </row>
    <row r="807" spans="1:5" x14ac:dyDescent="0.2">
      <c r="A807" s="11"/>
      <c r="B807" s="1" t="s">
        <v>162</v>
      </c>
      <c r="C807" s="23">
        <f t="shared" ref="C807:D809" si="79">C812+C817</f>
        <v>3965983.78</v>
      </c>
      <c r="D807" s="23">
        <f t="shared" si="79"/>
        <v>0</v>
      </c>
      <c r="E807" s="14">
        <v>0</v>
      </c>
    </row>
    <row r="808" spans="1:5" x14ac:dyDescent="0.2">
      <c r="A808" s="11"/>
      <c r="B808" s="1" t="s">
        <v>163</v>
      </c>
      <c r="C808" s="23">
        <f t="shared" si="79"/>
        <v>845773.09</v>
      </c>
      <c r="D808" s="23">
        <f t="shared" si="79"/>
        <v>0</v>
      </c>
      <c r="E808" s="14">
        <v>0</v>
      </c>
    </row>
    <row r="809" spans="1:5" x14ac:dyDescent="0.2">
      <c r="A809" s="11"/>
      <c r="B809" s="1" t="s">
        <v>164</v>
      </c>
      <c r="C809" s="23">
        <f t="shared" si="79"/>
        <v>6829415</v>
      </c>
      <c r="D809" s="23">
        <f t="shared" si="79"/>
        <v>268989.81</v>
      </c>
      <c r="E809" s="14">
        <f t="shared" si="78"/>
        <v>3.9386947491110145</v>
      </c>
    </row>
    <row r="810" spans="1:5" ht="31.5" x14ac:dyDescent="0.2">
      <c r="A810" s="12"/>
      <c r="B810" s="10" t="s">
        <v>152</v>
      </c>
      <c r="C810" s="23">
        <f>C812+C813+C814</f>
        <v>1689965</v>
      </c>
      <c r="D810" s="23">
        <f>D812+D813+D814</f>
        <v>182091.93</v>
      </c>
      <c r="E810" s="14">
        <f t="shared" si="78"/>
        <v>10.774893562884438</v>
      </c>
    </row>
    <row r="811" spans="1:5" x14ac:dyDescent="0.2">
      <c r="A811" s="15"/>
      <c r="B811" s="1" t="s">
        <v>161</v>
      </c>
      <c r="C811" s="23"/>
      <c r="D811" s="18"/>
      <c r="E811" s="14"/>
    </row>
    <row r="812" spans="1:5" x14ac:dyDescent="0.2">
      <c r="A812" s="8" t="s">
        <v>0</v>
      </c>
      <c r="B812" s="1" t="s">
        <v>162</v>
      </c>
      <c r="C812" s="23">
        <v>0</v>
      </c>
      <c r="D812" s="18">
        <v>0</v>
      </c>
      <c r="E812" s="14">
        <v>0</v>
      </c>
    </row>
    <row r="813" spans="1:5" x14ac:dyDescent="0.2">
      <c r="A813" s="11" t="s">
        <v>0</v>
      </c>
      <c r="B813" s="1" t="s">
        <v>163</v>
      </c>
      <c r="C813" s="23">
        <v>0</v>
      </c>
      <c r="D813" s="18">
        <v>0</v>
      </c>
      <c r="E813" s="14">
        <v>0</v>
      </c>
    </row>
    <row r="814" spans="1:5" x14ac:dyDescent="0.2">
      <c r="A814" s="11" t="s">
        <v>0</v>
      </c>
      <c r="B814" s="1" t="s">
        <v>164</v>
      </c>
      <c r="C814" s="23">
        <v>1689965</v>
      </c>
      <c r="D814" s="18">
        <v>182091.93</v>
      </c>
      <c r="E814" s="14">
        <f t="shared" si="78"/>
        <v>10.774893562884438</v>
      </c>
    </row>
    <row r="815" spans="1:5" ht="63" x14ac:dyDescent="0.2">
      <c r="A815" s="11" t="s">
        <v>0</v>
      </c>
      <c r="B815" s="10" t="s">
        <v>153</v>
      </c>
      <c r="C815" s="23">
        <f>C817+C818+C819</f>
        <v>9951206.870000001</v>
      </c>
      <c r="D815" s="23">
        <f>D817+D818+D819</f>
        <v>86897.88</v>
      </c>
      <c r="E815" s="14">
        <f t="shared" si="78"/>
        <v>0.87323960937815359</v>
      </c>
    </row>
    <row r="816" spans="1:5" x14ac:dyDescent="0.2">
      <c r="A816" s="11" t="s">
        <v>0</v>
      </c>
      <c r="B816" s="1" t="s">
        <v>161</v>
      </c>
      <c r="C816" s="23"/>
      <c r="D816" s="18"/>
      <c r="E816" s="14"/>
    </row>
    <row r="817" spans="1:5" x14ac:dyDescent="0.2">
      <c r="A817" s="8" t="s">
        <v>0</v>
      </c>
      <c r="B817" s="1" t="s">
        <v>162</v>
      </c>
      <c r="C817" s="23">
        <v>3965983.78</v>
      </c>
      <c r="D817" s="18">
        <v>0</v>
      </c>
      <c r="E817" s="14">
        <v>0</v>
      </c>
    </row>
    <row r="818" spans="1:5" x14ac:dyDescent="0.2">
      <c r="A818" s="11" t="s">
        <v>0</v>
      </c>
      <c r="B818" s="1" t="s">
        <v>163</v>
      </c>
      <c r="C818" s="23">
        <v>845773.09</v>
      </c>
      <c r="D818" s="18">
        <v>0</v>
      </c>
      <c r="E818" s="14">
        <v>0</v>
      </c>
    </row>
    <row r="819" spans="1:5" x14ac:dyDescent="0.2">
      <c r="A819" s="11" t="s">
        <v>0</v>
      </c>
      <c r="B819" s="1" t="s">
        <v>164</v>
      </c>
      <c r="C819" s="23">
        <v>5139450</v>
      </c>
      <c r="D819" s="18">
        <v>86897.88</v>
      </c>
      <c r="E819" s="14">
        <f t="shared" si="78"/>
        <v>1.690801155765695</v>
      </c>
    </row>
    <row r="820" spans="1:5" ht="31.5" x14ac:dyDescent="0.2">
      <c r="A820" s="11" t="s">
        <v>246</v>
      </c>
      <c r="B820" s="30" t="s">
        <v>183</v>
      </c>
      <c r="C820" s="23">
        <f>C825+C830</f>
        <v>8708735</v>
      </c>
      <c r="D820" s="23">
        <f>D825+D830</f>
        <v>1282045.95</v>
      </c>
      <c r="E820" s="14">
        <f t="shared" si="78"/>
        <v>14.721379741144952</v>
      </c>
    </row>
    <row r="821" spans="1:5" x14ac:dyDescent="0.2">
      <c r="A821" s="11"/>
      <c r="B821" s="1" t="s">
        <v>161</v>
      </c>
      <c r="C821" s="23"/>
      <c r="D821" s="22"/>
      <c r="E821" s="14"/>
    </row>
    <row r="822" spans="1:5" x14ac:dyDescent="0.2">
      <c r="A822" s="11"/>
      <c r="B822" s="1" t="s">
        <v>162</v>
      </c>
      <c r="C822" s="23">
        <f t="shared" ref="C822:D824" si="80">C827+C832</f>
        <v>0</v>
      </c>
      <c r="D822" s="23">
        <f t="shared" si="80"/>
        <v>0</v>
      </c>
      <c r="E822" s="14">
        <v>0</v>
      </c>
    </row>
    <row r="823" spans="1:5" x14ac:dyDescent="0.2">
      <c r="A823" s="11"/>
      <c r="B823" s="1" t="s">
        <v>163</v>
      </c>
      <c r="C823" s="23">
        <f t="shared" si="80"/>
        <v>0</v>
      </c>
      <c r="D823" s="23">
        <f t="shared" si="80"/>
        <v>0</v>
      </c>
      <c r="E823" s="14">
        <v>0</v>
      </c>
    </row>
    <row r="824" spans="1:5" x14ac:dyDescent="0.2">
      <c r="A824" s="11"/>
      <c r="B824" s="1" t="s">
        <v>164</v>
      </c>
      <c r="C824" s="23">
        <f t="shared" si="80"/>
        <v>8708735</v>
      </c>
      <c r="D824" s="23">
        <f t="shared" si="80"/>
        <v>1282045.95</v>
      </c>
      <c r="E824" s="14">
        <f t="shared" si="78"/>
        <v>14.721379741144952</v>
      </c>
    </row>
    <row r="825" spans="1:5" ht="31.5" x14ac:dyDescent="0.2">
      <c r="A825" s="12"/>
      <c r="B825" s="10" t="s">
        <v>154</v>
      </c>
      <c r="C825" s="23">
        <f>C827+C828+C829</f>
        <v>3755735</v>
      </c>
      <c r="D825" s="23">
        <f>D827+D828+D829</f>
        <v>390202</v>
      </c>
      <c r="E825" s="14">
        <f>D825/C825*100</f>
        <v>10.389497661576229</v>
      </c>
    </row>
    <row r="826" spans="1:5" x14ac:dyDescent="0.2">
      <c r="A826" s="12"/>
      <c r="B826" s="1" t="s">
        <v>161</v>
      </c>
      <c r="C826" s="23"/>
      <c r="D826" s="18"/>
      <c r="E826" s="14"/>
    </row>
    <row r="827" spans="1:5" x14ac:dyDescent="0.2">
      <c r="A827" s="11" t="s">
        <v>0</v>
      </c>
      <c r="B827" s="1" t="s">
        <v>162</v>
      </c>
      <c r="C827" s="23">
        <v>0</v>
      </c>
      <c r="D827" s="18">
        <v>0</v>
      </c>
      <c r="E827" s="14">
        <v>0</v>
      </c>
    </row>
    <row r="828" spans="1:5" x14ac:dyDescent="0.2">
      <c r="A828" s="11" t="s">
        <v>0</v>
      </c>
      <c r="B828" s="1" t="s">
        <v>163</v>
      </c>
      <c r="C828" s="23">
        <v>0</v>
      </c>
      <c r="D828" s="18">
        <v>0</v>
      </c>
      <c r="E828" s="14">
        <v>0</v>
      </c>
    </row>
    <row r="829" spans="1:5" x14ac:dyDescent="0.2">
      <c r="A829" s="11" t="s">
        <v>0</v>
      </c>
      <c r="B829" s="1" t="s">
        <v>164</v>
      </c>
      <c r="C829" s="23">
        <v>3755735</v>
      </c>
      <c r="D829" s="18">
        <v>390202</v>
      </c>
      <c r="E829" s="14">
        <f t="shared" si="78"/>
        <v>10.389497661576229</v>
      </c>
    </row>
    <row r="830" spans="1:5" ht="31.5" x14ac:dyDescent="0.2">
      <c r="A830" s="11" t="s">
        <v>0</v>
      </c>
      <c r="B830" s="10" t="s">
        <v>155</v>
      </c>
      <c r="C830" s="23">
        <f>C832+C833+C834</f>
        <v>4953000</v>
      </c>
      <c r="D830" s="23">
        <f>D832+D833+D834</f>
        <v>891843.95</v>
      </c>
      <c r="E830" s="14">
        <f t="shared" si="78"/>
        <v>18.006136684837472</v>
      </c>
    </row>
    <row r="831" spans="1:5" x14ac:dyDescent="0.2">
      <c r="A831" s="11" t="s">
        <v>0</v>
      </c>
      <c r="B831" s="1" t="s">
        <v>161</v>
      </c>
      <c r="C831" s="23"/>
      <c r="D831" s="18"/>
      <c r="E831" s="14"/>
    </row>
    <row r="832" spans="1:5" x14ac:dyDescent="0.2">
      <c r="A832" s="11" t="s">
        <v>0</v>
      </c>
      <c r="B832" s="1" t="s">
        <v>162</v>
      </c>
      <c r="C832" s="23">
        <v>0</v>
      </c>
      <c r="D832" s="18">
        <v>0</v>
      </c>
      <c r="E832" s="14">
        <v>0</v>
      </c>
    </row>
    <row r="833" spans="1:5" x14ac:dyDescent="0.2">
      <c r="A833" s="11" t="s">
        <v>0</v>
      </c>
      <c r="B833" s="1" t="s">
        <v>163</v>
      </c>
      <c r="C833" s="23">
        <v>0</v>
      </c>
      <c r="D833" s="18">
        <v>0</v>
      </c>
      <c r="E833" s="14">
        <v>0</v>
      </c>
    </row>
    <row r="834" spans="1:5" x14ac:dyDescent="0.2">
      <c r="A834" s="11" t="s">
        <v>0</v>
      </c>
      <c r="B834" s="1" t="s">
        <v>164</v>
      </c>
      <c r="C834" s="23">
        <v>4953000</v>
      </c>
      <c r="D834" s="18">
        <v>891843.95</v>
      </c>
      <c r="E834" s="14">
        <f t="shared" si="78"/>
        <v>18.006136684837472</v>
      </c>
    </row>
    <row r="835" spans="1:5" ht="47.25" x14ac:dyDescent="0.2">
      <c r="A835" s="11" t="s">
        <v>247</v>
      </c>
      <c r="B835" s="30" t="s">
        <v>156</v>
      </c>
      <c r="C835" s="23">
        <f>C837+C838+C839</f>
        <v>102872700</v>
      </c>
      <c r="D835" s="23">
        <f>D837+D838+D839</f>
        <v>14579310.99</v>
      </c>
      <c r="E835" s="14">
        <f t="shared" si="78"/>
        <v>14.172186585945543</v>
      </c>
    </row>
    <row r="836" spans="1:5" x14ac:dyDescent="0.2">
      <c r="A836" s="12"/>
      <c r="B836" s="1" t="s">
        <v>161</v>
      </c>
      <c r="C836" s="23"/>
      <c r="D836" s="22"/>
      <c r="E836" s="14"/>
    </row>
    <row r="837" spans="1:5" x14ac:dyDescent="0.2">
      <c r="A837" s="11"/>
      <c r="B837" s="1" t="s">
        <v>162</v>
      </c>
      <c r="C837" s="23">
        <f t="shared" ref="C837:D839" si="81">C842</f>
        <v>0</v>
      </c>
      <c r="D837" s="23">
        <f t="shared" si="81"/>
        <v>0</v>
      </c>
      <c r="E837" s="14">
        <v>0</v>
      </c>
    </row>
    <row r="838" spans="1:5" x14ac:dyDescent="0.2">
      <c r="A838" s="11"/>
      <c r="B838" s="1" t="s">
        <v>163</v>
      </c>
      <c r="C838" s="23">
        <f t="shared" si="81"/>
        <v>0</v>
      </c>
      <c r="D838" s="23">
        <f t="shared" si="81"/>
        <v>0</v>
      </c>
      <c r="E838" s="14">
        <v>0</v>
      </c>
    </row>
    <row r="839" spans="1:5" x14ac:dyDescent="0.2">
      <c r="A839" s="11"/>
      <c r="B839" s="1" t="s">
        <v>164</v>
      </c>
      <c r="C839" s="23">
        <f t="shared" si="81"/>
        <v>102872700</v>
      </c>
      <c r="D839" s="23">
        <f t="shared" si="81"/>
        <v>14579310.99</v>
      </c>
      <c r="E839" s="14">
        <f t="shared" si="78"/>
        <v>14.172186585945543</v>
      </c>
    </row>
    <row r="840" spans="1:5" x14ac:dyDescent="0.2">
      <c r="A840" s="11"/>
      <c r="B840" s="10" t="s">
        <v>25</v>
      </c>
      <c r="C840" s="23">
        <f>C842+C843+C844</f>
        <v>102872700</v>
      </c>
      <c r="D840" s="23">
        <f>D842+D843+D844</f>
        <v>14579310.99</v>
      </c>
      <c r="E840" s="14">
        <f t="shared" si="78"/>
        <v>14.172186585945543</v>
      </c>
    </row>
    <row r="841" spans="1:5" x14ac:dyDescent="0.2">
      <c r="A841" s="12"/>
      <c r="B841" s="1" t="s">
        <v>161</v>
      </c>
      <c r="C841" s="23"/>
      <c r="D841" s="18"/>
      <c r="E841" s="14"/>
    </row>
    <row r="842" spans="1:5" x14ac:dyDescent="0.2">
      <c r="A842" s="11" t="s">
        <v>0</v>
      </c>
      <c r="B842" s="1" t="s">
        <v>162</v>
      </c>
      <c r="C842" s="23">
        <v>0</v>
      </c>
      <c r="D842" s="18">
        <v>0</v>
      </c>
      <c r="E842" s="14">
        <v>0</v>
      </c>
    </row>
    <row r="843" spans="1:5" x14ac:dyDescent="0.2">
      <c r="A843" s="11" t="s">
        <v>0</v>
      </c>
      <c r="B843" s="1" t="s">
        <v>163</v>
      </c>
      <c r="C843" s="23">
        <v>0</v>
      </c>
      <c r="D843" s="18">
        <v>0</v>
      </c>
      <c r="E843" s="14">
        <v>0</v>
      </c>
    </row>
    <row r="844" spans="1:5" x14ac:dyDescent="0.2">
      <c r="A844" s="11" t="s">
        <v>0</v>
      </c>
      <c r="B844" s="1" t="s">
        <v>164</v>
      </c>
      <c r="C844" s="23">
        <v>102872700</v>
      </c>
      <c r="D844" s="18">
        <v>14579310.99</v>
      </c>
      <c r="E844" s="14">
        <f t="shared" si="78"/>
        <v>14.172186585945543</v>
      </c>
    </row>
    <row r="845" spans="1:5" ht="31.5" x14ac:dyDescent="0.2">
      <c r="A845" s="8" t="s">
        <v>237</v>
      </c>
      <c r="B845" s="9" t="s">
        <v>157</v>
      </c>
      <c r="C845" s="20">
        <f>C847+C848+C849</f>
        <v>981141492.64999998</v>
      </c>
      <c r="D845" s="20">
        <f>D847+D848+D849</f>
        <v>339948324.84000003</v>
      </c>
      <c r="E845" s="46">
        <f t="shared" si="78"/>
        <v>34.648246699038431</v>
      </c>
    </row>
    <row r="846" spans="1:5" x14ac:dyDescent="0.2">
      <c r="A846" s="8"/>
      <c r="B846" s="1" t="s">
        <v>161</v>
      </c>
      <c r="C846" s="23"/>
      <c r="D846" s="21"/>
      <c r="E846" s="14"/>
    </row>
    <row r="847" spans="1:5" x14ac:dyDescent="0.2">
      <c r="A847" s="8"/>
      <c r="B847" s="2" t="s">
        <v>162</v>
      </c>
      <c r="C847" s="20">
        <f t="shared" ref="C847:D849" si="82">C852</f>
        <v>138965508.44999999</v>
      </c>
      <c r="D847" s="20">
        <f t="shared" si="82"/>
        <v>0</v>
      </c>
      <c r="E847" s="47">
        <f t="shared" si="78"/>
        <v>0</v>
      </c>
    </row>
    <row r="848" spans="1:5" x14ac:dyDescent="0.2">
      <c r="A848" s="8"/>
      <c r="B848" s="2" t="s">
        <v>163</v>
      </c>
      <c r="C848" s="20">
        <f t="shared" si="82"/>
        <v>204777709.68000001</v>
      </c>
      <c r="D848" s="20">
        <f t="shared" si="82"/>
        <v>200000000</v>
      </c>
      <c r="E848" s="47">
        <f t="shared" si="78"/>
        <v>97.666880009808693</v>
      </c>
    </row>
    <row r="849" spans="1:5" x14ac:dyDescent="0.2">
      <c r="A849" s="8"/>
      <c r="B849" s="2" t="s">
        <v>164</v>
      </c>
      <c r="C849" s="20">
        <f t="shared" si="82"/>
        <v>637398274.51999998</v>
      </c>
      <c r="D849" s="20">
        <f t="shared" si="82"/>
        <v>139948324.84</v>
      </c>
      <c r="E849" s="47">
        <f t="shared" si="78"/>
        <v>21.956181940622553</v>
      </c>
    </row>
    <row r="850" spans="1:5" ht="31.5" x14ac:dyDescent="0.2">
      <c r="A850" s="11" t="s">
        <v>240</v>
      </c>
      <c r="B850" s="30" t="s">
        <v>170</v>
      </c>
      <c r="C850" s="23">
        <f>C852+C853+C854</f>
        <v>981141492.64999998</v>
      </c>
      <c r="D850" s="23">
        <f>D852+D853+D854</f>
        <v>339948324.84000003</v>
      </c>
      <c r="E850" s="14">
        <f t="shared" si="78"/>
        <v>34.648246699038431</v>
      </c>
    </row>
    <row r="851" spans="1:5" x14ac:dyDescent="0.2">
      <c r="A851" s="11"/>
      <c r="B851" s="1" t="s">
        <v>161</v>
      </c>
      <c r="C851" s="20"/>
      <c r="D851" s="21"/>
      <c r="E851" s="14"/>
    </row>
    <row r="852" spans="1:5" x14ac:dyDescent="0.2">
      <c r="A852" s="11"/>
      <c r="B852" s="1" t="s">
        <v>162</v>
      </c>
      <c r="C852" s="23">
        <f t="shared" ref="C852:D854" si="83">C857+C862</f>
        <v>138965508.44999999</v>
      </c>
      <c r="D852" s="23">
        <f t="shared" si="83"/>
        <v>0</v>
      </c>
      <c r="E852" s="14">
        <f t="shared" si="78"/>
        <v>0</v>
      </c>
    </row>
    <row r="853" spans="1:5" x14ac:dyDescent="0.2">
      <c r="A853" s="11"/>
      <c r="B853" s="1" t="s">
        <v>163</v>
      </c>
      <c r="C853" s="23">
        <f t="shared" si="83"/>
        <v>204777709.68000001</v>
      </c>
      <c r="D853" s="23">
        <f t="shared" si="83"/>
        <v>200000000</v>
      </c>
      <c r="E853" s="14">
        <f t="shared" si="78"/>
        <v>97.666880009808693</v>
      </c>
    </row>
    <row r="854" spans="1:5" x14ac:dyDescent="0.2">
      <c r="A854" s="11"/>
      <c r="B854" s="1" t="s">
        <v>164</v>
      </c>
      <c r="C854" s="23">
        <f t="shared" si="83"/>
        <v>637398274.51999998</v>
      </c>
      <c r="D854" s="23">
        <f t="shared" si="83"/>
        <v>139948324.84</v>
      </c>
      <c r="E854" s="14">
        <f t="shared" si="78"/>
        <v>21.956181940622553</v>
      </c>
    </row>
    <row r="855" spans="1:5" ht="37.5" customHeight="1" x14ac:dyDescent="0.2">
      <c r="A855" s="11"/>
      <c r="B855" s="10" t="s">
        <v>158</v>
      </c>
      <c r="C855" s="23">
        <f>C857+C858+C859</f>
        <v>840772292.19999993</v>
      </c>
      <c r="D855" s="23">
        <f>D857+D858+D859</f>
        <v>339948324.84000003</v>
      </c>
      <c r="E855" s="14">
        <f t="shared" si="78"/>
        <v>40.432864878369983</v>
      </c>
    </row>
    <row r="856" spans="1:5" x14ac:dyDescent="0.2">
      <c r="A856" s="12"/>
      <c r="B856" s="1" t="s">
        <v>161</v>
      </c>
      <c r="C856" s="23"/>
      <c r="D856" s="18"/>
      <c r="E856" s="14"/>
    </row>
    <row r="857" spans="1:5" x14ac:dyDescent="0.2">
      <c r="A857" s="11" t="s">
        <v>0</v>
      </c>
      <c r="B857" s="1" t="s">
        <v>162</v>
      </c>
      <c r="C857" s="23">
        <v>0</v>
      </c>
      <c r="D857" s="18">
        <v>0</v>
      </c>
      <c r="E857" s="14">
        <v>0</v>
      </c>
    </row>
    <row r="858" spans="1:5" x14ac:dyDescent="0.2">
      <c r="A858" s="11" t="s">
        <v>0</v>
      </c>
      <c r="B858" s="1" t="s">
        <v>163</v>
      </c>
      <c r="C858" s="23">
        <v>203795125.28</v>
      </c>
      <c r="D858" s="18">
        <v>200000000</v>
      </c>
      <c r="E858" s="14">
        <v>0</v>
      </c>
    </row>
    <row r="859" spans="1:5" x14ac:dyDescent="0.2">
      <c r="A859" s="11" t="s">
        <v>0</v>
      </c>
      <c r="B859" s="1" t="s">
        <v>164</v>
      </c>
      <c r="C859" s="23">
        <v>636977166.91999996</v>
      </c>
      <c r="D859" s="18">
        <v>139948324.84</v>
      </c>
      <c r="E859" s="14">
        <f t="shared" si="78"/>
        <v>21.970697241268081</v>
      </c>
    </row>
    <row r="860" spans="1:5" ht="47.25" x14ac:dyDescent="0.2">
      <c r="A860" s="11" t="s">
        <v>0</v>
      </c>
      <c r="B860" s="10" t="s">
        <v>159</v>
      </c>
      <c r="C860" s="23">
        <f>C862+C863+C864</f>
        <v>140369200.44999999</v>
      </c>
      <c r="D860" s="23">
        <f>D862+D863+D864</f>
        <v>0</v>
      </c>
      <c r="E860" s="14">
        <f t="shared" si="78"/>
        <v>0</v>
      </c>
    </row>
    <row r="861" spans="1:5" x14ac:dyDescent="0.2">
      <c r="A861" s="11" t="s">
        <v>0</v>
      </c>
      <c r="B861" s="1" t="s">
        <v>161</v>
      </c>
      <c r="C861" s="23"/>
      <c r="D861" s="22"/>
      <c r="E861" s="14"/>
    </row>
    <row r="862" spans="1:5" x14ac:dyDescent="0.2">
      <c r="A862" s="11" t="s">
        <v>0</v>
      </c>
      <c r="B862" s="1" t="s">
        <v>162</v>
      </c>
      <c r="C862" s="18">
        <v>138965508.44999999</v>
      </c>
      <c r="D862" s="18">
        <v>0</v>
      </c>
      <c r="E862" s="14">
        <f t="shared" si="78"/>
        <v>0</v>
      </c>
    </row>
    <row r="863" spans="1:5" x14ac:dyDescent="0.2">
      <c r="A863" s="11" t="s">
        <v>0</v>
      </c>
      <c r="B863" s="1" t="s">
        <v>163</v>
      </c>
      <c r="C863" s="18">
        <v>982584.4</v>
      </c>
      <c r="D863" s="18">
        <v>0</v>
      </c>
      <c r="E863" s="14">
        <f t="shared" si="78"/>
        <v>0</v>
      </c>
    </row>
    <row r="864" spans="1:5" x14ac:dyDescent="0.2">
      <c r="A864" s="11" t="s">
        <v>0</v>
      </c>
      <c r="B864" s="1" t="s">
        <v>164</v>
      </c>
      <c r="C864" s="23">
        <v>421107.6</v>
      </c>
      <c r="D864" s="18">
        <v>0</v>
      </c>
      <c r="E864" s="14">
        <f t="shared" si="78"/>
        <v>0</v>
      </c>
    </row>
    <row r="865" spans="1:5" s="54" customFormat="1" ht="31.5" x14ac:dyDescent="0.2">
      <c r="A865" s="8" t="s">
        <v>239</v>
      </c>
      <c r="B865" s="57" t="s">
        <v>243</v>
      </c>
      <c r="C865" s="20">
        <f>C867+C868+C869</f>
        <v>524274619.14999998</v>
      </c>
      <c r="D865" s="20">
        <f>D867+D868+D869</f>
        <v>0</v>
      </c>
      <c r="E865" s="47">
        <f t="shared" ref="E865:E878" si="84">D865/C865*100</f>
        <v>0</v>
      </c>
    </row>
    <row r="866" spans="1:5" x14ac:dyDescent="0.2">
      <c r="A866" s="11"/>
      <c r="B866" s="1" t="s">
        <v>161</v>
      </c>
      <c r="C866" s="20"/>
      <c r="D866" s="45"/>
      <c r="E866" s="47"/>
    </row>
    <row r="867" spans="1:5" x14ac:dyDescent="0.2">
      <c r="A867" s="11"/>
      <c r="B867" s="2" t="s">
        <v>162</v>
      </c>
      <c r="C867" s="20">
        <f>C872</f>
        <v>498803480.82999998</v>
      </c>
      <c r="D867" s="45">
        <v>0</v>
      </c>
      <c r="E867" s="47">
        <f t="shared" si="84"/>
        <v>0</v>
      </c>
    </row>
    <row r="868" spans="1:5" x14ac:dyDescent="0.2">
      <c r="A868" s="11"/>
      <c r="B868" s="2" t="s">
        <v>163</v>
      </c>
      <c r="C868" s="20">
        <f>C873</f>
        <v>25471138.32</v>
      </c>
      <c r="D868" s="45">
        <v>0</v>
      </c>
      <c r="E868" s="47">
        <f t="shared" si="84"/>
        <v>0</v>
      </c>
    </row>
    <row r="869" spans="1:5" x14ac:dyDescent="0.2">
      <c r="A869" s="11"/>
      <c r="B869" s="2" t="s">
        <v>164</v>
      </c>
      <c r="C869" s="20">
        <f>C874</f>
        <v>0</v>
      </c>
      <c r="D869" s="45">
        <v>0</v>
      </c>
      <c r="E869" s="47">
        <v>0</v>
      </c>
    </row>
    <row r="870" spans="1:5" x14ac:dyDescent="0.2">
      <c r="A870" s="11" t="s">
        <v>241</v>
      </c>
      <c r="B870" s="56" t="s">
        <v>251</v>
      </c>
      <c r="C870" s="23">
        <f>C872+C873+C874</f>
        <v>524274619.14999998</v>
      </c>
      <c r="D870" s="23">
        <f>D872+D873+D874</f>
        <v>0</v>
      </c>
      <c r="E870" s="14">
        <f t="shared" si="84"/>
        <v>0</v>
      </c>
    </row>
    <row r="871" spans="1:5" x14ac:dyDescent="0.2">
      <c r="A871" s="11"/>
      <c r="B871" s="1" t="s">
        <v>161</v>
      </c>
      <c r="C871" s="20"/>
      <c r="D871" s="45"/>
      <c r="E871" s="14"/>
    </row>
    <row r="872" spans="1:5" x14ac:dyDescent="0.2">
      <c r="A872" s="11"/>
      <c r="B872" s="1" t="s">
        <v>162</v>
      </c>
      <c r="C872" s="23">
        <f t="shared" ref="C872:D874" si="85">C877</f>
        <v>498803480.82999998</v>
      </c>
      <c r="D872" s="23">
        <f t="shared" si="85"/>
        <v>0</v>
      </c>
      <c r="E872" s="14">
        <f t="shared" si="84"/>
        <v>0</v>
      </c>
    </row>
    <row r="873" spans="1:5" x14ac:dyDescent="0.2">
      <c r="A873" s="11"/>
      <c r="B873" s="1" t="s">
        <v>163</v>
      </c>
      <c r="C873" s="23">
        <f t="shared" si="85"/>
        <v>25471138.32</v>
      </c>
      <c r="D873" s="23">
        <f t="shared" si="85"/>
        <v>0</v>
      </c>
      <c r="E873" s="14">
        <f t="shared" si="84"/>
        <v>0</v>
      </c>
    </row>
    <row r="874" spans="1:5" x14ac:dyDescent="0.2">
      <c r="A874" s="11"/>
      <c r="B874" s="1" t="s">
        <v>164</v>
      </c>
      <c r="C874" s="23">
        <f t="shared" si="85"/>
        <v>0</v>
      </c>
      <c r="D874" s="23">
        <f t="shared" si="85"/>
        <v>0</v>
      </c>
      <c r="E874" s="14">
        <v>0</v>
      </c>
    </row>
    <row r="875" spans="1:5" ht="104.25" customHeight="1" x14ac:dyDescent="0.2">
      <c r="A875" s="11"/>
      <c r="B875" s="55" t="s">
        <v>242</v>
      </c>
      <c r="C875" s="23">
        <f>C877+C878+C879</f>
        <v>524274619.14999998</v>
      </c>
      <c r="D875" s="23">
        <f>D877+D878+D879</f>
        <v>0</v>
      </c>
      <c r="E875" s="14">
        <f t="shared" si="84"/>
        <v>0</v>
      </c>
    </row>
    <row r="876" spans="1:5" x14ac:dyDescent="0.2">
      <c r="A876" s="11"/>
      <c r="B876" s="1" t="s">
        <v>161</v>
      </c>
      <c r="C876" s="23"/>
      <c r="D876" s="18"/>
      <c r="E876" s="14"/>
    </row>
    <row r="877" spans="1:5" x14ac:dyDescent="0.2">
      <c r="A877" s="11"/>
      <c r="B877" s="1" t="s">
        <v>162</v>
      </c>
      <c r="C877" s="23">
        <v>498803480.82999998</v>
      </c>
      <c r="D877" s="18">
        <v>0</v>
      </c>
      <c r="E877" s="14">
        <f t="shared" si="84"/>
        <v>0</v>
      </c>
    </row>
    <row r="878" spans="1:5" x14ac:dyDescent="0.2">
      <c r="A878" s="11"/>
      <c r="B878" s="1" t="s">
        <v>163</v>
      </c>
      <c r="C878" s="23">
        <v>25471138.32</v>
      </c>
      <c r="D878" s="18">
        <v>0</v>
      </c>
      <c r="E878" s="14">
        <f t="shared" si="84"/>
        <v>0</v>
      </c>
    </row>
    <row r="879" spans="1:5" x14ac:dyDescent="0.2">
      <c r="A879" s="11"/>
      <c r="B879" s="1" t="s">
        <v>164</v>
      </c>
      <c r="C879" s="23">
        <v>0</v>
      </c>
      <c r="D879" s="18">
        <v>0</v>
      </c>
      <c r="E879" s="14">
        <v>0</v>
      </c>
    </row>
    <row r="882" spans="1:5" ht="18.75" customHeight="1" x14ac:dyDescent="0.2">
      <c r="A882" s="63"/>
      <c r="B882" s="63"/>
      <c r="C882" s="25"/>
      <c r="D882" s="25"/>
      <c r="E882" s="16"/>
    </row>
    <row r="883" spans="1:5" ht="18.75" customHeight="1" x14ac:dyDescent="0.2">
      <c r="A883" s="64"/>
      <c r="B883" s="64"/>
      <c r="C883" s="25"/>
      <c r="D883" s="65"/>
      <c r="E883" s="65"/>
    </row>
  </sheetData>
  <autoFilter ref="B2:B883"/>
  <mergeCells count="6">
    <mergeCell ref="A2:E2"/>
    <mergeCell ref="A3:E3"/>
    <mergeCell ref="D5:E5"/>
    <mergeCell ref="A882:B882"/>
    <mergeCell ref="A883:B883"/>
    <mergeCell ref="D883:E883"/>
  </mergeCells>
  <pageMargins left="1.1811023622047245" right="0.39370078740157483" top="0.39370078740157483" bottom="0.3937007874015748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01.04.2022 </vt:lpstr>
      <vt:lpstr>'01.04.2022 '!Заголовки_для_печати</vt:lpstr>
      <vt:lpstr>'01.04.2022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2022-04-08T08:25:59Z</dcterms:modified>
</cp:coreProperties>
</file>