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<sst xmlns="http://schemas.openxmlformats.org/spreadsheetml/2006/main" count="109" uniqueCount="46">
  <si>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</si>
  <si>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</si>
  <si>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</si>
  <si>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</si>
  <si>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</si>
  <si>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</si>
  <si>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</si>
  <si>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</si>
  <si>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</si>
  <si>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</si>
  <si>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</si>
  <si>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</si>
  <si>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</si>
  <si>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</si>
  <si>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</si>
  <si>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</si>
  <si>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</si>
  <si>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</si>
  <si>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</si>
  <si>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</si>
  <si>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</si>
  <si>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</si>
  <si>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</si>
  <si>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</si>
  <si>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</si>
  <si>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</si>
  <si>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</si>
  <si>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</si>
  <si>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</si>
  <si>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</si>
  <si>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</si>
  <si>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</si>
  <si>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</si>
  <si>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</si>
  <si>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</si>
  <si>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</si>
  <si>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</si>
  <si>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</si>
  <si>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</si>
  <si>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</si>
  <si>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</si>
  <si>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</si>
  <si>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</si>
  <si>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</si>
  <si>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</si>
  <si>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сентября 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</si>
</sst>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ill="1" applyAlignment="1">
      <alignment vertical="center" wrapText="1"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0" fontId="1" fillId="0" borderId="0" xfId="53" applyFont="1" applyFill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172" fontId="5" fillId="0" borderId="10" xfId="53" applyNumberFormat="1" applyFont="1" applyFill="1" applyBorder="1" applyAlignment="1" applyProtection="1">
      <alignment vertical="center" wrapText="1"/>
      <protection locked="0"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>
      <alignment/>
      <protection/>
    </xf>
    <xf numFmtId="172" fontId="1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0" xfId="53" applyFont="1" applyFill="1" applyAlignment="1">
      <alignment vertical="center" wrapText="1"/>
      <protection/>
    </xf>
    <xf numFmtId="0" fontId="1" fillId="0" borderId="0" xfId="53" applyFill="1">
      <alignment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" fillId="0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 applyProtection="1">
      <alignment horizontal="center"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left" vertical="center" wrapText="1"/>
      <protection/>
    </xf>
    <xf numFmtId="0" fontId="12" fillId="0" borderId="20" xfId="53" applyFont="1" applyFill="1" applyBorder="1" applyAlignment="1">
      <alignment horizontal="left" vertical="center" wrapText="1"/>
      <protection/>
    </xf>
    <xf numFmtId="0" fontId="12" fillId="0" borderId="21" xfId="5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AZ1" activePane="topRight" state="frozen"/>
      <selection pane="topLeft" activeCell="A1" sqref="A1"/>
      <selection pane="topRight" activeCell="R12" sqref="R12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3" width="9.140625" style="13" customWidth="1"/>
    <col min="34" max="34" width="21.7109375" style="13" bestFit="1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7321.700000000001</v>
      </c>
      <c r="D10" s="9">
        <f aca="true" t="shared" si="1" ref="D10:D22">G10+AK10</f>
        <v>2349.2</v>
      </c>
      <c r="E10" s="2">
        <f>D10/C10*100</f>
        <v>32.08544463717442</v>
      </c>
      <c r="F10" s="2">
        <v>1495.9</v>
      </c>
      <c r="G10" s="2">
        <v>980</v>
      </c>
      <c r="H10" s="2">
        <f>G10/F10*100</f>
        <v>65.51240056153486</v>
      </c>
      <c r="I10" s="2">
        <v>60.2</v>
      </c>
      <c r="J10" s="2">
        <v>36.7</v>
      </c>
      <c r="K10" s="2">
        <f aca="true" t="shared" si="2" ref="K10:K23">J10/I10*100</f>
        <v>60.96345514950167</v>
      </c>
      <c r="L10" s="2">
        <v>21</v>
      </c>
      <c r="M10" s="2">
        <v>3.2</v>
      </c>
      <c r="N10" s="2">
        <f>M10/L10*100</f>
        <v>15.238095238095239</v>
      </c>
      <c r="O10" s="2">
        <v>157</v>
      </c>
      <c r="P10" s="2">
        <v>19.4</v>
      </c>
      <c r="Q10" s="2">
        <f>P10/O10*100</f>
        <v>12.35668789808917</v>
      </c>
      <c r="R10" s="2">
        <v>265</v>
      </c>
      <c r="S10" s="2">
        <v>20.9</v>
      </c>
      <c r="T10" s="2">
        <f>S10/R10*100</f>
        <v>7.886792452830188</v>
      </c>
      <c r="U10" s="2"/>
      <c r="V10" s="2"/>
      <c r="W10" s="2" t="e">
        <f>V10/U10*100</f>
        <v>#DIV/0!</v>
      </c>
      <c r="X10" s="2">
        <v>300</v>
      </c>
      <c r="Y10" s="2">
        <v>461.8</v>
      </c>
      <c r="Z10" s="2">
        <f>Y10/X10*100</f>
        <v>153.93333333333334</v>
      </c>
      <c r="AA10" s="2">
        <v>42</v>
      </c>
      <c r="AB10" s="2">
        <v>28</v>
      </c>
      <c r="AC10" s="2">
        <f>AB10/AA10*100</f>
        <v>66.66666666666666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5825.8</v>
      </c>
      <c r="AK10" s="2">
        <v>1369.2</v>
      </c>
      <c r="AL10" s="2">
        <f>AK10/AJ10*100</f>
        <v>23.5023516083628</v>
      </c>
      <c r="AM10" s="2">
        <v>3887.9</v>
      </c>
      <c r="AN10" s="2">
        <v>2591.9</v>
      </c>
      <c r="AO10" s="2">
        <f>AN10/AM10*100</f>
        <v>66.6658093057949</v>
      </c>
      <c r="AP10" s="2"/>
      <c r="AQ10" s="2"/>
      <c r="AR10" s="2" t="e">
        <f>AQ10/AP10*100</f>
        <v>#DIV/0!</v>
      </c>
      <c r="AS10" s="21">
        <v>7494.9</v>
      </c>
      <c r="AT10" s="2">
        <v>2668</v>
      </c>
      <c r="AU10" s="2">
        <f>AT10/AS10*100</f>
        <v>35.59753966030234</v>
      </c>
      <c r="AV10" s="22">
        <v>1830</v>
      </c>
      <c r="AW10" s="2">
        <v>1004.1</v>
      </c>
      <c r="AX10" s="2">
        <f>AW10/AV10*100</f>
        <v>54.868852459016395</v>
      </c>
      <c r="AY10" s="22">
        <v>1481.2</v>
      </c>
      <c r="AZ10" s="2">
        <v>858.1</v>
      </c>
      <c r="BA10" s="2">
        <f aca="true" t="shared" si="3" ref="BA10:BA23">AZ10/AY10*100</f>
        <v>57.932757223872535</v>
      </c>
      <c r="BB10" s="2">
        <v>1752.2</v>
      </c>
      <c r="BC10" s="2">
        <v>596.1</v>
      </c>
      <c r="BD10" s="2">
        <f>BC10/BB10*100</f>
        <v>34.020089030932546</v>
      </c>
      <c r="BE10" s="22">
        <v>1286.6</v>
      </c>
      <c r="BF10" s="2">
        <v>437.8</v>
      </c>
      <c r="BG10" s="2">
        <f>BF10/BE10*100</f>
        <v>34.0276698274522</v>
      </c>
      <c r="BH10" s="22">
        <v>2431.5</v>
      </c>
      <c r="BI10" s="2">
        <v>545.7</v>
      </c>
      <c r="BJ10" s="2">
        <f>BI10/BH10*100</f>
        <v>22.442936458975943</v>
      </c>
      <c r="BK10" s="21">
        <f aca="true" t="shared" si="4" ref="BK10:BK22">C10-AS10</f>
        <v>-173.1999999999989</v>
      </c>
      <c r="BL10" s="21">
        <f aca="true" t="shared" si="5" ref="BL10:BL22">D10-AT10</f>
        <v>-318.8000000000002</v>
      </c>
      <c r="BM10" s="2">
        <f>BL10/BK10*100</f>
        <v>184.06466512702204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12452.9</v>
      </c>
      <c r="D11" s="9">
        <f t="shared" si="1"/>
        <v>1163.6</v>
      </c>
      <c r="E11" s="2">
        <f aca="true" t="shared" si="6" ref="E11:E22">D11/C11*100</f>
        <v>9.344008222984204</v>
      </c>
      <c r="F11" s="2">
        <v>1107</v>
      </c>
      <c r="G11" s="2">
        <v>431.8</v>
      </c>
      <c r="H11" s="2">
        <f aca="true" t="shared" si="7" ref="H11:H23">G11/F11*100</f>
        <v>39.006323396567296</v>
      </c>
      <c r="I11" s="2">
        <v>24</v>
      </c>
      <c r="J11" s="2">
        <v>16.8</v>
      </c>
      <c r="K11" s="2">
        <f t="shared" si="2"/>
        <v>70</v>
      </c>
      <c r="L11" s="2"/>
      <c r="M11" s="2"/>
      <c r="N11" s="2" t="e">
        <f aca="true" t="shared" si="8" ref="N11:N23">M11/L11*100</f>
        <v>#DIV/0!</v>
      </c>
      <c r="O11" s="2">
        <v>210</v>
      </c>
      <c r="P11" s="2">
        <v>0.8</v>
      </c>
      <c r="Q11" s="2">
        <f aca="true" t="shared" si="9" ref="Q11:Q22">P11/O11*100</f>
        <v>0.38095238095238093</v>
      </c>
      <c r="R11" s="2">
        <v>240</v>
      </c>
      <c r="S11" s="2">
        <v>15.1</v>
      </c>
      <c r="T11" s="2">
        <f>S11/R11*100</f>
        <v>6.291666666666666</v>
      </c>
      <c r="U11" s="2"/>
      <c r="V11" s="2"/>
      <c r="W11" s="2" t="e">
        <f aca="true" t="shared" si="10" ref="W11:W22">V11/U11*100</f>
        <v>#DIV/0!</v>
      </c>
      <c r="X11" s="2">
        <v>180</v>
      </c>
      <c r="Y11" s="2">
        <v>136.5</v>
      </c>
      <c r="Z11" s="2">
        <f aca="true" t="shared" si="11" ref="Z11:Z22">Y11/X11*100</f>
        <v>75.83333333333333</v>
      </c>
      <c r="AA11" s="2">
        <v>30</v>
      </c>
      <c r="AB11" s="2">
        <v>17.5</v>
      </c>
      <c r="AC11" s="2">
        <f aca="true" t="shared" si="12" ref="AC11:AC22">AB11/AA11*100</f>
        <v>58.333333333333336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11345.9</v>
      </c>
      <c r="AK11" s="2">
        <v>731.8</v>
      </c>
      <c r="AL11" s="2">
        <f aca="true" t="shared" si="15" ref="AL11:AL22">AK11/AJ11*100</f>
        <v>6.449907014868807</v>
      </c>
      <c r="AM11" s="2">
        <v>2130.7</v>
      </c>
      <c r="AN11" s="2">
        <v>1420</v>
      </c>
      <c r="AO11" s="2">
        <f aca="true" t="shared" si="16" ref="AO11:AO22">AN11/AM11*100</f>
        <v>66.64476463134181</v>
      </c>
      <c r="AP11" s="2"/>
      <c r="AQ11" s="2"/>
      <c r="AR11" s="2" t="e">
        <f aca="true" t="shared" si="17" ref="AR11:AR22">AQ11/AP11*100</f>
        <v>#DIV/0!</v>
      </c>
      <c r="AS11" s="21">
        <v>12573.8</v>
      </c>
      <c r="AT11" s="2">
        <v>1707.8</v>
      </c>
      <c r="AU11" s="2">
        <f aca="true" t="shared" si="18" ref="AU11:AU22">AT11/AS11*100</f>
        <v>13.582210628449634</v>
      </c>
      <c r="AV11" s="23">
        <v>1350.6</v>
      </c>
      <c r="AW11" s="2">
        <v>758.2</v>
      </c>
      <c r="AX11" s="2">
        <f aca="true" t="shared" si="19" ref="AX11:AX22">AW11/AV11*100</f>
        <v>56.138012735080714</v>
      </c>
      <c r="AY11" s="22">
        <v>1041.1</v>
      </c>
      <c r="AZ11" s="2">
        <v>591.8</v>
      </c>
      <c r="BA11" s="2">
        <f t="shared" si="3"/>
        <v>56.843722985304</v>
      </c>
      <c r="BB11" s="2">
        <v>1351.1</v>
      </c>
      <c r="BC11" s="2">
        <v>323.4</v>
      </c>
      <c r="BD11" s="2">
        <f>BC11/BB11*100</f>
        <v>23.936052105691658</v>
      </c>
      <c r="BE11" s="22">
        <v>9038.2</v>
      </c>
      <c r="BF11" s="2">
        <v>146</v>
      </c>
      <c r="BG11" s="2">
        <f aca="true" t="shared" si="20" ref="BG11:BG22">BF11/BE11*100</f>
        <v>1.6153658914385607</v>
      </c>
      <c r="BH11" s="22">
        <v>730.3</v>
      </c>
      <c r="BI11" s="2">
        <v>421.5</v>
      </c>
      <c r="BJ11" s="2">
        <f aca="true" t="shared" si="21" ref="BJ11:BJ22">BI11/BH11*100</f>
        <v>57.7160071203615</v>
      </c>
      <c r="BK11" s="21">
        <f t="shared" si="4"/>
        <v>-120.89999999999964</v>
      </c>
      <c r="BL11" s="21">
        <f t="shared" si="5"/>
        <v>-544.2</v>
      </c>
      <c r="BM11" s="2">
        <f aca="true" t="shared" si="22" ref="BM11:BM22">BL11/BK11*100</f>
        <v>450.1240694789096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2246.4</v>
      </c>
      <c r="D12" s="9">
        <f t="shared" si="1"/>
        <v>1275.7</v>
      </c>
      <c r="E12" s="2">
        <f t="shared" si="6"/>
        <v>56.7886396011396</v>
      </c>
      <c r="F12" s="2">
        <v>619</v>
      </c>
      <c r="G12" s="2">
        <v>384.1</v>
      </c>
      <c r="H12" s="2">
        <f t="shared" si="7"/>
        <v>62.05169628432957</v>
      </c>
      <c r="I12" s="2">
        <v>20</v>
      </c>
      <c r="J12" s="2">
        <v>13.3</v>
      </c>
      <c r="K12" s="2">
        <f t="shared" si="2"/>
        <v>66.5</v>
      </c>
      <c r="L12" s="2">
        <v>0</v>
      </c>
      <c r="M12" s="2">
        <v>0.1</v>
      </c>
      <c r="N12" s="2" t="e">
        <f t="shared" si="8"/>
        <v>#DIV/0!</v>
      </c>
      <c r="O12" s="2">
        <v>25</v>
      </c>
      <c r="P12" s="2">
        <v>17</v>
      </c>
      <c r="Q12" s="2">
        <f t="shared" si="9"/>
        <v>68</v>
      </c>
      <c r="R12" s="18">
        <v>115</v>
      </c>
      <c r="S12" s="2">
        <v>7.8</v>
      </c>
      <c r="T12" s="2">
        <f aca="true" t="shared" si="23" ref="T12:T22">S12/R12*100</f>
        <v>6.782608695652175</v>
      </c>
      <c r="U12" s="2"/>
      <c r="V12" s="2"/>
      <c r="W12" s="2" t="e">
        <f t="shared" si="10"/>
        <v>#DIV/0!</v>
      </c>
      <c r="X12" s="2">
        <v>63.9</v>
      </c>
      <c r="Y12" s="2">
        <v>0</v>
      </c>
      <c r="Z12" s="2">
        <f t="shared" si="11"/>
        <v>0</v>
      </c>
      <c r="AA12" s="2">
        <v>6.5</v>
      </c>
      <c r="AB12" s="2">
        <v>5.5</v>
      </c>
      <c r="AC12" s="2">
        <f t="shared" si="12"/>
        <v>84.61538461538461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1627.4</v>
      </c>
      <c r="AK12" s="2">
        <v>891.6</v>
      </c>
      <c r="AL12" s="2">
        <f t="shared" si="15"/>
        <v>54.786776453238296</v>
      </c>
      <c r="AM12" s="2">
        <v>977.7</v>
      </c>
      <c r="AN12" s="2">
        <v>651.8</v>
      </c>
      <c r="AO12" s="2">
        <f t="shared" si="16"/>
        <v>66.66666666666666</v>
      </c>
      <c r="AP12" s="2">
        <v>201</v>
      </c>
      <c r="AQ12" s="2">
        <v>134.1</v>
      </c>
      <c r="AR12" s="2">
        <f t="shared" si="17"/>
        <v>66.71641791044776</v>
      </c>
      <c r="AS12" s="2">
        <v>3366.9</v>
      </c>
      <c r="AT12" s="2">
        <v>1972.3</v>
      </c>
      <c r="AU12" s="2">
        <f t="shared" si="18"/>
        <v>58.57910837862722</v>
      </c>
      <c r="AV12" s="23">
        <v>1090.9</v>
      </c>
      <c r="AW12" s="2">
        <v>601.3</v>
      </c>
      <c r="AX12" s="2">
        <f t="shared" si="19"/>
        <v>55.1196259968833</v>
      </c>
      <c r="AY12" s="22">
        <v>852</v>
      </c>
      <c r="AZ12" s="2">
        <v>472.9</v>
      </c>
      <c r="BA12" s="2">
        <f t="shared" si="3"/>
        <v>55.504694835680745</v>
      </c>
      <c r="BB12" s="2">
        <v>815.7</v>
      </c>
      <c r="BC12" s="2">
        <v>183.7</v>
      </c>
      <c r="BD12" s="2">
        <f aca="true" t="shared" si="24" ref="BD12:BD22">BC12/BB12*100</f>
        <v>22.520534510236605</v>
      </c>
      <c r="BE12" s="22">
        <v>960.9</v>
      </c>
      <c r="BF12" s="2">
        <v>921.2</v>
      </c>
      <c r="BG12" s="2">
        <f t="shared" si="20"/>
        <v>95.86845665521906</v>
      </c>
      <c r="BH12" s="22">
        <v>363.2</v>
      </c>
      <c r="BI12" s="2">
        <v>187.9</v>
      </c>
      <c r="BJ12" s="2">
        <f t="shared" si="21"/>
        <v>51.73458149779736</v>
      </c>
      <c r="BK12" s="21">
        <f t="shared" si="4"/>
        <v>-1120.5</v>
      </c>
      <c r="BL12" s="21">
        <f t="shared" si="5"/>
        <v>-696.5999999999999</v>
      </c>
      <c r="BM12" s="2">
        <f t="shared" si="22"/>
        <v>62.168674698795165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5360.9</v>
      </c>
      <c r="D13" s="9">
        <f t="shared" si="1"/>
        <v>3456.1000000000004</v>
      </c>
      <c r="E13" s="2">
        <f t="shared" si="6"/>
        <v>64.46865265160702</v>
      </c>
      <c r="F13" s="2">
        <v>1368.8</v>
      </c>
      <c r="G13" s="2">
        <v>783.2</v>
      </c>
      <c r="H13" s="2">
        <f t="shared" si="7"/>
        <v>57.21800116890707</v>
      </c>
      <c r="I13" s="2">
        <v>53</v>
      </c>
      <c r="J13" s="2">
        <v>36.2</v>
      </c>
      <c r="K13" s="2">
        <f t="shared" si="2"/>
        <v>68.30188679245283</v>
      </c>
      <c r="L13" s="2">
        <v>50.4</v>
      </c>
      <c r="M13" s="2">
        <v>56.4</v>
      </c>
      <c r="N13" s="2">
        <f t="shared" si="8"/>
        <v>111.90476190476191</v>
      </c>
      <c r="O13" s="2">
        <v>150</v>
      </c>
      <c r="P13" s="2">
        <v>29.9</v>
      </c>
      <c r="Q13" s="2">
        <f t="shared" si="9"/>
        <v>19.933333333333334</v>
      </c>
      <c r="R13" s="2">
        <v>280</v>
      </c>
      <c r="S13" s="2">
        <v>22.4</v>
      </c>
      <c r="T13" s="2">
        <f t="shared" si="23"/>
        <v>8</v>
      </c>
      <c r="U13" s="2"/>
      <c r="V13" s="2"/>
      <c r="W13" s="2" t="e">
        <f t="shared" si="10"/>
        <v>#DIV/0!</v>
      </c>
      <c r="X13" s="2">
        <v>320</v>
      </c>
      <c r="Y13" s="2">
        <v>148.2</v>
      </c>
      <c r="Z13" s="2">
        <f t="shared" si="11"/>
        <v>46.31249999999999</v>
      </c>
      <c r="AA13" s="2">
        <v>5</v>
      </c>
      <c r="AB13" s="2">
        <v>15.5</v>
      </c>
      <c r="AC13" s="2">
        <f t="shared" si="12"/>
        <v>310</v>
      </c>
      <c r="AD13" s="2"/>
      <c r="AE13" s="2"/>
      <c r="AF13" s="2" t="e">
        <f t="shared" si="13"/>
        <v>#DIV/0!</v>
      </c>
      <c r="AG13" s="2">
        <v>3.6</v>
      </c>
      <c r="AH13" s="2"/>
      <c r="AI13" s="2">
        <f t="shared" si="14"/>
        <v>0</v>
      </c>
      <c r="AJ13" s="2">
        <v>3992.1</v>
      </c>
      <c r="AK13" s="2">
        <v>2672.9</v>
      </c>
      <c r="AL13" s="2">
        <f t="shared" si="15"/>
        <v>66.95473560281556</v>
      </c>
      <c r="AM13" s="2">
        <v>2943.1</v>
      </c>
      <c r="AN13" s="2">
        <v>1962.1</v>
      </c>
      <c r="AO13" s="2">
        <f t="shared" si="16"/>
        <v>66.66779925928442</v>
      </c>
      <c r="AP13" s="2"/>
      <c r="AQ13" s="2"/>
      <c r="AR13" s="2" t="e">
        <f t="shared" si="17"/>
        <v>#DIV/0!</v>
      </c>
      <c r="AS13" s="2">
        <v>5561.2</v>
      </c>
      <c r="AT13" s="2">
        <v>2585.5</v>
      </c>
      <c r="AU13" s="2">
        <f t="shared" si="18"/>
        <v>46.49176436740272</v>
      </c>
      <c r="AV13" s="23">
        <v>1334.4</v>
      </c>
      <c r="AW13" s="2">
        <v>718.1</v>
      </c>
      <c r="AX13" s="2">
        <f t="shared" si="19"/>
        <v>53.814448441246995</v>
      </c>
      <c r="AY13" s="22">
        <v>1064.5</v>
      </c>
      <c r="AZ13" s="2">
        <v>589.4</v>
      </c>
      <c r="BA13" s="2">
        <f t="shared" si="3"/>
        <v>55.36871770784405</v>
      </c>
      <c r="BB13" s="2">
        <v>2577</v>
      </c>
      <c r="BC13" s="2">
        <v>894.3</v>
      </c>
      <c r="BD13" s="2">
        <f t="shared" si="24"/>
        <v>34.70314318975552</v>
      </c>
      <c r="BE13" s="22">
        <v>199.1</v>
      </c>
      <c r="BF13" s="2">
        <v>38.6</v>
      </c>
      <c r="BG13" s="2">
        <f t="shared" si="20"/>
        <v>19.38724259166248</v>
      </c>
      <c r="BH13" s="22">
        <v>1330.1</v>
      </c>
      <c r="BI13" s="2">
        <v>865.4</v>
      </c>
      <c r="BJ13" s="2">
        <f t="shared" si="21"/>
        <v>65.06277723479438</v>
      </c>
      <c r="BK13" s="21">
        <f t="shared" si="4"/>
        <v>-200.30000000000018</v>
      </c>
      <c r="BL13" s="21">
        <f t="shared" si="5"/>
        <v>870.6000000000004</v>
      </c>
      <c r="BM13" s="2">
        <f>BL13/BK13*100</f>
        <v>-434.6480279580627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9070.4</v>
      </c>
      <c r="D14" s="9">
        <f t="shared" si="1"/>
        <v>3021.4</v>
      </c>
      <c r="E14" s="2">
        <f t="shared" si="6"/>
        <v>33.31054859763627</v>
      </c>
      <c r="F14" s="2">
        <v>1106</v>
      </c>
      <c r="G14" s="2">
        <v>510.5</v>
      </c>
      <c r="H14" s="2">
        <f t="shared" si="7"/>
        <v>46.15732368896926</v>
      </c>
      <c r="I14" s="2">
        <v>38.4</v>
      </c>
      <c r="J14" s="2">
        <v>26</v>
      </c>
      <c r="K14" s="2">
        <f t="shared" si="2"/>
        <v>67.70833333333334</v>
      </c>
      <c r="L14" s="2">
        <v>0</v>
      </c>
      <c r="M14" s="2">
        <v>0</v>
      </c>
      <c r="N14" s="2" t="e">
        <f t="shared" si="8"/>
        <v>#DIV/0!</v>
      </c>
      <c r="O14" s="2">
        <v>250</v>
      </c>
      <c r="P14" s="2">
        <v>1.9</v>
      </c>
      <c r="Q14" s="2">
        <f t="shared" si="9"/>
        <v>0.76</v>
      </c>
      <c r="R14" s="2">
        <v>73</v>
      </c>
      <c r="S14" s="2">
        <v>5.6</v>
      </c>
      <c r="T14" s="2">
        <f t="shared" si="23"/>
        <v>7.6712328767123275</v>
      </c>
      <c r="U14" s="2"/>
      <c r="V14" s="2"/>
      <c r="W14" s="2" t="e">
        <f t="shared" si="10"/>
        <v>#DIV/0!</v>
      </c>
      <c r="X14" s="2"/>
      <c r="Y14" s="2"/>
      <c r="Z14" s="2" t="e">
        <f t="shared" si="11"/>
        <v>#DIV/0!</v>
      </c>
      <c r="AA14" s="2">
        <v>21</v>
      </c>
      <c r="AB14" s="2">
        <v>14</v>
      </c>
      <c r="AC14" s="2">
        <f t="shared" si="12"/>
        <v>66.66666666666666</v>
      </c>
      <c r="AD14" s="2"/>
      <c r="AE14" s="2"/>
      <c r="AF14" s="2" t="e">
        <f t="shared" si="13"/>
        <v>#DIV/0!</v>
      </c>
      <c r="AG14" s="2">
        <v>6</v>
      </c>
      <c r="AH14" s="2">
        <v>18.7</v>
      </c>
      <c r="AI14" s="2">
        <f t="shared" si="14"/>
        <v>311.6666666666667</v>
      </c>
      <c r="AJ14" s="2">
        <v>7964.4</v>
      </c>
      <c r="AK14" s="2">
        <v>2510.9</v>
      </c>
      <c r="AL14" s="2">
        <f t="shared" si="15"/>
        <v>31.526543116870076</v>
      </c>
      <c r="AM14" s="2">
        <v>2687.9</v>
      </c>
      <c r="AN14" s="2">
        <v>1791.9</v>
      </c>
      <c r="AO14" s="2">
        <f t="shared" si="16"/>
        <v>66.66542654116596</v>
      </c>
      <c r="AP14" s="2"/>
      <c r="AQ14" s="2"/>
      <c r="AR14" s="2" t="e">
        <f t="shared" si="17"/>
        <v>#DIV/0!</v>
      </c>
      <c r="AS14" s="2">
        <v>9273.4</v>
      </c>
      <c r="AT14" s="2">
        <v>2226.6</v>
      </c>
      <c r="AU14" s="2">
        <f t="shared" si="18"/>
        <v>24.010610994888605</v>
      </c>
      <c r="AV14" s="23">
        <v>1805.5</v>
      </c>
      <c r="AW14" s="2">
        <v>988.3</v>
      </c>
      <c r="AX14" s="2">
        <f t="shared" si="19"/>
        <v>54.73829963998892</v>
      </c>
      <c r="AY14" s="22">
        <v>1345.6</v>
      </c>
      <c r="AZ14" s="2">
        <v>756.4</v>
      </c>
      <c r="BA14" s="2">
        <f t="shared" si="3"/>
        <v>56.2128418549346</v>
      </c>
      <c r="BB14" s="2">
        <v>1719.8</v>
      </c>
      <c r="BC14" s="2">
        <v>581.6</v>
      </c>
      <c r="BD14" s="2">
        <f t="shared" si="24"/>
        <v>33.8178858006745</v>
      </c>
      <c r="BE14" s="22">
        <v>4676.4</v>
      </c>
      <c r="BF14" s="2">
        <v>215.8</v>
      </c>
      <c r="BG14" s="2">
        <f t="shared" si="20"/>
        <v>4.61466085022667</v>
      </c>
      <c r="BH14" s="22">
        <v>781.4</v>
      </c>
      <c r="BI14" s="2">
        <v>374.8</v>
      </c>
      <c r="BJ14" s="2">
        <f t="shared" si="21"/>
        <v>47.96519068338879</v>
      </c>
      <c r="BK14" s="21">
        <f t="shared" si="4"/>
        <v>-203</v>
      </c>
      <c r="BL14" s="21">
        <f t="shared" si="5"/>
        <v>794.8000000000002</v>
      </c>
      <c r="BM14" s="2">
        <f t="shared" si="22"/>
        <v>-391.5270935960592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34594.2</v>
      </c>
      <c r="D15" s="9">
        <f t="shared" si="1"/>
        <v>11629.3</v>
      </c>
      <c r="E15" s="2">
        <f t="shared" si="6"/>
        <v>33.616328748749794</v>
      </c>
      <c r="F15" s="2">
        <v>18060.3</v>
      </c>
      <c r="G15" s="2">
        <v>7666.1</v>
      </c>
      <c r="H15" s="2">
        <f t="shared" si="7"/>
        <v>42.447246169775696</v>
      </c>
      <c r="I15" s="2">
        <v>6950</v>
      </c>
      <c r="J15" s="2">
        <v>4280.3</v>
      </c>
      <c r="K15" s="2">
        <f t="shared" si="2"/>
        <v>61.58705035971224</v>
      </c>
      <c r="L15" s="2">
        <v>10</v>
      </c>
      <c r="M15" s="2">
        <v>71.4</v>
      </c>
      <c r="N15" s="2">
        <f t="shared" si="8"/>
        <v>714</v>
      </c>
      <c r="O15" s="2">
        <v>2700</v>
      </c>
      <c r="P15" s="2">
        <v>199.5</v>
      </c>
      <c r="Q15" s="2">
        <f t="shared" si="9"/>
        <v>7.388888888888889</v>
      </c>
      <c r="R15" s="2">
        <v>4400</v>
      </c>
      <c r="S15" s="2">
        <v>1192.6</v>
      </c>
      <c r="T15" s="2">
        <f t="shared" si="23"/>
        <v>27.104545454545452</v>
      </c>
      <c r="U15" s="2">
        <v>300</v>
      </c>
      <c r="V15" s="2">
        <v>40.6</v>
      </c>
      <c r="W15" s="2">
        <f t="shared" si="10"/>
        <v>13.533333333333333</v>
      </c>
      <c r="X15" s="2">
        <v>300</v>
      </c>
      <c r="Y15" s="2">
        <v>0</v>
      </c>
      <c r="Z15" s="2">
        <f t="shared" si="11"/>
        <v>0</v>
      </c>
      <c r="AA15" s="2">
        <v>300</v>
      </c>
      <c r="AB15" s="2">
        <v>72.3</v>
      </c>
      <c r="AC15" s="2">
        <f t="shared" si="12"/>
        <v>24.099999999999998</v>
      </c>
      <c r="AD15" s="2"/>
      <c r="AE15" s="2"/>
      <c r="AF15" s="2" t="e">
        <f t="shared" si="13"/>
        <v>#DIV/0!</v>
      </c>
      <c r="AG15" s="2">
        <v>570</v>
      </c>
      <c r="AH15" s="2">
        <v>356.4</v>
      </c>
      <c r="AI15" s="2">
        <f t="shared" si="14"/>
        <v>62.526315789473685</v>
      </c>
      <c r="AJ15" s="2">
        <v>16533.9</v>
      </c>
      <c r="AK15" s="2">
        <v>3963.2</v>
      </c>
      <c r="AL15" s="2">
        <f t="shared" si="15"/>
        <v>23.97014618450577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36439.6</v>
      </c>
      <c r="AT15" s="2">
        <v>13086.5</v>
      </c>
      <c r="AU15" s="2">
        <f t="shared" si="18"/>
        <v>35.912853049978594</v>
      </c>
      <c r="AV15" s="23">
        <v>5819.8</v>
      </c>
      <c r="AW15" s="2">
        <v>2560</v>
      </c>
      <c r="AX15" s="2">
        <f t="shared" si="19"/>
        <v>43.98776590260833</v>
      </c>
      <c r="AY15" s="22">
        <v>3410.1</v>
      </c>
      <c r="AZ15" s="2">
        <v>1725.8</v>
      </c>
      <c r="BA15" s="2">
        <f t="shared" si="3"/>
        <v>50.60848655464649</v>
      </c>
      <c r="BB15" s="2">
        <v>5795.6</v>
      </c>
      <c r="BC15" s="2">
        <v>2721.4</v>
      </c>
      <c r="BD15" s="2">
        <f t="shared" si="24"/>
        <v>46.956311684726344</v>
      </c>
      <c r="BE15" s="22">
        <v>22793.6</v>
      </c>
      <c r="BF15" s="2">
        <v>6532.5</v>
      </c>
      <c r="BG15" s="2">
        <f t="shared" si="20"/>
        <v>28.659360522251866</v>
      </c>
      <c r="BH15" s="22">
        <v>779.7</v>
      </c>
      <c r="BI15" s="2">
        <v>520.8</v>
      </c>
      <c r="BJ15" s="2">
        <f t="shared" si="21"/>
        <v>66.79492112350903</v>
      </c>
      <c r="BK15" s="21">
        <f t="shared" si="4"/>
        <v>-1845.4000000000015</v>
      </c>
      <c r="BL15" s="21">
        <f t="shared" si="5"/>
        <v>-1457.2000000000007</v>
      </c>
      <c r="BM15" s="2">
        <f t="shared" si="22"/>
        <v>78.96391026335752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4136.6</v>
      </c>
      <c r="D16" s="9">
        <f t="shared" si="1"/>
        <v>1777</v>
      </c>
      <c r="E16" s="2">
        <f t="shared" si="6"/>
        <v>42.95798481844993</v>
      </c>
      <c r="F16" s="2">
        <v>1422.2</v>
      </c>
      <c r="G16" s="2">
        <v>637</v>
      </c>
      <c r="H16" s="2">
        <f t="shared" si="7"/>
        <v>44.78976234003656</v>
      </c>
      <c r="I16" s="2">
        <v>6.7</v>
      </c>
      <c r="J16" s="2">
        <v>6.1</v>
      </c>
      <c r="K16" s="2">
        <f t="shared" si="2"/>
        <v>91.04477611940298</v>
      </c>
      <c r="L16" s="2">
        <v>12.5</v>
      </c>
      <c r="M16" s="2">
        <v>11.7</v>
      </c>
      <c r="N16" s="2">
        <f t="shared" si="8"/>
        <v>93.6</v>
      </c>
      <c r="O16" s="2">
        <v>124.2</v>
      </c>
      <c r="P16" s="2">
        <v>-0.3</v>
      </c>
      <c r="Q16" s="2">
        <f t="shared" si="9"/>
        <v>-0.24154589371980675</v>
      </c>
      <c r="R16" s="2">
        <v>110</v>
      </c>
      <c r="S16" s="2">
        <v>3.6</v>
      </c>
      <c r="T16" s="2">
        <f t="shared" si="23"/>
        <v>3.272727272727273</v>
      </c>
      <c r="U16" s="2"/>
      <c r="V16" s="2"/>
      <c r="W16" s="2" t="e">
        <f t="shared" si="10"/>
        <v>#DIV/0!</v>
      </c>
      <c r="X16" s="2">
        <v>470</v>
      </c>
      <c r="Y16" s="2">
        <v>109.1</v>
      </c>
      <c r="Z16" s="2">
        <f t="shared" si="11"/>
        <v>23.212765957446805</v>
      </c>
      <c r="AA16" s="2">
        <v>13</v>
      </c>
      <c r="AB16" s="2">
        <v>8.8</v>
      </c>
      <c r="AC16" s="2">
        <f t="shared" si="12"/>
        <v>67.6923076923077</v>
      </c>
      <c r="AD16" s="2"/>
      <c r="AE16" s="2"/>
      <c r="AF16" s="2" t="e">
        <f t="shared" si="13"/>
        <v>#DIV/0!</v>
      </c>
      <c r="AG16" s="2">
        <v>2.8</v>
      </c>
      <c r="AH16" s="2"/>
      <c r="AI16" s="2">
        <f t="shared" si="14"/>
        <v>0</v>
      </c>
      <c r="AJ16" s="2">
        <v>2714.4</v>
      </c>
      <c r="AK16" s="2">
        <v>1140</v>
      </c>
      <c r="AL16" s="2">
        <f t="shared" si="15"/>
        <v>41.99823165340407</v>
      </c>
      <c r="AM16" s="2">
        <v>1484.8</v>
      </c>
      <c r="AN16" s="2">
        <v>989.7</v>
      </c>
      <c r="AO16" s="2">
        <f t="shared" si="16"/>
        <v>66.65544181034483</v>
      </c>
      <c r="AP16" s="2"/>
      <c r="AQ16" s="2"/>
      <c r="AR16" s="2" t="e">
        <f t="shared" si="17"/>
        <v>#DIV/0!</v>
      </c>
      <c r="AS16" s="2">
        <v>4252.3</v>
      </c>
      <c r="AT16" s="2">
        <v>1657.4</v>
      </c>
      <c r="AU16" s="2">
        <f t="shared" si="18"/>
        <v>38.976553864967194</v>
      </c>
      <c r="AV16" s="23">
        <v>1491.8</v>
      </c>
      <c r="AW16" s="2">
        <v>838</v>
      </c>
      <c r="AX16" s="2">
        <f t="shared" si="19"/>
        <v>56.17374983241722</v>
      </c>
      <c r="AY16" s="22">
        <v>978.4</v>
      </c>
      <c r="AZ16" s="2">
        <v>548.9</v>
      </c>
      <c r="BA16" s="2">
        <f t="shared" si="3"/>
        <v>56.10179885527392</v>
      </c>
      <c r="BB16" s="2">
        <v>1124.3</v>
      </c>
      <c r="BC16" s="2">
        <v>293.2</v>
      </c>
      <c r="BD16" s="2">
        <f t="shared" si="24"/>
        <v>26.0784488125945</v>
      </c>
      <c r="BE16" s="22">
        <v>889.8</v>
      </c>
      <c r="BF16" s="2">
        <v>94.9</v>
      </c>
      <c r="BG16" s="2">
        <f t="shared" si="20"/>
        <v>10.665318048999776</v>
      </c>
      <c r="BH16" s="22">
        <v>642.8</v>
      </c>
      <c r="BI16" s="2">
        <v>379.4</v>
      </c>
      <c r="BJ16" s="2">
        <f t="shared" si="21"/>
        <v>59.023024268823896</v>
      </c>
      <c r="BK16" s="21">
        <f t="shared" si="4"/>
        <v>-115.69999999999982</v>
      </c>
      <c r="BL16" s="21">
        <f t="shared" si="5"/>
        <v>119.59999999999991</v>
      </c>
      <c r="BM16" s="2">
        <f t="shared" si="22"/>
        <v>-103.37078651685401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6871.9</v>
      </c>
      <c r="D17" s="9">
        <f t="shared" si="1"/>
        <v>3359.8</v>
      </c>
      <c r="E17" s="2">
        <f t="shared" si="6"/>
        <v>48.891863967752734</v>
      </c>
      <c r="F17" s="2">
        <v>1248.9</v>
      </c>
      <c r="G17" s="2">
        <v>1025.9</v>
      </c>
      <c r="H17" s="2">
        <f t="shared" si="7"/>
        <v>82.14428697253582</v>
      </c>
      <c r="I17" s="2">
        <v>144</v>
      </c>
      <c r="J17" s="2">
        <v>398.3</v>
      </c>
      <c r="K17" s="2">
        <f t="shared" si="2"/>
        <v>276.59722222222223</v>
      </c>
      <c r="L17" s="2">
        <v>6.6</v>
      </c>
      <c r="M17" s="2">
        <v>87.9</v>
      </c>
      <c r="N17" s="2">
        <v>72.6</v>
      </c>
      <c r="O17" s="2">
        <v>80</v>
      </c>
      <c r="P17" s="2">
        <v>11.3</v>
      </c>
      <c r="Q17" s="2">
        <f t="shared" si="9"/>
        <v>14.125000000000002</v>
      </c>
      <c r="R17" s="2">
        <v>280</v>
      </c>
      <c r="S17" s="2">
        <v>24</v>
      </c>
      <c r="T17" s="2">
        <f t="shared" si="23"/>
        <v>8.571428571428571</v>
      </c>
      <c r="U17" s="2"/>
      <c r="V17" s="2"/>
      <c r="W17" s="2" t="e">
        <f t="shared" si="10"/>
        <v>#DIV/0!</v>
      </c>
      <c r="X17" s="2">
        <v>270</v>
      </c>
      <c r="Y17" s="2">
        <v>181.2</v>
      </c>
      <c r="Z17" s="2">
        <f t="shared" si="11"/>
        <v>67.11111111111111</v>
      </c>
      <c r="AA17" s="2">
        <v>4.5</v>
      </c>
      <c r="AB17" s="2">
        <v>2.2</v>
      </c>
      <c r="AC17" s="2">
        <f t="shared" si="12"/>
        <v>48.88888888888889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5623</v>
      </c>
      <c r="AK17" s="2">
        <v>2333.9</v>
      </c>
      <c r="AL17" s="2">
        <f t="shared" si="15"/>
        <v>41.50631335585987</v>
      </c>
      <c r="AM17" s="2">
        <v>3905.1</v>
      </c>
      <c r="AN17" s="2">
        <v>2603.4</v>
      </c>
      <c r="AO17" s="2">
        <f t="shared" si="16"/>
        <v>66.66666666666667</v>
      </c>
      <c r="AP17" s="2"/>
      <c r="AQ17" s="2"/>
      <c r="AR17" s="2" t="e">
        <f t="shared" si="17"/>
        <v>#DIV/0!</v>
      </c>
      <c r="AS17" s="2">
        <v>7033.8</v>
      </c>
      <c r="AT17" s="2">
        <v>3442.4</v>
      </c>
      <c r="AU17" s="2">
        <f t="shared" si="18"/>
        <v>48.94082857061617</v>
      </c>
      <c r="AV17" s="23">
        <v>1823.2</v>
      </c>
      <c r="AW17" s="2">
        <v>975.3</v>
      </c>
      <c r="AX17" s="2">
        <f t="shared" si="19"/>
        <v>53.49385695480473</v>
      </c>
      <c r="AY17" s="22">
        <v>1382.9</v>
      </c>
      <c r="AZ17" s="2">
        <v>764.7</v>
      </c>
      <c r="BA17" s="2">
        <f t="shared" si="3"/>
        <v>55.29683997396775</v>
      </c>
      <c r="BB17" s="2">
        <v>2490.5</v>
      </c>
      <c r="BC17" s="2">
        <v>849</v>
      </c>
      <c r="BD17" s="2">
        <f t="shared" si="24"/>
        <v>34.08954025296126</v>
      </c>
      <c r="BE17" s="22">
        <v>611.9</v>
      </c>
      <c r="BF17" s="2">
        <v>241.9</v>
      </c>
      <c r="BG17" s="2">
        <f t="shared" si="20"/>
        <v>39.532603366563166</v>
      </c>
      <c r="BH17" s="22">
        <v>2002.9</v>
      </c>
      <c r="BI17" s="2">
        <v>1317.7</v>
      </c>
      <c r="BJ17" s="2">
        <f t="shared" si="21"/>
        <v>65.78960507264466</v>
      </c>
      <c r="BK17" s="21">
        <f t="shared" si="4"/>
        <v>-161.90000000000055</v>
      </c>
      <c r="BL17" s="21">
        <f t="shared" si="5"/>
        <v>-82.59999999999991</v>
      </c>
      <c r="BM17" s="2">
        <f t="shared" si="22"/>
        <v>51.01914762198866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7207.4</v>
      </c>
      <c r="D18" s="9">
        <f t="shared" si="1"/>
        <v>3181.1</v>
      </c>
      <c r="E18" s="2">
        <f t="shared" si="6"/>
        <v>44.136581846435604</v>
      </c>
      <c r="F18" s="2">
        <v>1505.5</v>
      </c>
      <c r="G18" s="2">
        <v>1033.4</v>
      </c>
      <c r="H18" s="2">
        <f t="shared" si="7"/>
        <v>68.64164729325806</v>
      </c>
      <c r="I18" s="2">
        <v>63.6</v>
      </c>
      <c r="J18" s="2">
        <v>32.8</v>
      </c>
      <c r="K18" s="2">
        <f t="shared" si="2"/>
        <v>51.57232704402516</v>
      </c>
      <c r="L18" s="2">
        <v>25</v>
      </c>
      <c r="M18" s="2">
        <v>57.1</v>
      </c>
      <c r="N18" s="2">
        <f t="shared" si="8"/>
        <v>228.40000000000003</v>
      </c>
      <c r="O18" s="2">
        <v>54</v>
      </c>
      <c r="P18" s="2">
        <v>0.5</v>
      </c>
      <c r="Q18" s="2">
        <f t="shared" si="9"/>
        <v>0.9259259259259258</v>
      </c>
      <c r="R18" s="2">
        <v>235</v>
      </c>
      <c r="S18" s="2">
        <v>41.5</v>
      </c>
      <c r="T18" s="2">
        <f t="shared" si="23"/>
        <v>17.659574468085108</v>
      </c>
      <c r="U18" s="2"/>
      <c r="V18" s="2"/>
      <c r="W18" s="2" t="e">
        <f t="shared" si="10"/>
        <v>#DIV/0!</v>
      </c>
      <c r="X18" s="2">
        <v>220</v>
      </c>
      <c r="Y18" s="2">
        <v>126.1</v>
      </c>
      <c r="Z18" s="2">
        <f t="shared" si="11"/>
        <v>57.31818181818181</v>
      </c>
      <c r="AA18" s="2">
        <v>4.9</v>
      </c>
      <c r="AB18" s="2">
        <v>3.1</v>
      </c>
      <c r="AC18" s="2">
        <f t="shared" si="12"/>
        <v>63.26530612244897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5701.9</v>
      </c>
      <c r="AK18" s="2">
        <v>2147.7</v>
      </c>
      <c r="AL18" s="2">
        <f t="shared" si="15"/>
        <v>37.6663919044529</v>
      </c>
      <c r="AM18" s="2">
        <v>3948.2</v>
      </c>
      <c r="AN18" s="2">
        <v>2632</v>
      </c>
      <c r="AO18" s="2">
        <f t="shared" si="16"/>
        <v>66.6632896003242</v>
      </c>
      <c r="AP18" s="2"/>
      <c r="AQ18" s="2"/>
      <c r="AR18" s="2" t="e">
        <f t="shared" si="17"/>
        <v>#DIV/0!</v>
      </c>
      <c r="AS18" s="2">
        <v>7587.6</v>
      </c>
      <c r="AT18" s="2">
        <v>2090.5</v>
      </c>
      <c r="AU18" s="2">
        <f t="shared" si="18"/>
        <v>27.55153144604354</v>
      </c>
      <c r="AV18" s="23">
        <v>1765.8</v>
      </c>
      <c r="AW18" s="2">
        <v>1063.9</v>
      </c>
      <c r="AX18" s="2">
        <f t="shared" si="19"/>
        <v>60.250311473553076</v>
      </c>
      <c r="AY18" s="22">
        <v>1369.1</v>
      </c>
      <c r="AZ18" s="2">
        <v>881.8</v>
      </c>
      <c r="BA18" s="2">
        <f t="shared" si="3"/>
        <v>64.40727485209263</v>
      </c>
      <c r="BB18" s="2">
        <v>1782.8</v>
      </c>
      <c r="BC18" s="2">
        <v>173.4</v>
      </c>
      <c r="BD18" s="2">
        <f t="shared" si="24"/>
        <v>9.726273277989678</v>
      </c>
      <c r="BE18" s="22">
        <v>592.9</v>
      </c>
      <c r="BF18" s="2">
        <v>59.5</v>
      </c>
      <c r="BG18" s="2">
        <f t="shared" si="20"/>
        <v>10.035419126328218</v>
      </c>
      <c r="BH18" s="22">
        <v>1881.5</v>
      </c>
      <c r="BI18" s="2">
        <v>631.5</v>
      </c>
      <c r="BJ18" s="2">
        <f t="shared" si="21"/>
        <v>33.56364602710603</v>
      </c>
      <c r="BK18" s="21">
        <f t="shared" si="4"/>
        <v>-380.2000000000007</v>
      </c>
      <c r="BL18" s="21">
        <f t="shared" si="5"/>
        <v>1090.6</v>
      </c>
      <c r="BM18" s="2">
        <f t="shared" si="22"/>
        <v>-286.8490268279847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11984.900000000001</v>
      </c>
      <c r="D19" s="9">
        <f t="shared" si="1"/>
        <v>8066.099999999999</v>
      </c>
      <c r="E19" s="2">
        <f t="shared" si="6"/>
        <v>67.30218858730568</v>
      </c>
      <c r="F19" s="2">
        <v>1545.2</v>
      </c>
      <c r="G19" s="2">
        <v>587.2</v>
      </c>
      <c r="H19" s="2">
        <f t="shared" si="7"/>
        <v>38.00155319699716</v>
      </c>
      <c r="I19" s="2">
        <v>193.9</v>
      </c>
      <c r="J19" s="2">
        <v>152.7</v>
      </c>
      <c r="K19" s="2">
        <f t="shared" si="2"/>
        <v>78.75193398659101</v>
      </c>
      <c r="L19" s="2">
        <v>40</v>
      </c>
      <c r="M19" s="2">
        <v>17.8</v>
      </c>
      <c r="N19" s="2">
        <f t="shared" si="8"/>
        <v>44.5</v>
      </c>
      <c r="O19" s="2">
        <v>145</v>
      </c>
      <c r="P19" s="2">
        <v>15.3</v>
      </c>
      <c r="Q19" s="2">
        <f t="shared" si="9"/>
        <v>10.551724137931034</v>
      </c>
      <c r="R19" s="2">
        <v>350</v>
      </c>
      <c r="S19" s="2">
        <v>38.1</v>
      </c>
      <c r="T19" s="2">
        <f t="shared" si="23"/>
        <v>10.885714285714286</v>
      </c>
      <c r="U19" s="2"/>
      <c r="V19" s="2"/>
      <c r="W19" s="2" t="e">
        <f t="shared" si="10"/>
        <v>#DIV/0!</v>
      </c>
      <c r="X19" s="2">
        <v>280</v>
      </c>
      <c r="Y19" s="2">
        <v>1.4</v>
      </c>
      <c r="Z19" s="2">
        <f t="shared" si="11"/>
        <v>0.5</v>
      </c>
      <c r="AA19" s="2">
        <v>1.7</v>
      </c>
      <c r="AB19" s="2">
        <v>1.1</v>
      </c>
      <c r="AC19" s="2">
        <f t="shared" si="12"/>
        <v>64.70588235294117</v>
      </c>
      <c r="AD19" s="2"/>
      <c r="AE19" s="2"/>
      <c r="AF19" s="2" t="e">
        <f t="shared" si="13"/>
        <v>#DIV/0!</v>
      </c>
      <c r="AG19" s="2">
        <v>10</v>
      </c>
      <c r="AH19" s="2">
        <v>31.3</v>
      </c>
      <c r="AI19" s="2">
        <f t="shared" si="14"/>
        <v>313</v>
      </c>
      <c r="AJ19" s="2">
        <v>10439.7</v>
      </c>
      <c r="AK19" s="2">
        <v>7478.9</v>
      </c>
      <c r="AL19" s="2">
        <f t="shared" si="15"/>
        <v>71.63903177294367</v>
      </c>
      <c r="AM19" s="2">
        <v>3962.3</v>
      </c>
      <c r="AN19" s="2">
        <v>2641.5</v>
      </c>
      <c r="AO19" s="2">
        <f t="shared" si="16"/>
        <v>66.66582540443682</v>
      </c>
      <c r="AP19" s="2"/>
      <c r="AQ19" s="2"/>
      <c r="AR19" s="2" t="e">
        <f t="shared" si="17"/>
        <v>#DIV/0!</v>
      </c>
      <c r="AS19" s="2">
        <v>12002.9</v>
      </c>
      <c r="AT19" s="2">
        <v>7642.7</v>
      </c>
      <c r="AU19" s="2">
        <f t="shared" si="18"/>
        <v>63.67377883678111</v>
      </c>
      <c r="AV19" s="23">
        <v>1900.8</v>
      </c>
      <c r="AW19" s="2">
        <v>1045.7</v>
      </c>
      <c r="AX19" s="2">
        <f t="shared" si="19"/>
        <v>55.01367845117845</v>
      </c>
      <c r="AY19" s="22">
        <v>1502</v>
      </c>
      <c r="AZ19" s="2">
        <v>886.34</v>
      </c>
      <c r="BA19" s="2">
        <f t="shared" si="3"/>
        <v>59.010652463382165</v>
      </c>
      <c r="BB19" s="2">
        <v>2039.1</v>
      </c>
      <c r="BC19" s="2">
        <v>457.7</v>
      </c>
      <c r="BD19" s="2">
        <f t="shared" si="24"/>
        <v>22.44617723505468</v>
      </c>
      <c r="BE19" s="22">
        <v>6176.7</v>
      </c>
      <c r="BF19" s="2">
        <v>5130.8</v>
      </c>
      <c r="BG19" s="2">
        <f t="shared" si="20"/>
        <v>83.06700989201354</v>
      </c>
      <c r="BH19" s="22">
        <v>1738.7</v>
      </c>
      <c r="BI19" s="2">
        <v>934.4</v>
      </c>
      <c r="BJ19" s="2">
        <f t="shared" si="21"/>
        <v>53.74130097199057</v>
      </c>
      <c r="BK19" s="21">
        <f t="shared" si="4"/>
        <v>-17.99999999999818</v>
      </c>
      <c r="BL19" s="21">
        <f t="shared" si="5"/>
        <v>423.39999999999964</v>
      </c>
      <c r="BM19" s="2">
        <f t="shared" si="22"/>
        <v>-2352.2222222224577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10824.1</v>
      </c>
      <c r="D20" s="9">
        <f t="shared" si="1"/>
        <v>5223.900000000001</v>
      </c>
      <c r="E20" s="2">
        <f t="shared" si="6"/>
        <v>48.261749244740905</v>
      </c>
      <c r="F20" s="2">
        <v>1398.9</v>
      </c>
      <c r="G20" s="2">
        <v>901.8</v>
      </c>
      <c r="H20" s="2">
        <f t="shared" si="7"/>
        <v>64.46493673600685</v>
      </c>
      <c r="I20" s="2">
        <v>82</v>
      </c>
      <c r="J20" s="2">
        <v>55.5</v>
      </c>
      <c r="K20" s="2">
        <f t="shared" si="2"/>
        <v>67.6829268292683</v>
      </c>
      <c r="L20" s="2">
        <v>28</v>
      </c>
      <c r="M20" s="2">
        <v>18.1</v>
      </c>
      <c r="N20" s="2">
        <f t="shared" si="8"/>
        <v>64.64285714285715</v>
      </c>
      <c r="O20" s="2">
        <v>75</v>
      </c>
      <c r="P20" s="2">
        <v>14.8</v>
      </c>
      <c r="Q20" s="2">
        <f t="shared" si="9"/>
        <v>19.733333333333334</v>
      </c>
      <c r="R20" s="2">
        <v>450</v>
      </c>
      <c r="S20" s="2">
        <v>321</v>
      </c>
      <c r="T20" s="2">
        <f t="shared" si="23"/>
        <v>71.33333333333334</v>
      </c>
      <c r="U20" s="2"/>
      <c r="V20" s="2"/>
      <c r="W20" s="2" t="e">
        <f t="shared" si="10"/>
        <v>#DIV/0!</v>
      </c>
      <c r="X20" s="2">
        <v>200</v>
      </c>
      <c r="Y20" s="2">
        <v>71.7</v>
      </c>
      <c r="Z20" s="2">
        <f t="shared" si="11"/>
        <v>35.85</v>
      </c>
      <c r="AA20" s="2">
        <v>4.5</v>
      </c>
      <c r="AB20" s="2">
        <v>8.9</v>
      </c>
      <c r="AC20" s="2">
        <f t="shared" si="12"/>
        <v>197.77777777777777</v>
      </c>
      <c r="AD20" s="2"/>
      <c r="AE20" s="2"/>
      <c r="AF20" s="2" t="e">
        <f t="shared" si="13"/>
        <v>#DIV/0!</v>
      </c>
      <c r="AG20" s="2"/>
      <c r="AH20" s="2"/>
      <c r="AI20" s="2" t="e">
        <f t="shared" si="14"/>
        <v>#DIV/0!</v>
      </c>
      <c r="AJ20" s="2">
        <v>9425.2</v>
      </c>
      <c r="AK20" s="2">
        <v>4322.1</v>
      </c>
      <c r="AL20" s="2">
        <f t="shared" si="15"/>
        <v>45.8568518439927</v>
      </c>
      <c r="AM20" s="2">
        <v>5937.9</v>
      </c>
      <c r="AN20" s="2">
        <v>3958.6</v>
      </c>
      <c r="AO20" s="2">
        <f t="shared" si="16"/>
        <v>66.66666666666667</v>
      </c>
      <c r="AP20" s="2"/>
      <c r="AQ20" s="2"/>
      <c r="AR20" s="2" t="e">
        <f t="shared" si="17"/>
        <v>#DIV/0!</v>
      </c>
      <c r="AS20" s="2">
        <v>11624.9</v>
      </c>
      <c r="AT20" s="2">
        <v>3087.2</v>
      </c>
      <c r="AU20" s="2">
        <f t="shared" si="18"/>
        <v>26.556787585269547</v>
      </c>
      <c r="AV20" s="23">
        <v>2656</v>
      </c>
      <c r="AW20" s="2">
        <v>1125.4</v>
      </c>
      <c r="AX20" s="2">
        <f t="shared" si="19"/>
        <v>42.371987951807235</v>
      </c>
      <c r="AY20" s="22">
        <v>1700.1</v>
      </c>
      <c r="AZ20" s="2">
        <v>801.2</v>
      </c>
      <c r="BA20" s="2">
        <f t="shared" si="3"/>
        <v>47.12663960943475</v>
      </c>
      <c r="BB20" s="2">
        <v>2335.9</v>
      </c>
      <c r="BC20" s="2">
        <v>481.4</v>
      </c>
      <c r="BD20" s="2">
        <f t="shared" si="24"/>
        <v>20.608758936598313</v>
      </c>
      <c r="BE20" s="22">
        <v>3185</v>
      </c>
      <c r="BF20" s="2">
        <v>303.1</v>
      </c>
      <c r="BG20" s="2">
        <f t="shared" si="20"/>
        <v>9.516483516483518</v>
      </c>
      <c r="BH20" s="22">
        <v>2241.1</v>
      </c>
      <c r="BI20" s="2">
        <v>577.7</v>
      </c>
      <c r="BJ20" s="2">
        <f t="shared" si="21"/>
        <v>25.777519967872927</v>
      </c>
      <c r="BK20" s="21">
        <f t="shared" si="4"/>
        <v>-800.7999999999993</v>
      </c>
      <c r="BL20" s="21">
        <f t="shared" si="5"/>
        <v>2136.7000000000007</v>
      </c>
      <c r="BM20" s="2">
        <f t="shared" si="22"/>
        <v>-266.82067932067963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11154.5</v>
      </c>
      <c r="D21" s="9">
        <f t="shared" si="1"/>
        <v>5960.4</v>
      </c>
      <c r="E21" s="2">
        <f t="shared" si="6"/>
        <v>53.43493657268367</v>
      </c>
      <c r="F21" s="2">
        <v>1655.6</v>
      </c>
      <c r="G21" s="2">
        <v>769</v>
      </c>
      <c r="H21" s="2">
        <f t="shared" si="7"/>
        <v>46.44841749214786</v>
      </c>
      <c r="I21" s="2">
        <v>57</v>
      </c>
      <c r="J21" s="2">
        <v>46</v>
      </c>
      <c r="K21" s="2">
        <f t="shared" si="2"/>
        <v>80.7017543859649</v>
      </c>
      <c r="L21" s="2">
        <v>40</v>
      </c>
      <c r="M21" s="2">
        <v>37.2</v>
      </c>
      <c r="N21" s="2">
        <f t="shared" si="8"/>
        <v>93</v>
      </c>
      <c r="O21" s="2">
        <v>95</v>
      </c>
      <c r="P21" s="2">
        <v>4.8</v>
      </c>
      <c r="Q21" s="2">
        <f t="shared" si="9"/>
        <v>5.052631578947368</v>
      </c>
      <c r="R21" s="2">
        <v>360</v>
      </c>
      <c r="S21" s="2">
        <v>17.4</v>
      </c>
      <c r="T21" s="2">
        <f t="shared" si="23"/>
        <v>4.833333333333333</v>
      </c>
      <c r="U21" s="2"/>
      <c r="V21" s="2"/>
      <c r="W21" s="2" t="e">
        <f t="shared" si="10"/>
        <v>#DIV/0!</v>
      </c>
      <c r="X21" s="2">
        <v>200</v>
      </c>
      <c r="Y21" s="2">
        <v>29.3</v>
      </c>
      <c r="Z21" s="2">
        <f t="shared" si="11"/>
        <v>14.649999999999999</v>
      </c>
      <c r="AA21" s="2">
        <v>25</v>
      </c>
      <c r="AB21" s="2">
        <v>16.9</v>
      </c>
      <c r="AC21" s="2">
        <f t="shared" si="12"/>
        <v>67.6</v>
      </c>
      <c r="AD21" s="2"/>
      <c r="AE21" s="2"/>
      <c r="AF21" s="2" t="e">
        <f t="shared" si="13"/>
        <v>#DIV/0!</v>
      </c>
      <c r="AG21" s="2">
        <v>2</v>
      </c>
      <c r="AH21" s="2"/>
      <c r="AI21" s="2">
        <f t="shared" si="14"/>
        <v>0</v>
      </c>
      <c r="AJ21" s="2">
        <v>9498.9</v>
      </c>
      <c r="AK21" s="2">
        <v>5191.4</v>
      </c>
      <c r="AL21" s="2">
        <f t="shared" si="15"/>
        <v>54.65264399035677</v>
      </c>
      <c r="AM21" s="2">
        <v>3725.4</v>
      </c>
      <c r="AN21" s="2">
        <v>2483.6</v>
      </c>
      <c r="AO21" s="2">
        <f t="shared" si="16"/>
        <v>66.66666666666666</v>
      </c>
      <c r="AP21" s="2"/>
      <c r="AQ21" s="2"/>
      <c r="AR21" s="2" t="e">
        <f t="shared" si="17"/>
        <v>#DIV/0!</v>
      </c>
      <c r="AS21" s="2">
        <v>11480.2</v>
      </c>
      <c r="AT21" s="2">
        <v>5004.4</v>
      </c>
      <c r="AU21" s="2">
        <f t="shared" si="18"/>
        <v>43.59157505966794</v>
      </c>
      <c r="AV21" s="23">
        <v>1716.8</v>
      </c>
      <c r="AW21" s="2">
        <v>994.5</v>
      </c>
      <c r="AX21" s="2">
        <f t="shared" si="19"/>
        <v>57.927539608574094</v>
      </c>
      <c r="AY21" s="22">
        <v>1222.4</v>
      </c>
      <c r="AZ21" s="2">
        <v>697.9</v>
      </c>
      <c r="BA21" s="2">
        <f t="shared" si="3"/>
        <v>57.09260471204188</v>
      </c>
      <c r="BB21" s="2">
        <v>1655.5</v>
      </c>
      <c r="BC21" s="2">
        <v>554.6</v>
      </c>
      <c r="BD21" s="2">
        <f t="shared" si="24"/>
        <v>33.50045303533676</v>
      </c>
      <c r="BE21" s="22">
        <v>5381.9</v>
      </c>
      <c r="BF21" s="2">
        <v>2726.5</v>
      </c>
      <c r="BG21" s="2">
        <f t="shared" si="20"/>
        <v>50.66054739032684</v>
      </c>
      <c r="BH21" s="22">
        <v>1727.4</v>
      </c>
      <c r="BI21" s="2">
        <v>669.4</v>
      </c>
      <c r="BJ21" s="2">
        <f t="shared" si="21"/>
        <v>38.751881440314925</v>
      </c>
      <c r="BK21" s="21">
        <f t="shared" si="4"/>
        <v>-325.7000000000007</v>
      </c>
      <c r="BL21" s="21">
        <f t="shared" si="5"/>
        <v>956</v>
      </c>
      <c r="BM21" s="2">
        <f t="shared" si="22"/>
        <v>-293.5216456862137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12684.6</v>
      </c>
      <c r="D22" s="9">
        <f t="shared" si="1"/>
        <v>7636.7</v>
      </c>
      <c r="E22" s="2">
        <f t="shared" si="6"/>
        <v>60.20449994481497</v>
      </c>
      <c r="F22" s="2">
        <v>1498.5</v>
      </c>
      <c r="G22" s="2">
        <v>955.8</v>
      </c>
      <c r="H22" s="2">
        <f t="shared" si="7"/>
        <v>63.783783783783775</v>
      </c>
      <c r="I22" s="2">
        <v>12</v>
      </c>
      <c r="J22" s="2">
        <v>4.9</v>
      </c>
      <c r="K22" s="2">
        <f t="shared" si="2"/>
        <v>40.833333333333336</v>
      </c>
      <c r="L22" s="2">
        <v>6</v>
      </c>
      <c r="M22" s="2">
        <v>8.2</v>
      </c>
      <c r="N22" s="2">
        <f t="shared" si="8"/>
        <v>136.66666666666666</v>
      </c>
      <c r="O22" s="2">
        <v>75</v>
      </c>
      <c r="P22" s="2">
        <v>4.2</v>
      </c>
      <c r="Q22" s="2">
        <f t="shared" si="9"/>
        <v>5.6000000000000005</v>
      </c>
      <c r="R22" s="2">
        <v>335</v>
      </c>
      <c r="S22" s="2">
        <v>104.4</v>
      </c>
      <c r="T22" s="2">
        <f t="shared" si="23"/>
        <v>31.16417910447761</v>
      </c>
      <c r="U22" s="2"/>
      <c r="V22" s="2"/>
      <c r="W22" s="2" t="e">
        <f t="shared" si="10"/>
        <v>#DIV/0!</v>
      </c>
      <c r="X22" s="2">
        <v>250</v>
      </c>
      <c r="Y22" s="2">
        <v>222.3</v>
      </c>
      <c r="Z22" s="2">
        <f t="shared" si="11"/>
        <v>88.92</v>
      </c>
      <c r="AA22" s="2"/>
      <c r="AB22" s="2"/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>
        <v>39.2</v>
      </c>
      <c r="AI22" s="2" t="e">
        <f t="shared" si="14"/>
        <v>#DIV/0!</v>
      </c>
      <c r="AJ22" s="2">
        <v>11186.1</v>
      </c>
      <c r="AK22" s="2">
        <v>6680.9</v>
      </c>
      <c r="AL22" s="2">
        <f t="shared" si="15"/>
        <v>59.72501586790748</v>
      </c>
      <c r="AM22" s="2">
        <v>3121.7</v>
      </c>
      <c r="AN22" s="2">
        <v>2081.1</v>
      </c>
      <c r="AO22" s="2">
        <f t="shared" si="16"/>
        <v>66.66559887240926</v>
      </c>
      <c r="AP22" s="2"/>
      <c r="AQ22" s="2"/>
      <c r="AR22" s="2" t="e">
        <f t="shared" si="17"/>
        <v>#DIV/0!</v>
      </c>
      <c r="AS22" s="2">
        <v>12983</v>
      </c>
      <c r="AT22" s="2">
        <v>6119.6</v>
      </c>
      <c r="AU22" s="2">
        <f t="shared" si="18"/>
        <v>47.13548486482323</v>
      </c>
      <c r="AV22" s="23">
        <v>1708.6</v>
      </c>
      <c r="AW22" s="2">
        <v>1002</v>
      </c>
      <c r="AX22" s="2">
        <f t="shared" si="19"/>
        <v>58.64450427250381</v>
      </c>
      <c r="AY22" s="22">
        <v>1314.9</v>
      </c>
      <c r="AZ22" s="2">
        <v>799.7</v>
      </c>
      <c r="BA22" s="2">
        <f t="shared" si="3"/>
        <v>60.818313179709484</v>
      </c>
      <c r="BB22" s="2">
        <v>2521.9</v>
      </c>
      <c r="BC22" s="2">
        <v>834.1</v>
      </c>
      <c r="BD22" s="2">
        <f t="shared" si="24"/>
        <v>33.07426940005551</v>
      </c>
      <c r="BE22" s="22">
        <v>4846.4</v>
      </c>
      <c r="BF22" s="2">
        <v>1500.6</v>
      </c>
      <c r="BG22" s="2">
        <f t="shared" si="20"/>
        <v>30.96318917134368</v>
      </c>
      <c r="BH22" s="22">
        <v>3787.3</v>
      </c>
      <c r="BI22" s="2">
        <v>2712.2</v>
      </c>
      <c r="BJ22" s="2">
        <f t="shared" si="21"/>
        <v>71.61302246983338</v>
      </c>
      <c r="BK22" s="21">
        <f t="shared" si="4"/>
        <v>-298.39999999999964</v>
      </c>
      <c r="BL22" s="21">
        <f t="shared" si="5"/>
        <v>1517.0999999999995</v>
      </c>
      <c r="BM22" s="2">
        <f t="shared" si="22"/>
        <v>-508.4115281501345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135910.5</v>
      </c>
      <c r="D23" s="9">
        <f>SUM(D10:D22)</f>
        <v>58100.299999999996</v>
      </c>
      <c r="E23" s="7">
        <f>D23/C23*100</f>
        <v>42.74894139893532</v>
      </c>
      <c r="F23" s="7">
        <f>SUM(F10:F22)</f>
        <v>34031.8</v>
      </c>
      <c r="G23" s="7">
        <f>SUM(G10:G22)</f>
        <v>16665.8</v>
      </c>
      <c r="H23" s="7">
        <f t="shared" si="7"/>
        <v>48.97125629558236</v>
      </c>
      <c r="I23" s="7">
        <f>SUM(I10:I22)</f>
        <v>7704.8</v>
      </c>
      <c r="J23" s="7">
        <f>SUM(J10:J22)</f>
        <v>5105.6</v>
      </c>
      <c r="K23" s="7">
        <f t="shared" si="2"/>
        <v>66.26518533900945</v>
      </c>
      <c r="L23" s="7">
        <f>SUM(L10:L22)</f>
        <v>239.5</v>
      </c>
      <c r="M23" s="7">
        <f>SUM(M10:M22)</f>
        <v>369.1</v>
      </c>
      <c r="N23" s="7">
        <f t="shared" si="8"/>
        <v>154.11273486430065</v>
      </c>
      <c r="O23" s="7">
        <f>SUM(O10:O22)</f>
        <v>4140.2</v>
      </c>
      <c r="P23" s="7">
        <f>SUM(P10:P22)</f>
        <v>319.1</v>
      </c>
      <c r="Q23" s="7">
        <f>P23/O23*100</f>
        <v>7.707357132505677</v>
      </c>
      <c r="R23" s="7">
        <f>SUM(R10:R22)</f>
        <v>7493</v>
      </c>
      <c r="S23" s="7">
        <f>SUM(S10:S22)</f>
        <v>1814.3999999999999</v>
      </c>
      <c r="T23" s="7">
        <f>S23/R23*100</f>
        <v>24.214600293607365</v>
      </c>
      <c r="U23" s="7">
        <f>SUM(U10:U22)</f>
        <v>300</v>
      </c>
      <c r="V23" s="7">
        <f>SUM(V10:V22)</f>
        <v>40.6</v>
      </c>
      <c r="W23" s="7">
        <f>V23/U23*100</f>
        <v>13.533333333333333</v>
      </c>
      <c r="X23" s="7">
        <f>SUM(X10:X22)</f>
        <v>3053.9</v>
      </c>
      <c r="Y23" s="7">
        <f>SUM(Y10:Y22)</f>
        <v>1487.6</v>
      </c>
      <c r="Z23" s="7">
        <f>Y23/X23*100</f>
        <v>48.711483676610236</v>
      </c>
      <c r="AA23" s="7">
        <f>SUM(AA10:AA22)</f>
        <v>458.09999999999997</v>
      </c>
      <c r="AB23" s="7">
        <f>SUM(AB10:AB22)</f>
        <v>193.8</v>
      </c>
      <c r="AC23" s="7">
        <f>AB23/AA23*100</f>
        <v>42.30517354289457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594.4</v>
      </c>
      <c r="AH23" s="7">
        <f>SUM(AH10:AH22)</f>
        <v>445.59999999999997</v>
      </c>
      <c r="AI23" s="2">
        <f t="shared" si="14"/>
        <v>74.96635262449529</v>
      </c>
      <c r="AJ23" s="7">
        <f>SUM(AJ10:AJ22)</f>
        <v>101878.7</v>
      </c>
      <c r="AK23" s="7">
        <f>SUM(AK10:AK22)</f>
        <v>41434.5</v>
      </c>
      <c r="AL23" s="7">
        <f>AK23/AJ23*100</f>
        <v>40.670424730586475</v>
      </c>
      <c r="AM23" s="7">
        <f>SUM(AM10:AM22)</f>
        <v>38712.7</v>
      </c>
      <c r="AN23" s="7">
        <f>SUM(AN10:AN22)</f>
        <v>25807.599999999995</v>
      </c>
      <c r="AO23" s="7">
        <f>AN23/AM23*100</f>
        <v>66.66442795258402</v>
      </c>
      <c r="AP23" s="7">
        <f>SUM(AP10:AP22)</f>
        <v>201</v>
      </c>
      <c r="AQ23" s="7">
        <f>SUM(AQ10:AQ22)</f>
        <v>134.1</v>
      </c>
      <c r="AR23" s="7">
        <f>AQ23/AP23*100</f>
        <v>66.71641791044776</v>
      </c>
      <c r="AS23" s="7">
        <f>SUM(AS10:AS22)</f>
        <v>141674.5</v>
      </c>
      <c r="AT23" s="7">
        <f>SUM(AT10:AT22)</f>
        <v>53290.9</v>
      </c>
      <c r="AU23" s="7">
        <f>(AT23/AS23)*100</f>
        <v>37.61502599268041</v>
      </c>
      <c r="AV23" s="7">
        <f>SUM(AV10:AV22)</f>
        <v>26294.199999999997</v>
      </c>
      <c r="AW23" s="7">
        <f>SUM(AW10:AW22)</f>
        <v>13674.8</v>
      </c>
      <c r="AX23" s="7">
        <f>AW23/AV23*100</f>
        <v>52.00690646606476</v>
      </c>
      <c r="AY23" s="7">
        <f>SUM(AY10:AY22)</f>
        <v>18664.300000000003</v>
      </c>
      <c r="AZ23" s="7">
        <f>SUM(AZ10:AZ22)</f>
        <v>10374.94</v>
      </c>
      <c r="BA23" s="7">
        <f t="shared" si="3"/>
        <v>55.58708336235486</v>
      </c>
      <c r="BB23" s="7">
        <f>SUM(BB10:BB22)</f>
        <v>27961.399999999998</v>
      </c>
      <c r="BC23" s="7">
        <f>SUM(BC10:BC22)</f>
        <v>8943.9</v>
      </c>
      <c r="BD23" s="7">
        <f>BC23/BB23*100</f>
        <v>31.986595807076903</v>
      </c>
      <c r="BE23" s="7">
        <f>SUM(BE10:BE22)</f>
        <v>60639.40000000001</v>
      </c>
      <c r="BF23" s="7">
        <f>SUM(BF10:BF22)</f>
        <v>18349.199999999997</v>
      </c>
      <c r="BG23" s="7">
        <f>BF23/BE23*100</f>
        <v>30.25953423021995</v>
      </c>
      <c r="BH23" s="7">
        <f>SUM(BH10:BH22)</f>
        <v>20437.9</v>
      </c>
      <c r="BI23" s="7">
        <f>SUM(BI10:BI22)</f>
        <v>10138.4</v>
      </c>
      <c r="BJ23" s="7">
        <f>BI23/BH23*100</f>
        <v>49.605879273310855</v>
      </c>
      <c r="BK23" s="7">
        <f>SUM(BK10:BK22)</f>
        <v>-5763.999999999999</v>
      </c>
      <c r="BL23" s="7">
        <f>SUM(BL10:BL22)</f>
        <v>4809.4</v>
      </c>
      <c r="BM23" s="7">
        <f>BL23/BK23*100</f>
        <v>-83.43858431644692</v>
      </c>
      <c r="BN23" s="11"/>
      <c r="BO23" s="12"/>
    </row>
    <row r="24" spans="3:65" ht="15" hidden="1">
      <c r="C24" s="16">
        <f aca="true" t="shared" si="25" ref="C24:AC24">C23-C20</f>
        <v>125086.4</v>
      </c>
      <c r="D24" s="16">
        <f t="shared" si="25"/>
        <v>52876.399999999994</v>
      </c>
      <c r="E24" s="16">
        <f t="shared" si="25"/>
        <v>-5.5128078458055825</v>
      </c>
      <c r="F24" s="16">
        <f t="shared" si="25"/>
        <v>32632.9</v>
      </c>
      <c r="G24" s="16">
        <f t="shared" si="25"/>
        <v>15764</v>
      </c>
      <c r="H24" s="16">
        <f t="shared" si="25"/>
        <v>-15.493680440424491</v>
      </c>
      <c r="I24" s="16">
        <f t="shared" si="25"/>
        <v>7622.8</v>
      </c>
      <c r="J24" s="16">
        <f t="shared" si="25"/>
        <v>5050.1</v>
      </c>
      <c r="K24" s="16">
        <f t="shared" si="25"/>
        <v>-1.417741490258848</v>
      </c>
      <c r="L24" s="16">
        <f t="shared" si="25"/>
        <v>211.5</v>
      </c>
      <c r="M24" s="16">
        <f t="shared" si="25"/>
        <v>351</v>
      </c>
      <c r="N24" s="16">
        <f t="shared" si="25"/>
        <v>89.4698777214435</v>
      </c>
      <c r="O24" s="16">
        <f t="shared" si="25"/>
        <v>4065.2</v>
      </c>
      <c r="P24" s="16">
        <f t="shared" si="25"/>
        <v>304.3</v>
      </c>
      <c r="Q24" s="16">
        <f t="shared" si="25"/>
        <v>-12.025976200827657</v>
      </c>
      <c r="R24" s="16">
        <f t="shared" si="25"/>
        <v>7043</v>
      </c>
      <c r="S24" s="16">
        <f t="shared" si="25"/>
        <v>1493.3999999999999</v>
      </c>
      <c r="T24" s="16">
        <f t="shared" si="25"/>
        <v>-47.11873303972598</v>
      </c>
      <c r="U24" s="16">
        <f t="shared" si="25"/>
        <v>300</v>
      </c>
      <c r="V24" s="16">
        <f t="shared" si="25"/>
        <v>40.6</v>
      </c>
      <c r="W24" s="16" t="e">
        <f t="shared" si="25"/>
        <v>#DIV/0!</v>
      </c>
      <c r="X24" s="16">
        <f t="shared" si="25"/>
        <v>2853.9</v>
      </c>
      <c r="Y24" s="16">
        <f t="shared" si="25"/>
        <v>1415.8999999999999</v>
      </c>
      <c r="Z24" s="16">
        <f t="shared" si="25"/>
        <v>12.861483676610234</v>
      </c>
      <c r="AA24" s="16">
        <f t="shared" si="25"/>
        <v>453.59999999999997</v>
      </c>
      <c r="AB24" s="16">
        <f t="shared" si="25"/>
        <v>184.9</v>
      </c>
      <c r="AC24" s="16">
        <f t="shared" si="25"/>
        <v>-155.4726042348832</v>
      </c>
      <c r="AD24" s="16"/>
      <c r="AE24" s="16"/>
      <c r="AF24" s="2" t="e">
        <f t="shared" si="13"/>
        <v>#DIV/0!</v>
      </c>
      <c r="AG24" s="16">
        <f aca="true" t="shared" si="26" ref="AG24:BM24">AG23-AG20</f>
        <v>594.4</v>
      </c>
      <c r="AH24" s="16">
        <f t="shared" si="26"/>
        <v>445.59999999999997</v>
      </c>
      <c r="AI24" s="2">
        <f t="shared" si="14"/>
        <v>74.96635262449529</v>
      </c>
      <c r="AJ24" s="16">
        <f t="shared" si="26"/>
        <v>92453.5</v>
      </c>
      <c r="AK24" s="16">
        <f t="shared" si="26"/>
        <v>37112.4</v>
      </c>
      <c r="AL24" s="16">
        <f t="shared" si="26"/>
        <v>-5.186427113406225</v>
      </c>
      <c r="AM24" s="16">
        <f t="shared" si="26"/>
        <v>32774.799999999996</v>
      </c>
      <c r="AN24" s="16">
        <f t="shared" si="26"/>
        <v>21848.999999999996</v>
      </c>
      <c r="AO24" s="16">
        <f t="shared" si="26"/>
        <v>-0.002238714082650972</v>
      </c>
      <c r="AP24" s="16">
        <f t="shared" si="26"/>
        <v>201</v>
      </c>
      <c r="AQ24" s="16">
        <f t="shared" si="26"/>
        <v>134.1</v>
      </c>
      <c r="AR24" s="16" t="e">
        <f t="shared" si="26"/>
        <v>#DIV/0!</v>
      </c>
      <c r="AS24" s="16">
        <f t="shared" si="26"/>
        <v>130049.6</v>
      </c>
      <c r="AT24" s="16">
        <f t="shared" si="26"/>
        <v>50203.700000000004</v>
      </c>
      <c r="AU24" s="16">
        <f t="shared" si="26"/>
        <v>11.058238407410862</v>
      </c>
      <c r="AV24" s="16">
        <f t="shared" si="26"/>
        <v>23638.199999999997</v>
      </c>
      <c r="AW24" s="16">
        <f t="shared" si="26"/>
        <v>12549.4</v>
      </c>
      <c r="AX24" s="16">
        <f t="shared" si="26"/>
        <v>9.634918514257528</v>
      </c>
      <c r="AY24" s="16">
        <f t="shared" si="26"/>
        <v>16964.200000000004</v>
      </c>
      <c r="AZ24" s="16">
        <f t="shared" si="26"/>
        <v>9573.74</v>
      </c>
      <c r="BA24" s="16">
        <f t="shared" si="26"/>
        <v>8.460443752920114</v>
      </c>
      <c r="BB24" s="16">
        <f t="shared" si="26"/>
        <v>25625.499999999996</v>
      </c>
      <c r="BC24" s="16">
        <f t="shared" si="26"/>
        <v>8462.5</v>
      </c>
      <c r="BD24" s="16">
        <f t="shared" si="26"/>
        <v>11.377836870478589</v>
      </c>
      <c r="BE24" s="16">
        <f t="shared" si="26"/>
        <v>57454.40000000001</v>
      </c>
      <c r="BF24" s="16">
        <f t="shared" si="26"/>
        <v>18046.1</v>
      </c>
      <c r="BG24" s="16">
        <f t="shared" si="26"/>
        <v>20.74305071373643</v>
      </c>
      <c r="BH24" s="16">
        <f t="shared" si="26"/>
        <v>18196.800000000003</v>
      </c>
      <c r="BI24" s="16">
        <f t="shared" si="26"/>
        <v>9560.699999999999</v>
      </c>
      <c r="BJ24" s="16">
        <f t="shared" si="26"/>
        <v>23.828359305437928</v>
      </c>
      <c r="BK24" s="16">
        <f t="shared" si="26"/>
        <v>-4963.2</v>
      </c>
      <c r="BL24" s="16">
        <f t="shared" si="26"/>
        <v>2672.699999999999</v>
      </c>
      <c r="BM24" s="16">
        <f t="shared" si="26"/>
        <v>183.38209500423272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16" ht="15">
      <c r="D27" s="13" t="s">
        <v>43</v>
      </c>
      <c r="M27" s="13" t="s">
        <v>44</v>
      </c>
      <c r="P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23:B23"/>
    <mergeCell ref="AG6:AI7"/>
    <mergeCell ref="B4:B8"/>
    <mergeCell ref="A4:A8"/>
    <mergeCell ref="X6:Z7"/>
    <mergeCell ref="I5:AI5"/>
    <mergeCell ref="AD6:AF7"/>
    <mergeCell ref="L6:N7"/>
    <mergeCell ref="O6:Q7"/>
    <mergeCell ref="AM6:AO7"/>
    <mergeCell ref="R6:T7"/>
    <mergeCell ref="I6:K7"/>
    <mergeCell ref="U6:W7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ibrfin7</cp:lastModifiedBy>
  <cp:lastPrinted>2021-09-13T07:35:42Z</cp:lastPrinted>
  <dcterms:created xsi:type="dcterms:W3CDTF">2013-04-03T10:22:22Z</dcterms:created>
  <dcterms:modified xsi:type="dcterms:W3CDTF">2021-09-13T10:19:18Z</dcterms:modified>
  <cp:category/>
  <cp:version/>
  <cp:contentType/>
  <cp:contentStatus/>
</cp:coreProperties>
</file>