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<sst xmlns="http://schemas.openxmlformats.org/spreadsheetml/2006/main" count="106" uniqueCount="43">
  <si>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</si>
  <si>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</si>
  <si>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</si>
  <si>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</si>
  <si>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</si>
  <si>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</si>
  <si>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</si>
  <si>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</si>
  <si>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</si>
  <si>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</si>
  <si>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</si>
  <si>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</si>
  <si>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</si>
  <si>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</si>
  <si>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</si>
  <si>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</si>
  <si>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</si>
  <si>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</si>
  <si>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</si>
  <si>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</si>
  <si>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</si>
  <si>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</si>
  <si>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</si>
  <si>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</si>
  <si>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</si>
  <si>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</si>
  <si>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</si>
  <si>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</si>
  <si>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</si>
  <si>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</si>
  <si>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</si>
  <si>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</si>
  <si>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</si>
  <si>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</si>
  <si>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</si>
  <si>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</si>
  <si>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</si>
  <si>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</si>
  <si>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</si>
  <si>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</si>
  <si>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</si>
  <si>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</si>
  <si>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января  </t>
    </r>
    <r>
      <rPr>
        <b/>
        <sz val="12"/>
        <rFont val="TimesET"/>
        <family val="0"/>
      </rPr>
      <t xml:space="preserve"> 2022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</si>
</sst>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Q1" activePane="topRight" state="frozen"/>
      <selection pane="topLeft" activeCell="A1" sqref="A1"/>
      <selection pane="topRight" activeCell="BK21" sqref="BK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8.42187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9.140625" style="12" customWidth="1"/>
    <col min="37" max="37" width="8.7109375" style="12" customWidth="1"/>
    <col min="38" max="38" width="8.5742187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7.421875" style="12" customWidth="1"/>
    <col min="43" max="43" width="7.281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8515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10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5953.599999999999</v>
      </c>
      <c r="D10" s="8">
        <f>G10+AK10</f>
        <v>6801.3</v>
      </c>
      <c r="E10" s="2">
        <f>D10/C10*100</f>
        <v>114.23844396667565</v>
      </c>
      <c r="F10" s="2">
        <v>1196.2</v>
      </c>
      <c r="G10" s="2">
        <v>2043.8</v>
      </c>
      <c r="H10" s="2">
        <f>G10/F10*100</f>
        <v>170.85771610098647</v>
      </c>
      <c r="I10" s="2">
        <v>14.9</v>
      </c>
      <c r="J10" s="2">
        <v>17.3</v>
      </c>
      <c r="K10" s="2">
        <f aca="true" t="shared" si="0" ref="K10:K22">J10/I10*100</f>
        <v>116.10738255033557</v>
      </c>
      <c r="L10" s="2">
        <v>0</v>
      </c>
      <c r="M10" s="2">
        <v>-0.6</v>
      </c>
      <c r="N10" s="2" t="e">
        <f>M10/L10*100</f>
        <v>#DIV/0!</v>
      </c>
      <c r="O10" s="2">
        <v>73.2</v>
      </c>
      <c r="P10" s="2">
        <v>31.9</v>
      </c>
      <c r="Q10" s="2">
        <f>P10/O10*100</f>
        <v>43.5792349726776</v>
      </c>
      <c r="R10" s="2">
        <v>219.5</v>
      </c>
      <c r="S10" s="2">
        <v>210.3</v>
      </c>
      <c r="T10" s="2">
        <f>S10/R10*100</f>
        <v>95.80865603644646</v>
      </c>
      <c r="U10" s="2">
        <v>0</v>
      </c>
      <c r="V10" s="2">
        <v>0</v>
      </c>
      <c r="W10" s="2">
        <v>0</v>
      </c>
      <c r="X10" s="2">
        <v>422.2</v>
      </c>
      <c r="Y10" s="2">
        <v>1071.5</v>
      </c>
      <c r="Z10" s="2">
        <f>Y10/X10*100</f>
        <v>253.78967314069163</v>
      </c>
      <c r="AA10" s="2">
        <v>55</v>
      </c>
      <c r="AB10" s="2">
        <v>55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41.9</v>
      </c>
      <c r="AI10" s="2">
        <f>AH10/AG10*100</f>
        <v>83.8</v>
      </c>
      <c r="AJ10" s="2">
        <v>4757.4</v>
      </c>
      <c r="AK10" s="2">
        <v>4757.5</v>
      </c>
      <c r="AL10" s="2">
        <f>AK10/AJ10*100</f>
        <v>100.00210198848112</v>
      </c>
      <c r="AM10" s="2">
        <v>1857.9</v>
      </c>
      <c r="AN10" s="2">
        <v>1857.9</v>
      </c>
      <c r="AO10" s="2">
        <f>AN10/AM10*100</f>
        <v>100</v>
      </c>
      <c r="AP10" s="2">
        <v>0</v>
      </c>
      <c r="AQ10" s="2">
        <v>0</v>
      </c>
      <c r="AR10" s="2" t="e">
        <f>AQ10/AP10*100</f>
        <v>#DIV/0!</v>
      </c>
      <c r="AS10" s="20">
        <v>6168.4</v>
      </c>
      <c r="AT10" s="2">
        <v>5834.1</v>
      </c>
      <c r="AU10" s="2">
        <f>AT10/AS10*100</f>
        <v>94.58044225406914</v>
      </c>
      <c r="AV10" s="21">
        <v>1261.5</v>
      </c>
      <c r="AW10" s="2">
        <v>1165.6</v>
      </c>
      <c r="AX10" s="2">
        <f>AW10/AV10*100</f>
        <v>92.39793896155369</v>
      </c>
      <c r="AY10" s="21">
        <v>1256.5</v>
      </c>
      <c r="AZ10" s="2">
        <v>1165.6</v>
      </c>
      <c r="BA10" s="2">
        <f aca="true" t="shared" si="1" ref="BA10:BA22">AZ10/AY10*100</f>
        <v>92.76561878233187</v>
      </c>
      <c r="BB10" s="2">
        <v>1244.8</v>
      </c>
      <c r="BC10" s="2">
        <v>1088.8</v>
      </c>
      <c r="BD10" s="2">
        <f>BC10/BB10*100</f>
        <v>87.46786632390744</v>
      </c>
      <c r="BE10" s="21">
        <v>2832.3</v>
      </c>
      <c r="BF10" s="2">
        <v>2768.8</v>
      </c>
      <c r="BG10" s="2">
        <f>BF10/BE10*100</f>
        <v>97.75800586096106</v>
      </c>
      <c r="BH10" s="21">
        <v>634.6</v>
      </c>
      <c r="BI10" s="2">
        <v>634.6</v>
      </c>
      <c r="BJ10" s="2">
        <f>BI10/BH10*100</f>
        <v>100</v>
      </c>
      <c r="BK10" s="20">
        <f aca="true" t="shared" si="2" ref="BK10:BK21">C10-AS10</f>
        <v>-214.80000000000018</v>
      </c>
      <c r="BL10" s="20">
        <f aca="true" t="shared" si="3" ref="BL10:BL21">D10-AT10</f>
        <v>967.1999999999998</v>
      </c>
      <c r="BM10" s="2">
        <f>BL10/BK10*100</f>
        <v>-450.2793296089381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4565.6</v>
      </c>
      <c r="D11" s="8">
        <f aca="true" t="shared" si="5" ref="D11:D21">G11+AK11</f>
        <v>4939.3</v>
      </c>
      <c r="E11" s="2">
        <f aca="true" t="shared" si="6" ref="E11:E21">D11/C11*100</f>
        <v>108.18512353250394</v>
      </c>
      <c r="F11" s="2">
        <v>1164</v>
      </c>
      <c r="G11" s="2">
        <v>1537.7</v>
      </c>
      <c r="H11" s="2">
        <f aca="true" t="shared" si="7" ref="H11:H21">G11/F11*100</f>
        <v>132.10481099656357</v>
      </c>
      <c r="I11" s="2">
        <v>28.3</v>
      </c>
      <c r="J11" s="2">
        <v>30.3</v>
      </c>
      <c r="K11" s="2">
        <f t="shared" si="0"/>
        <v>107.06713780918729</v>
      </c>
      <c r="L11" s="2">
        <v>29.6</v>
      </c>
      <c r="M11" s="2">
        <v>29.6</v>
      </c>
      <c r="N11" s="2">
        <f aca="true" t="shared" si="8" ref="N11:N21">M11/L11*100</f>
        <v>100</v>
      </c>
      <c r="O11" s="2">
        <v>49.7</v>
      </c>
      <c r="P11" s="2">
        <v>48.1</v>
      </c>
      <c r="Q11" s="2">
        <f aca="true" t="shared" si="9" ref="Q11:Q21">P11/O11*100</f>
        <v>96.78068410462777</v>
      </c>
      <c r="R11" s="2">
        <v>145.4</v>
      </c>
      <c r="S11" s="2">
        <v>228.1</v>
      </c>
      <c r="T11" s="2">
        <f aca="true" t="shared" si="10" ref="T11:T21">S11/R11*100</f>
        <v>156.87757909215955</v>
      </c>
      <c r="U11" s="2">
        <v>0</v>
      </c>
      <c r="V11" s="2">
        <v>0</v>
      </c>
      <c r="W11" s="2">
        <v>0</v>
      </c>
      <c r="X11" s="2">
        <v>134</v>
      </c>
      <c r="Y11" s="2">
        <v>283.8</v>
      </c>
      <c r="Z11" s="2">
        <f aca="true" t="shared" si="11" ref="Z11:Z21">Y11/X11*100</f>
        <v>211.7910447761194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39.3</v>
      </c>
      <c r="AI11" s="2">
        <f aca="true" t="shared" si="12" ref="AI11:AI22">AH11/AG11*100</f>
        <v>85.43478260869564</v>
      </c>
      <c r="AJ11" s="2">
        <v>3401.6</v>
      </c>
      <c r="AK11" s="2">
        <v>3401.6</v>
      </c>
      <c r="AL11" s="2">
        <f aca="true" t="shared" si="13" ref="AL11:AL21">AK11/AJ11*100</f>
        <v>100</v>
      </c>
      <c r="AM11" s="2">
        <v>1981.3</v>
      </c>
      <c r="AN11" s="2">
        <v>1981.3</v>
      </c>
      <c r="AO11" s="2">
        <f aca="true" t="shared" si="14" ref="AO11:AO21">AN11/AM11*100</f>
        <v>100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4656.2</v>
      </c>
      <c r="AT11" s="2">
        <v>4464</v>
      </c>
      <c r="AU11" s="2">
        <f aca="true" t="shared" si="16" ref="AU11:AU21">AT11/AS11*100</f>
        <v>95.87217043941412</v>
      </c>
      <c r="AV11" s="22">
        <v>1303.4</v>
      </c>
      <c r="AW11" s="2">
        <v>1241.6</v>
      </c>
      <c r="AX11" s="2">
        <f aca="true" t="shared" si="17" ref="AX11:AX21">AW11/AV11*100</f>
        <v>95.2585545496394</v>
      </c>
      <c r="AY11" s="21">
        <v>1288.9</v>
      </c>
      <c r="AZ11" s="2">
        <v>1232.9</v>
      </c>
      <c r="BA11" s="2">
        <f t="shared" si="1"/>
        <v>95.65520986888045</v>
      </c>
      <c r="BB11" s="2">
        <v>1976</v>
      </c>
      <c r="BC11" s="2">
        <v>1921.2</v>
      </c>
      <c r="BD11" s="2">
        <f aca="true" t="shared" si="18" ref="BD11:BD21">BC11/BB11*100</f>
        <v>97.22672064777328</v>
      </c>
      <c r="BE11" s="21">
        <v>503.5</v>
      </c>
      <c r="BF11" s="2">
        <v>432</v>
      </c>
      <c r="BG11" s="2">
        <f aca="true" t="shared" si="19" ref="BG11:BG21">BF11/BE11*100</f>
        <v>85.79940417080437</v>
      </c>
      <c r="BH11" s="21">
        <v>702.9</v>
      </c>
      <c r="BI11" s="2">
        <v>702.9</v>
      </c>
      <c r="BJ11" s="2">
        <f aca="true" t="shared" si="20" ref="BJ11:BJ21">BI11/BH11*100</f>
        <v>100</v>
      </c>
      <c r="BK11" s="20">
        <f t="shared" si="2"/>
        <v>-90.59999999999945</v>
      </c>
      <c r="BL11" s="20">
        <f t="shared" si="3"/>
        <v>475.3000000000002</v>
      </c>
      <c r="BM11" s="2">
        <f aca="true" t="shared" si="21" ref="BM11:BM21">BL11/BK11*100</f>
        <v>-524.6136865342197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6683.4</v>
      </c>
      <c r="D12" s="8">
        <f t="shared" si="5"/>
        <v>6683.799999999999</v>
      </c>
      <c r="E12" s="2">
        <f t="shared" si="6"/>
        <v>100.00598497770594</v>
      </c>
      <c r="F12" s="2">
        <v>1761.7</v>
      </c>
      <c r="G12" s="2">
        <v>1906.9</v>
      </c>
      <c r="H12" s="2">
        <f t="shared" si="7"/>
        <v>108.24203893966056</v>
      </c>
      <c r="I12" s="2">
        <v>59</v>
      </c>
      <c r="J12" s="2">
        <v>77.1</v>
      </c>
      <c r="K12" s="2">
        <f t="shared" si="0"/>
        <v>130.67796610169492</v>
      </c>
      <c r="L12" s="2">
        <v>14.8</v>
      </c>
      <c r="M12" s="2">
        <v>14.8</v>
      </c>
      <c r="N12" s="2">
        <f t="shared" si="8"/>
        <v>100</v>
      </c>
      <c r="O12" s="2">
        <v>98.8</v>
      </c>
      <c r="P12" s="2">
        <v>56.7</v>
      </c>
      <c r="Q12" s="2">
        <f t="shared" si="9"/>
        <v>57.38866396761134</v>
      </c>
      <c r="R12" s="17">
        <v>468.4</v>
      </c>
      <c r="S12" s="2">
        <v>495.4</v>
      </c>
      <c r="T12" s="2">
        <f t="shared" si="10"/>
        <v>105.76430401366355</v>
      </c>
      <c r="U12" s="2">
        <v>0</v>
      </c>
      <c r="V12" s="2">
        <v>0</v>
      </c>
      <c r="W12" s="2">
        <v>0</v>
      </c>
      <c r="X12" s="2">
        <v>268.1</v>
      </c>
      <c r="Y12" s="2">
        <v>320.7</v>
      </c>
      <c r="Z12" s="2">
        <f t="shared" si="11"/>
        <v>119.61954494591569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4921.7</v>
      </c>
      <c r="AK12" s="2">
        <v>4776.9</v>
      </c>
      <c r="AL12" s="2">
        <f t="shared" si="13"/>
        <v>97.05792713899667</v>
      </c>
      <c r="AM12" s="2">
        <v>2686.1</v>
      </c>
      <c r="AN12" s="2">
        <v>2686.1</v>
      </c>
      <c r="AO12" s="2">
        <f t="shared" si="14"/>
        <v>100</v>
      </c>
      <c r="AP12" s="2">
        <v>0</v>
      </c>
      <c r="AQ12" s="2">
        <v>0</v>
      </c>
      <c r="AR12" s="2" t="e">
        <f t="shared" si="15"/>
        <v>#DIV/0!</v>
      </c>
      <c r="AS12" s="2">
        <v>11041.6</v>
      </c>
      <c r="AT12" s="2">
        <v>10779</v>
      </c>
      <c r="AU12" s="2">
        <f t="shared" si="16"/>
        <v>97.62172148963919</v>
      </c>
      <c r="AV12" s="22">
        <v>1342.9</v>
      </c>
      <c r="AW12" s="2">
        <v>1306.3</v>
      </c>
      <c r="AX12" s="2">
        <f t="shared" si="17"/>
        <v>97.27455506739146</v>
      </c>
      <c r="AY12" s="21">
        <v>1322.9</v>
      </c>
      <c r="AZ12" s="2">
        <v>1306.3</v>
      </c>
      <c r="BA12" s="2">
        <f t="shared" si="1"/>
        <v>98.74518104165091</v>
      </c>
      <c r="BB12" s="2">
        <v>3034.2</v>
      </c>
      <c r="BC12" s="2">
        <v>2865.1</v>
      </c>
      <c r="BD12" s="2">
        <f t="shared" si="18"/>
        <v>94.42686704897501</v>
      </c>
      <c r="BE12" s="21">
        <v>4652.9</v>
      </c>
      <c r="BF12" s="2">
        <v>4598</v>
      </c>
      <c r="BG12" s="2">
        <f t="shared" si="19"/>
        <v>98.820090696125</v>
      </c>
      <c r="BH12" s="21">
        <v>1459.5</v>
      </c>
      <c r="BI12" s="2">
        <v>1459.5</v>
      </c>
      <c r="BJ12" s="2">
        <f t="shared" si="20"/>
        <v>100</v>
      </c>
      <c r="BK12" s="20">
        <f t="shared" si="2"/>
        <v>-4358.200000000001</v>
      </c>
      <c r="BL12" s="20">
        <f t="shared" si="3"/>
        <v>-4095.2000000000007</v>
      </c>
      <c r="BM12" s="2">
        <f t="shared" si="21"/>
        <v>93.96539855903814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7355.700000000001</v>
      </c>
      <c r="D13" s="8">
        <f t="shared" si="5"/>
        <v>7311.6</v>
      </c>
      <c r="E13" s="2">
        <f t="shared" si="6"/>
        <v>99.40046494555243</v>
      </c>
      <c r="F13" s="2">
        <v>1439.4</v>
      </c>
      <c r="G13" s="2">
        <v>1395.3</v>
      </c>
      <c r="H13" s="2">
        <f t="shared" si="7"/>
        <v>96.93622342642767</v>
      </c>
      <c r="I13" s="2">
        <v>13.1</v>
      </c>
      <c r="J13" s="2">
        <v>10</v>
      </c>
      <c r="K13" s="2">
        <f t="shared" si="0"/>
        <v>76.33587786259542</v>
      </c>
      <c r="L13" s="2">
        <v>0</v>
      </c>
      <c r="M13" s="2">
        <v>0</v>
      </c>
      <c r="N13" s="2">
        <v>0</v>
      </c>
      <c r="O13" s="2">
        <v>20.6</v>
      </c>
      <c r="P13" s="2">
        <v>31.1</v>
      </c>
      <c r="Q13" s="2">
        <f t="shared" si="9"/>
        <v>150.97087378640776</v>
      </c>
      <c r="R13" s="2">
        <v>344.7</v>
      </c>
      <c r="S13" s="2">
        <v>394.9</v>
      </c>
      <c r="T13" s="2">
        <f t="shared" si="10"/>
        <v>114.56338845372787</v>
      </c>
      <c r="U13" s="2">
        <v>0</v>
      </c>
      <c r="V13" s="2">
        <v>0</v>
      </c>
      <c r="W13" s="2">
        <v>0</v>
      </c>
      <c r="X13" s="2">
        <v>1.9</v>
      </c>
      <c r="Y13" s="2">
        <v>1.9</v>
      </c>
      <c r="Z13" s="2">
        <v>0</v>
      </c>
      <c r="AA13" s="2">
        <v>25.9</v>
      </c>
      <c r="AB13" s="2">
        <v>13.2</v>
      </c>
      <c r="AC13" s="2">
        <f aca="true" t="shared" si="22" ref="AC13:AC20">AB13/AA13*100</f>
        <v>50.965250965250966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5916.3</v>
      </c>
      <c r="AK13" s="2">
        <v>5916.3</v>
      </c>
      <c r="AL13" s="2">
        <f t="shared" si="13"/>
        <v>100</v>
      </c>
      <c r="AM13" s="2">
        <v>1959.4</v>
      </c>
      <c r="AN13" s="2">
        <v>1959.4</v>
      </c>
      <c r="AO13" s="2">
        <f t="shared" si="14"/>
        <v>100</v>
      </c>
      <c r="AP13" s="2">
        <v>0</v>
      </c>
      <c r="AQ13" s="2">
        <v>0</v>
      </c>
      <c r="AR13" s="2" t="e">
        <f t="shared" si="15"/>
        <v>#DIV/0!</v>
      </c>
      <c r="AS13" s="2">
        <v>7582.1</v>
      </c>
      <c r="AT13" s="2">
        <v>7449.7</v>
      </c>
      <c r="AU13" s="2">
        <f t="shared" si="16"/>
        <v>98.25378193376505</v>
      </c>
      <c r="AV13" s="22">
        <v>2353.2</v>
      </c>
      <c r="AW13" s="2">
        <v>2316.6</v>
      </c>
      <c r="AX13" s="2">
        <f t="shared" si="17"/>
        <v>98.44467108618052</v>
      </c>
      <c r="AY13" s="21">
        <v>2348.2</v>
      </c>
      <c r="AZ13" s="2">
        <v>2316.6</v>
      </c>
      <c r="BA13" s="2">
        <f t="shared" si="1"/>
        <v>98.6542883911081</v>
      </c>
      <c r="BB13" s="2">
        <v>2951.3</v>
      </c>
      <c r="BC13" s="2">
        <v>2871.8</v>
      </c>
      <c r="BD13" s="2">
        <f t="shared" si="18"/>
        <v>97.30627181242164</v>
      </c>
      <c r="BE13" s="21">
        <v>516.6</v>
      </c>
      <c r="BF13" s="2">
        <v>501.2</v>
      </c>
      <c r="BG13" s="2">
        <f t="shared" si="19"/>
        <v>97.01897018970189</v>
      </c>
      <c r="BH13" s="21">
        <v>543.4</v>
      </c>
      <c r="BI13" s="2">
        <v>543.4</v>
      </c>
      <c r="BJ13" s="2">
        <f t="shared" si="20"/>
        <v>100</v>
      </c>
      <c r="BK13" s="20">
        <f t="shared" si="2"/>
        <v>-226.39999999999964</v>
      </c>
      <c r="BL13" s="20">
        <f t="shared" si="3"/>
        <v>-138.09999999999945</v>
      </c>
      <c r="BM13" s="2">
        <f t="shared" si="21"/>
        <v>60.99823321554756</v>
      </c>
      <c r="BN13" s="10"/>
      <c r="BO13" s="11"/>
    </row>
    <row r="14" spans="1:67" ht="15">
      <c r="A14" s="9">
        <v>5</v>
      </c>
      <c r="B14" s="6" t="s">
        <v>34</v>
      </c>
      <c r="C14" s="7">
        <f t="shared" si="4"/>
        <v>4223.3</v>
      </c>
      <c r="D14" s="8">
        <f t="shared" si="5"/>
        <v>4029.9</v>
      </c>
      <c r="E14" s="2">
        <f t="shared" si="6"/>
        <v>95.42064262543508</v>
      </c>
      <c r="F14" s="2">
        <v>1307.9</v>
      </c>
      <c r="G14" s="2">
        <v>1364.5</v>
      </c>
      <c r="H14" s="2">
        <f t="shared" si="7"/>
        <v>104.32754797767412</v>
      </c>
      <c r="I14" s="2">
        <v>30.4</v>
      </c>
      <c r="J14" s="2">
        <v>26.1</v>
      </c>
      <c r="K14" s="2">
        <f t="shared" si="0"/>
        <v>85.85526315789474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22</v>
      </c>
      <c r="Q14" s="2">
        <f t="shared" si="9"/>
        <v>37.60683760683761</v>
      </c>
      <c r="R14" s="2">
        <v>289.2</v>
      </c>
      <c r="S14" s="2">
        <v>197.9</v>
      </c>
      <c r="T14" s="2">
        <f t="shared" si="10"/>
        <v>68.43015214384509</v>
      </c>
      <c r="U14" s="2">
        <v>0</v>
      </c>
      <c r="V14" s="2">
        <v>0</v>
      </c>
      <c r="W14" s="2">
        <v>0</v>
      </c>
      <c r="X14" s="2">
        <v>380.1</v>
      </c>
      <c r="Y14" s="2">
        <v>552.3</v>
      </c>
      <c r="Z14" s="2">
        <f t="shared" si="11"/>
        <v>145.30386740331488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2915.4</v>
      </c>
      <c r="AK14" s="2">
        <v>2665.4</v>
      </c>
      <c r="AL14" s="2">
        <f t="shared" si="13"/>
        <v>91.42484736228305</v>
      </c>
      <c r="AM14" s="2">
        <v>1151.4</v>
      </c>
      <c r="AN14" s="2">
        <v>1151.4</v>
      </c>
      <c r="AO14" s="2">
        <f t="shared" si="14"/>
        <v>100</v>
      </c>
      <c r="AP14" s="2">
        <v>250</v>
      </c>
      <c r="AQ14" s="2">
        <v>0</v>
      </c>
      <c r="AR14" s="2">
        <f t="shared" si="15"/>
        <v>0</v>
      </c>
      <c r="AS14" s="2">
        <v>4605.7</v>
      </c>
      <c r="AT14" s="2">
        <v>4180.2</v>
      </c>
      <c r="AU14" s="2">
        <f t="shared" si="16"/>
        <v>90.76144777123999</v>
      </c>
      <c r="AV14" s="22">
        <v>1829.4</v>
      </c>
      <c r="AW14" s="2">
        <v>1623.3</v>
      </c>
      <c r="AX14" s="2">
        <f t="shared" si="17"/>
        <v>88.73401115119711</v>
      </c>
      <c r="AY14" s="21">
        <v>1824.4</v>
      </c>
      <c r="AZ14" s="2">
        <v>1623.3</v>
      </c>
      <c r="BA14" s="2">
        <f t="shared" si="1"/>
        <v>88.97719798289849</v>
      </c>
      <c r="BB14" s="2">
        <v>1362.2</v>
      </c>
      <c r="BC14" s="2">
        <v>1272.2</v>
      </c>
      <c r="BD14" s="2">
        <f t="shared" si="18"/>
        <v>93.39304066950521</v>
      </c>
      <c r="BE14" s="21">
        <v>858.2</v>
      </c>
      <c r="BF14" s="2">
        <v>734.2</v>
      </c>
      <c r="BG14" s="2">
        <f t="shared" si="19"/>
        <v>85.55115357725472</v>
      </c>
      <c r="BH14" s="21">
        <v>516.3</v>
      </c>
      <c r="BI14" s="2">
        <v>516.3</v>
      </c>
      <c r="BJ14" s="2">
        <f t="shared" si="20"/>
        <v>100</v>
      </c>
      <c r="BK14" s="20">
        <f t="shared" si="2"/>
        <v>-382.39999999999964</v>
      </c>
      <c r="BL14" s="20">
        <f t="shared" si="3"/>
        <v>-150.29999999999973</v>
      </c>
      <c r="BM14" s="2">
        <f t="shared" si="21"/>
        <v>39.3043933054393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136382.30000000002</v>
      </c>
      <c r="D15" s="8">
        <f t="shared" si="5"/>
        <v>125624.4</v>
      </c>
      <c r="E15" s="2">
        <f t="shared" si="6"/>
        <v>92.11195294404038</v>
      </c>
      <c r="F15" s="2">
        <v>18311.7</v>
      </c>
      <c r="G15" s="2">
        <v>17725.4</v>
      </c>
      <c r="H15" s="2">
        <f t="shared" si="7"/>
        <v>96.79822190184419</v>
      </c>
      <c r="I15" s="2">
        <v>7183.9</v>
      </c>
      <c r="J15" s="2">
        <v>7330.4</v>
      </c>
      <c r="K15" s="2">
        <f t="shared" si="0"/>
        <v>102.03928228399617</v>
      </c>
      <c r="L15" s="2">
        <v>6.2</v>
      </c>
      <c r="M15" s="2">
        <v>5.1</v>
      </c>
      <c r="N15" s="2">
        <f t="shared" si="8"/>
        <v>82.25806451612902</v>
      </c>
      <c r="O15" s="2">
        <v>1992.8</v>
      </c>
      <c r="P15" s="2">
        <v>2175.2</v>
      </c>
      <c r="Q15" s="2">
        <f t="shared" si="9"/>
        <v>109.15295062224007</v>
      </c>
      <c r="R15" s="2">
        <v>4998.1</v>
      </c>
      <c r="S15" s="2">
        <v>4207.9</v>
      </c>
      <c r="T15" s="2">
        <f t="shared" si="10"/>
        <v>84.18999219703485</v>
      </c>
      <c r="U15" s="2">
        <v>65.2</v>
      </c>
      <c r="V15" s="2">
        <v>68.1</v>
      </c>
      <c r="W15" s="2">
        <f>V15/U15*100</f>
        <v>104.44785276073618</v>
      </c>
      <c r="X15" s="2">
        <v>4.2</v>
      </c>
      <c r="Y15" s="2">
        <v>4.7</v>
      </c>
      <c r="Z15" s="2">
        <f t="shared" si="11"/>
        <v>111.90476190476191</v>
      </c>
      <c r="AA15" s="2">
        <v>37</v>
      </c>
      <c r="AB15" s="2">
        <v>36.9</v>
      </c>
      <c r="AC15" s="2">
        <f t="shared" si="22"/>
        <v>99.72972972972973</v>
      </c>
      <c r="AD15" s="2">
        <v>0</v>
      </c>
      <c r="AE15" s="2">
        <v>0</v>
      </c>
      <c r="AF15" s="2">
        <v>0</v>
      </c>
      <c r="AG15" s="2">
        <v>735.9</v>
      </c>
      <c r="AH15" s="2">
        <v>509.5</v>
      </c>
      <c r="AI15" s="2">
        <f t="shared" si="12"/>
        <v>69.23495040086969</v>
      </c>
      <c r="AJ15" s="2">
        <v>118070.6</v>
      </c>
      <c r="AK15" s="2">
        <v>107899</v>
      </c>
      <c r="AL15" s="2">
        <f t="shared" si="13"/>
        <v>91.38515430598304</v>
      </c>
      <c r="AM15" s="2">
        <v>10925.1</v>
      </c>
      <c r="AN15" s="2">
        <v>10925.1</v>
      </c>
      <c r="AO15" s="2">
        <f t="shared" si="14"/>
        <v>100</v>
      </c>
      <c r="AP15" s="2">
        <v>2000</v>
      </c>
      <c r="AQ15" s="2">
        <v>2000</v>
      </c>
      <c r="AR15" s="2">
        <f t="shared" si="15"/>
        <v>100</v>
      </c>
      <c r="AS15" s="2">
        <v>154120.4</v>
      </c>
      <c r="AT15" s="2">
        <v>137118.6</v>
      </c>
      <c r="AU15" s="2">
        <f t="shared" si="16"/>
        <v>88.96849476123863</v>
      </c>
      <c r="AV15" s="22">
        <v>5531</v>
      </c>
      <c r="AW15" s="2">
        <v>5237.9</v>
      </c>
      <c r="AX15" s="2">
        <f t="shared" si="17"/>
        <v>94.7007774362683</v>
      </c>
      <c r="AY15" s="21">
        <v>5193.4</v>
      </c>
      <c r="AZ15" s="2">
        <v>5100.2</v>
      </c>
      <c r="BA15" s="2">
        <f t="shared" si="1"/>
        <v>98.20541456463974</v>
      </c>
      <c r="BB15" s="2">
        <v>12194.8</v>
      </c>
      <c r="BC15" s="2">
        <v>12030.3</v>
      </c>
      <c r="BD15" s="2">
        <f t="shared" si="18"/>
        <v>98.65106438809984</v>
      </c>
      <c r="BE15" s="21">
        <v>132373.3</v>
      </c>
      <c r="BF15" s="2">
        <v>116206.8</v>
      </c>
      <c r="BG15" s="2">
        <f t="shared" si="19"/>
        <v>87.78718971272909</v>
      </c>
      <c r="BH15" s="21">
        <v>2768.7</v>
      </c>
      <c r="BI15" s="2">
        <v>2768.7</v>
      </c>
      <c r="BJ15" s="2">
        <f t="shared" si="20"/>
        <v>100</v>
      </c>
      <c r="BK15" s="20">
        <f t="shared" si="2"/>
        <v>-17738.099999999977</v>
      </c>
      <c r="BL15" s="20">
        <f t="shared" si="3"/>
        <v>-11494.200000000012</v>
      </c>
      <c r="BM15" s="2">
        <f t="shared" si="21"/>
        <v>64.79949938268487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11439.2</v>
      </c>
      <c r="D16" s="8">
        <f t="shared" si="5"/>
        <v>11147.2</v>
      </c>
      <c r="E16" s="2">
        <f t="shared" si="6"/>
        <v>97.44737394223372</v>
      </c>
      <c r="F16" s="2">
        <v>2486.6</v>
      </c>
      <c r="G16" s="2">
        <v>2356.8</v>
      </c>
      <c r="H16" s="2">
        <f t="shared" si="7"/>
        <v>94.7800209120888</v>
      </c>
      <c r="I16" s="2">
        <v>172.3</v>
      </c>
      <c r="J16" s="2">
        <v>159</v>
      </c>
      <c r="K16" s="2">
        <f t="shared" si="0"/>
        <v>92.28090539756238</v>
      </c>
      <c r="L16" s="2">
        <v>17.6</v>
      </c>
      <c r="M16" s="2">
        <v>17.9</v>
      </c>
      <c r="N16" s="2">
        <v>0</v>
      </c>
      <c r="O16" s="2">
        <v>202</v>
      </c>
      <c r="P16" s="2">
        <v>130</v>
      </c>
      <c r="Q16" s="2">
        <f t="shared" si="9"/>
        <v>64.35643564356435</v>
      </c>
      <c r="R16" s="2">
        <v>562.8</v>
      </c>
      <c r="S16" s="2">
        <v>457</v>
      </c>
      <c r="T16" s="2">
        <f t="shared" si="10"/>
        <v>81.20113717128643</v>
      </c>
      <c r="U16" s="2">
        <v>0</v>
      </c>
      <c r="V16" s="2">
        <v>0</v>
      </c>
      <c r="W16" s="2">
        <v>0</v>
      </c>
      <c r="X16" s="2">
        <v>400</v>
      </c>
      <c r="Y16" s="2">
        <v>331.5</v>
      </c>
      <c r="Z16" s="2">
        <f t="shared" si="11"/>
        <v>82.875</v>
      </c>
      <c r="AA16" s="2">
        <v>5.6</v>
      </c>
      <c r="AB16" s="2">
        <v>5.7</v>
      </c>
      <c r="AC16" s="2">
        <f t="shared" si="22"/>
        <v>101.7857142857143</v>
      </c>
      <c r="AD16" s="2">
        <v>0</v>
      </c>
      <c r="AE16" s="2">
        <v>0</v>
      </c>
      <c r="AF16" s="2">
        <v>0</v>
      </c>
      <c r="AG16" s="2">
        <v>14.1</v>
      </c>
      <c r="AH16" s="2">
        <v>19.1</v>
      </c>
      <c r="AI16" s="2">
        <f t="shared" si="12"/>
        <v>135.46099290780143</v>
      </c>
      <c r="AJ16" s="2">
        <v>8952.6</v>
      </c>
      <c r="AK16" s="2">
        <v>8790.4</v>
      </c>
      <c r="AL16" s="2">
        <f t="shared" si="13"/>
        <v>98.18823581976184</v>
      </c>
      <c r="AM16" s="2">
        <v>2789.1</v>
      </c>
      <c r="AN16" s="2">
        <v>2789.1</v>
      </c>
      <c r="AO16" s="2">
        <f t="shared" si="14"/>
        <v>100</v>
      </c>
      <c r="AP16" s="2">
        <v>0</v>
      </c>
      <c r="AQ16" s="2">
        <v>0</v>
      </c>
      <c r="AR16" s="2" t="e">
        <f t="shared" si="15"/>
        <v>#DIV/0!</v>
      </c>
      <c r="AS16" s="2">
        <v>13614.1</v>
      </c>
      <c r="AT16" s="2">
        <v>13136</v>
      </c>
      <c r="AU16" s="2">
        <f t="shared" si="16"/>
        <v>96.4881997340992</v>
      </c>
      <c r="AV16" s="22">
        <v>1344.3</v>
      </c>
      <c r="AW16" s="2">
        <v>1306.5</v>
      </c>
      <c r="AX16" s="2">
        <f t="shared" si="17"/>
        <v>97.18812765007812</v>
      </c>
      <c r="AY16" s="21">
        <v>1319.3</v>
      </c>
      <c r="AZ16" s="2">
        <v>1306.5</v>
      </c>
      <c r="BA16" s="2">
        <f t="shared" si="1"/>
        <v>99.0297885242174</v>
      </c>
      <c r="BB16" s="2">
        <v>3053</v>
      </c>
      <c r="BC16" s="2">
        <v>2855.2</v>
      </c>
      <c r="BD16" s="2">
        <f t="shared" si="18"/>
        <v>93.52112676056338</v>
      </c>
      <c r="BE16" s="21">
        <v>7176.6</v>
      </c>
      <c r="BF16" s="2">
        <v>6939</v>
      </c>
      <c r="BG16" s="2">
        <f t="shared" si="19"/>
        <v>96.6892400300978</v>
      </c>
      <c r="BH16" s="21">
        <v>1438.5</v>
      </c>
      <c r="BI16" s="2">
        <v>1438.5</v>
      </c>
      <c r="BJ16" s="2">
        <f t="shared" si="20"/>
        <v>100</v>
      </c>
      <c r="BK16" s="20">
        <f t="shared" si="2"/>
        <v>-2174.8999999999996</v>
      </c>
      <c r="BL16" s="20">
        <f t="shared" si="3"/>
        <v>-1988.7999999999993</v>
      </c>
      <c r="BM16" s="2">
        <f t="shared" si="21"/>
        <v>91.44328474872407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6783.799999999999</v>
      </c>
      <c r="D17" s="8">
        <f t="shared" si="5"/>
        <v>6154.9</v>
      </c>
      <c r="E17" s="2">
        <f t="shared" si="6"/>
        <v>90.72938471063416</v>
      </c>
      <c r="F17" s="2">
        <v>2124.1</v>
      </c>
      <c r="G17" s="2">
        <v>2693</v>
      </c>
      <c r="H17" s="2">
        <f t="shared" si="7"/>
        <v>126.78310813991808</v>
      </c>
      <c r="I17" s="2">
        <v>45.6</v>
      </c>
      <c r="J17" s="2">
        <v>59.1</v>
      </c>
      <c r="K17" s="2">
        <f t="shared" si="0"/>
        <v>129.60526315789474</v>
      </c>
      <c r="L17" s="2">
        <v>21.2</v>
      </c>
      <c r="M17" s="2">
        <v>21.3</v>
      </c>
      <c r="N17" s="2">
        <f t="shared" si="8"/>
        <v>100.47169811320755</v>
      </c>
      <c r="O17" s="2">
        <v>226.9</v>
      </c>
      <c r="P17" s="2">
        <v>255.5</v>
      </c>
      <c r="Q17" s="2">
        <f t="shared" si="9"/>
        <v>112.6046716615249</v>
      </c>
      <c r="R17" s="2">
        <v>621</v>
      </c>
      <c r="S17" s="2">
        <v>687.8</v>
      </c>
      <c r="T17" s="2">
        <f t="shared" si="10"/>
        <v>110.75684380032205</v>
      </c>
      <c r="U17" s="2">
        <v>0</v>
      </c>
      <c r="V17" s="2">
        <v>0</v>
      </c>
      <c r="W17" s="2">
        <v>0</v>
      </c>
      <c r="X17" s="2">
        <v>286.5</v>
      </c>
      <c r="Y17" s="2">
        <v>520.7</v>
      </c>
      <c r="Z17" s="2">
        <f t="shared" si="11"/>
        <v>181.74520069808028</v>
      </c>
      <c r="AA17" s="2">
        <v>8</v>
      </c>
      <c r="AB17" s="2">
        <v>8.1</v>
      </c>
      <c r="AC17" s="2">
        <f t="shared" si="22"/>
        <v>101.25</v>
      </c>
      <c r="AD17" s="2">
        <v>0</v>
      </c>
      <c r="AE17" s="2">
        <v>0</v>
      </c>
      <c r="AF17" s="2">
        <v>0</v>
      </c>
      <c r="AG17" s="2">
        <v>1.6</v>
      </c>
      <c r="AH17" s="2">
        <v>33.2</v>
      </c>
      <c r="AI17" s="2">
        <f t="shared" si="12"/>
        <v>2075</v>
      </c>
      <c r="AJ17" s="2">
        <v>4659.7</v>
      </c>
      <c r="AK17" s="2">
        <v>3461.9</v>
      </c>
      <c r="AL17" s="2">
        <f t="shared" si="13"/>
        <v>74.29448247741271</v>
      </c>
      <c r="AM17" s="2">
        <v>3316.8</v>
      </c>
      <c r="AN17" s="2">
        <v>3316.8</v>
      </c>
      <c r="AO17" s="2">
        <f t="shared" si="14"/>
        <v>100</v>
      </c>
      <c r="AP17" s="2">
        <v>0</v>
      </c>
      <c r="AQ17" s="2">
        <v>0</v>
      </c>
      <c r="AR17" s="2" t="e">
        <f t="shared" si="15"/>
        <v>#DIV/0!</v>
      </c>
      <c r="AS17" s="2">
        <v>11634.2</v>
      </c>
      <c r="AT17" s="2">
        <v>9878.7</v>
      </c>
      <c r="AU17" s="2">
        <f t="shared" si="16"/>
        <v>84.91086623919135</v>
      </c>
      <c r="AV17" s="22">
        <v>1301.1</v>
      </c>
      <c r="AW17" s="2">
        <v>1260</v>
      </c>
      <c r="AX17" s="2">
        <f t="shared" si="17"/>
        <v>96.84113442471755</v>
      </c>
      <c r="AY17" s="21">
        <v>1266.1</v>
      </c>
      <c r="AZ17" s="2">
        <v>1260</v>
      </c>
      <c r="BA17" s="2">
        <f t="shared" si="1"/>
        <v>99.51820551299267</v>
      </c>
      <c r="BB17" s="2">
        <v>2356.5</v>
      </c>
      <c r="BC17" s="2">
        <v>2236.9</v>
      </c>
      <c r="BD17" s="2">
        <f t="shared" si="18"/>
        <v>94.92467642690431</v>
      </c>
      <c r="BE17" s="21">
        <v>6419.3</v>
      </c>
      <c r="BF17" s="2">
        <v>4829.1</v>
      </c>
      <c r="BG17" s="2">
        <f t="shared" si="19"/>
        <v>75.22782857944013</v>
      </c>
      <c r="BH17" s="21">
        <v>1339</v>
      </c>
      <c r="BI17" s="2">
        <v>1339</v>
      </c>
      <c r="BJ17" s="2">
        <f t="shared" si="20"/>
        <v>100</v>
      </c>
      <c r="BK17" s="20">
        <f t="shared" si="2"/>
        <v>-4850.4000000000015</v>
      </c>
      <c r="BL17" s="20">
        <f t="shared" si="3"/>
        <v>-3723.800000000001</v>
      </c>
      <c r="BM17" s="2">
        <f t="shared" si="21"/>
        <v>76.77304964539007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7863.200000000001</v>
      </c>
      <c r="D18" s="8">
        <f t="shared" si="5"/>
        <v>8116.099999999999</v>
      </c>
      <c r="E18" s="2">
        <f t="shared" si="6"/>
        <v>103.2162478380303</v>
      </c>
      <c r="F18" s="2">
        <v>2975.4</v>
      </c>
      <c r="G18" s="2">
        <v>3238.2</v>
      </c>
      <c r="H18" s="2">
        <f t="shared" si="7"/>
        <v>108.83242589231699</v>
      </c>
      <c r="I18" s="2">
        <v>17.6</v>
      </c>
      <c r="J18" s="2">
        <v>26.7</v>
      </c>
      <c r="K18" s="2">
        <f t="shared" si="0"/>
        <v>151.70454545454544</v>
      </c>
      <c r="L18" s="2">
        <v>0</v>
      </c>
      <c r="M18" s="2">
        <v>0</v>
      </c>
      <c r="N18" s="2">
        <v>0</v>
      </c>
      <c r="O18" s="2">
        <v>59.8</v>
      </c>
      <c r="P18" s="2">
        <v>55.8</v>
      </c>
      <c r="Q18" s="2">
        <f t="shared" si="9"/>
        <v>93.31103678929766</v>
      </c>
      <c r="R18" s="2">
        <v>983</v>
      </c>
      <c r="S18" s="2">
        <v>1061.8</v>
      </c>
      <c r="T18" s="2">
        <f t="shared" si="10"/>
        <v>108.01627670396745</v>
      </c>
      <c r="U18" s="2">
        <v>0</v>
      </c>
      <c r="V18" s="2">
        <v>0</v>
      </c>
      <c r="W18" s="2">
        <v>0</v>
      </c>
      <c r="X18" s="29">
        <v>372</v>
      </c>
      <c r="Y18" s="2">
        <v>383.6</v>
      </c>
      <c r="Z18" s="2">
        <f t="shared" si="11"/>
        <v>103.11827956989248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11.3</v>
      </c>
      <c r="AH18" s="2">
        <v>12.6</v>
      </c>
      <c r="AI18" s="2">
        <f t="shared" si="12"/>
        <v>111.50442477876106</v>
      </c>
      <c r="AJ18" s="2">
        <v>4887.8</v>
      </c>
      <c r="AK18" s="2">
        <v>4877.9</v>
      </c>
      <c r="AL18" s="2">
        <f t="shared" si="13"/>
        <v>99.79745488767952</v>
      </c>
      <c r="AM18" s="2">
        <v>1306.7</v>
      </c>
      <c r="AN18" s="2">
        <v>1306.7</v>
      </c>
      <c r="AO18" s="2">
        <f t="shared" si="14"/>
        <v>100</v>
      </c>
      <c r="AP18" s="2">
        <v>0</v>
      </c>
      <c r="AQ18" s="2">
        <v>0</v>
      </c>
      <c r="AR18" s="2" t="e">
        <f t="shared" si="15"/>
        <v>#DIV/0!</v>
      </c>
      <c r="AS18" s="2">
        <v>8024</v>
      </c>
      <c r="AT18" s="2">
        <v>7874.2</v>
      </c>
      <c r="AU18" s="2">
        <f t="shared" si="16"/>
        <v>98.13310069790629</v>
      </c>
      <c r="AV18" s="22">
        <v>1424.7</v>
      </c>
      <c r="AW18" s="2">
        <v>1408.3</v>
      </c>
      <c r="AX18" s="2">
        <f t="shared" si="17"/>
        <v>98.84888046606302</v>
      </c>
      <c r="AY18" s="21">
        <v>1419.7</v>
      </c>
      <c r="AZ18" s="2">
        <v>1408.3</v>
      </c>
      <c r="BA18" s="2">
        <f t="shared" si="1"/>
        <v>99.19701345354652</v>
      </c>
      <c r="BB18" s="2">
        <v>4887.2</v>
      </c>
      <c r="BC18" s="2">
        <v>4818.3</v>
      </c>
      <c r="BD18" s="2">
        <f t="shared" si="18"/>
        <v>98.5901947945654</v>
      </c>
      <c r="BE18" s="21">
        <v>1081.3</v>
      </c>
      <c r="BF18" s="2">
        <v>1017.9</v>
      </c>
      <c r="BG18" s="2">
        <f t="shared" si="19"/>
        <v>94.13668732081753</v>
      </c>
      <c r="BH18" s="21">
        <v>520</v>
      </c>
      <c r="BI18" s="2">
        <v>520</v>
      </c>
      <c r="BJ18" s="2">
        <f t="shared" si="20"/>
        <v>100</v>
      </c>
      <c r="BK18" s="20">
        <f t="shared" si="2"/>
        <v>-160.79999999999927</v>
      </c>
      <c r="BL18" s="20">
        <f t="shared" si="3"/>
        <v>241.89999999999964</v>
      </c>
      <c r="BM18" s="2">
        <f t="shared" si="21"/>
        <v>-150.43532338308503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16682.4</v>
      </c>
      <c r="D19" s="8">
        <f t="shared" si="5"/>
        <v>16499.1</v>
      </c>
      <c r="E19" s="2">
        <f t="shared" si="6"/>
        <v>98.90123723205294</v>
      </c>
      <c r="F19" s="2">
        <v>1552.5</v>
      </c>
      <c r="G19" s="2">
        <v>1379.2</v>
      </c>
      <c r="H19" s="2">
        <f t="shared" si="7"/>
        <v>88.83735909822866</v>
      </c>
      <c r="I19" s="2">
        <v>30</v>
      </c>
      <c r="J19" s="2">
        <v>37.7</v>
      </c>
      <c r="K19" s="2">
        <f t="shared" si="0"/>
        <v>125.66666666666669</v>
      </c>
      <c r="L19" s="2">
        <v>0</v>
      </c>
      <c r="M19" s="2">
        <v>0</v>
      </c>
      <c r="N19" s="2">
        <v>0</v>
      </c>
      <c r="O19" s="2">
        <v>161</v>
      </c>
      <c r="P19" s="2">
        <v>80.3</v>
      </c>
      <c r="Q19" s="2">
        <f t="shared" si="9"/>
        <v>49.87577639751552</v>
      </c>
      <c r="R19" s="2">
        <v>760.5</v>
      </c>
      <c r="S19" s="2">
        <v>643.1</v>
      </c>
      <c r="T19" s="2">
        <f t="shared" si="10"/>
        <v>84.56278763971072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8</v>
      </c>
      <c r="AC19" s="2">
        <f t="shared" si="22"/>
        <v>66.66666666666666</v>
      </c>
      <c r="AD19" s="2">
        <v>0</v>
      </c>
      <c r="AE19" s="2">
        <v>0</v>
      </c>
      <c r="AF19" s="2">
        <v>0</v>
      </c>
      <c r="AG19" s="2">
        <v>17</v>
      </c>
      <c r="AH19" s="2">
        <v>1.6</v>
      </c>
      <c r="AI19" s="2">
        <f t="shared" si="12"/>
        <v>9.411764705882353</v>
      </c>
      <c r="AJ19" s="2">
        <v>15129.9</v>
      </c>
      <c r="AK19" s="2">
        <v>15119.9</v>
      </c>
      <c r="AL19" s="2">
        <f t="shared" si="13"/>
        <v>99.93390570988572</v>
      </c>
      <c r="AM19" s="2">
        <v>1765.2</v>
      </c>
      <c r="AN19" s="2">
        <v>1765.2</v>
      </c>
      <c r="AO19" s="2">
        <f t="shared" si="14"/>
        <v>100</v>
      </c>
      <c r="AP19" s="2">
        <v>706.4</v>
      </c>
      <c r="AQ19" s="2">
        <v>706.4</v>
      </c>
      <c r="AR19" s="2">
        <f t="shared" si="15"/>
        <v>100</v>
      </c>
      <c r="AS19" s="2">
        <v>19818.3</v>
      </c>
      <c r="AT19" s="2">
        <v>19555.7</v>
      </c>
      <c r="AU19" s="2">
        <f t="shared" si="16"/>
        <v>98.67496203004295</v>
      </c>
      <c r="AV19" s="22">
        <v>1342.9</v>
      </c>
      <c r="AW19" s="2">
        <v>1335.7</v>
      </c>
      <c r="AX19" s="2">
        <f t="shared" si="17"/>
        <v>99.46384689850323</v>
      </c>
      <c r="AY19" s="21">
        <v>1342.9</v>
      </c>
      <c r="AZ19" s="2">
        <v>1335.7</v>
      </c>
      <c r="BA19" s="2">
        <f t="shared" si="1"/>
        <v>99.46384689850323</v>
      </c>
      <c r="BB19" s="2">
        <v>954.4</v>
      </c>
      <c r="BC19" s="2">
        <v>953</v>
      </c>
      <c r="BD19" s="2">
        <f t="shared" si="18"/>
        <v>99.85331098072088</v>
      </c>
      <c r="BE19" s="21">
        <v>16333.8</v>
      </c>
      <c r="BF19" s="2">
        <v>16293.8</v>
      </c>
      <c r="BG19" s="2">
        <f t="shared" si="19"/>
        <v>99.75510903770096</v>
      </c>
      <c r="BH19" s="21">
        <v>930</v>
      </c>
      <c r="BI19" s="2">
        <v>759.6</v>
      </c>
      <c r="BJ19" s="2">
        <f t="shared" si="20"/>
        <v>81.6774193548387</v>
      </c>
      <c r="BK19" s="20">
        <f t="shared" si="2"/>
        <v>-3135.899999999998</v>
      </c>
      <c r="BL19" s="20">
        <f t="shared" si="3"/>
        <v>-3056.600000000002</v>
      </c>
      <c r="BM19" s="2">
        <f t="shared" si="21"/>
        <v>97.47122038330318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7822.6</v>
      </c>
      <c r="D20" s="8">
        <f t="shared" si="5"/>
        <v>7496.3</v>
      </c>
      <c r="E20" s="2">
        <f t="shared" si="6"/>
        <v>95.82875258865339</v>
      </c>
      <c r="F20" s="2">
        <v>2097.4</v>
      </c>
      <c r="G20" s="2">
        <v>1826.8</v>
      </c>
      <c r="H20" s="2">
        <f t="shared" si="7"/>
        <v>87.09831219605225</v>
      </c>
      <c r="I20" s="2">
        <v>280.1</v>
      </c>
      <c r="J20" s="2">
        <v>272.2</v>
      </c>
      <c r="K20" s="2">
        <f t="shared" si="0"/>
        <v>97.17957872188504</v>
      </c>
      <c r="L20" s="2">
        <v>237.2</v>
      </c>
      <c r="M20" s="2">
        <v>237.7</v>
      </c>
      <c r="N20" s="2">
        <f t="shared" si="8"/>
        <v>100.21079258010117</v>
      </c>
      <c r="O20" s="2">
        <v>236.6</v>
      </c>
      <c r="P20" s="2">
        <v>155.3</v>
      </c>
      <c r="Q20" s="2">
        <f t="shared" si="9"/>
        <v>65.63820794590026</v>
      </c>
      <c r="R20" s="2">
        <v>607.4</v>
      </c>
      <c r="S20" s="2">
        <v>386.2</v>
      </c>
      <c r="T20" s="2">
        <f t="shared" si="10"/>
        <v>63.582482713203824</v>
      </c>
      <c r="U20" s="2">
        <v>0</v>
      </c>
      <c r="V20" s="2">
        <v>0</v>
      </c>
      <c r="W20" s="2">
        <v>0</v>
      </c>
      <c r="X20" s="2">
        <v>42.6</v>
      </c>
      <c r="Y20" s="2">
        <v>45.6</v>
      </c>
      <c r="Z20" s="2">
        <f t="shared" si="11"/>
        <v>107.04225352112675</v>
      </c>
      <c r="AA20" s="2">
        <v>44.2</v>
      </c>
      <c r="AB20" s="2">
        <v>30.9</v>
      </c>
      <c r="AC20" s="2">
        <f t="shared" si="22"/>
        <v>69.90950226244344</v>
      </c>
      <c r="AD20" s="2">
        <v>0</v>
      </c>
      <c r="AE20" s="2">
        <v>0</v>
      </c>
      <c r="AF20" s="2">
        <v>0</v>
      </c>
      <c r="AG20" s="2">
        <v>122</v>
      </c>
      <c r="AH20" s="2">
        <v>117.3</v>
      </c>
      <c r="AI20" s="2">
        <f t="shared" si="12"/>
        <v>96.14754098360655</v>
      </c>
      <c r="AJ20" s="2">
        <v>5725.2</v>
      </c>
      <c r="AK20" s="2">
        <v>5669.5</v>
      </c>
      <c r="AL20" s="2">
        <f t="shared" si="13"/>
        <v>99.02710822329351</v>
      </c>
      <c r="AM20" s="2">
        <v>3333.3</v>
      </c>
      <c r="AN20" s="2">
        <v>3333.3</v>
      </c>
      <c r="AO20" s="2">
        <f t="shared" si="14"/>
        <v>100</v>
      </c>
      <c r="AP20" s="2">
        <v>1000</v>
      </c>
      <c r="AQ20" s="2">
        <v>1000</v>
      </c>
      <c r="AR20" s="2">
        <f t="shared" si="15"/>
        <v>100</v>
      </c>
      <c r="AS20" s="2">
        <v>11105.7</v>
      </c>
      <c r="AT20" s="2">
        <v>9957.1</v>
      </c>
      <c r="AU20" s="2">
        <f t="shared" si="16"/>
        <v>89.65756323329461</v>
      </c>
      <c r="AV20" s="22">
        <v>1386.6</v>
      </c>
      <c r="AW20" s="2">
        <v>1282.4</v>
      </c>
      <c r="AX20" s="2">
        <f t="shared" si="17"/>
        <v>92.4852156353671</v>
      </c>
      <c r="AY20" s="21">
        <v>1356.6</v>
      </c>
      <c r="AZ20" s="2">
        <v>1282.4</v>
      </c>
      <c r="BA20" s="2">
        <f t="shared" si="1"/>
        <v>94.53044375644997</v>
      </c>
      <c r="BB20" s="2">
        <v>994.3</v>
      </c>
      <c r="BC20" s="2">
        <v>613.6</v>
      </c>
      <c r="BD20" s="2">
        <f t="shared" si="18"/>
        <v>61.71175701498542</v>
      </c>
      <c r="BE20" s="21">
        <v>6978.1</v>
      </c>
      <c r="BF20" s="2">
        <v>6687.2</v>
      </c>
      <c r="BG20" s="2">
        <f t="shared" si="19"/>
        <v>95.83124346168728</v>
      </c>
      <c r="BH20" s="21">
        <v>1545.5</v>
      </c>
      <c r="BI20" s="2">
        <v>1223.6</v>
      </c>
      <c r="BJ20" s="2">
        <f t="shared" si="20"/>
        <v>79.1717890650275</v>
      </c>
      <c r="BK20" s="20">
        <f t="shared" si="2"/>
        <v>-3283.1000000000004</v>
      </c>
      <c r="BL20" s="20">
        <f t="shared" si="3"/>
        <v>-2460.8</v>
      </c>
      <c r="BM20" s="2">
        <f t="shared" si="21"/>
        <v>74.95354999847704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15296.3</v>
      </c>
      <c r="D21" s="8">
        <f t="shared" si="5"/>
        <v>10628.400000000001</v>
      </c>
      <c r="E21" s="2">
        <f t="shared" si="6"/>
        <v>69.48346985872402</v>
      </c>
      <c r="F21" s="2">
        <v>2006</v>
      </c>
      <c r="G21" s="2">
        <v>2013.2</v>
      </c>
      <c r="H21" s="2">
        <f t="shared" si="7"/>
        <v>100.35892323030909</v>
      </c>
      <c r="I21" s="2">
        <v>59</v>
      </c>
      <c r="J21" s="2">
        <v>69.2</v>
      </c>
      <c r="K21" s="2">
        <f t="shared" si="0"/>
        <v>117.28813559322033</v>
      </c>
      <c r="L21" s="2">
        <v>9.6</v>
      </c>
      <c r="M21" s="2">
        <v>4.8</v>
      </c>
      <c r="N21" s="2">
        <f t="shared" si="8"/>
        <v>50</v>
      </c>
      <c r="O21" s="2">
        <v>168.3</v>
      </c>
      <c r="P21" s="2">
        <v>122.4</v>
      </c>
      <c r="Q21" s="2">
        <f t="shared" si="9"/>
        <v>72.72727272727273</v>
      </c>
      <c r="R21" s="2">
        <v>439.7</v>
      </c>
      <c r="S21" s="2">
        <v>393.8</v>
      </c>
      <c r="T21" s="2">
        <f t="shared" si="10"/>
        <v>89.56106436206504</v>
      </c>
      <c r="U21" s="2">
        <v>0</v>
      </c>
      <c r="V21" s="2">
        <v>0</v>
      </c>
      <c r="W21" s="2">
        <v>0</v>
      </c>
      <c r="X21" s="2">
        <v>310</v>
      </c>
      <c r="Y21" s="2">
        <v>278.6</v>
      </c>
      <c r="Z21" s="2">
        <f t="shared" si="11"/>
        <v>89.87096774193549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35.7</v>
      </c>
      <c r="AI21" s="2">
        <f t="shared" si="12"/>
        <v>198.33333333333334</v>
      </c>
      <c r="AJ21" s="2">
        <v>13290.3</v>
      </c>
      <c r="AK21" s="2">
        <v>8615.2</v>
      </c>
      <c r="AL21" s="2">
        <f t="shared" si="13"/>
        <v>64.82321693265014</v>
      </c>
      <c r="AM21" s="2">
        <v>3293</v>
      </c>
      <c r="AN21" s="2">
        <v>3293</v>
      </c>
      <c r="AO21" s="2">
        <f t="shared" si="14"/>
        <v>100</v>
      </c>
      <c r="AP21" s="2">
        <v>294.6</v>
      </c>
      <c r="AQ21" s="2">
        <v>0</v>
      </c>
      <c r="AR21" s="2">
        <v>0</v>
      </c>
      <c r="AS21" s="2">
        <v>15452.3</v>
      </c>
      <c r="AT21" s="2">
        <v>10393.3</v>
      </c>
      <c r="AU21" s="2">
        <f t="shared" si="16"/>
        <v>67.26053726629692</v>
      </c>
      <c r="AV21" s="22">
        <v>1324.2</v>
      </c>
      <c r="AW21" s="2">
        <v>1291.2</v>
      </c>
      <c r="AX21" s="2">
        <f t="shared" si="17"/>
        <v>97.50792931581333</v>
      </c>
      <c r="AY21" s="21">
        <v>1324.2</v>
      </c>
      <c r="AZ21" s="2">
        <v>1291.2</v>
      </c>
      <c r="BA21" s="2">
        <f t="shared" si="1"/>
        <v>97.50792931581333</v>
      </c>
      <c r="BB21" s="2">
        <v>7282.6</v>
      </c>
      <c r="BC21" s="2">
        <v>2317.5</v>
      </c>
      <c r="BD21" s="2">
        <f t="shared" si="18"/>
        <v>31.822426056628128</v>
      </c>
      <c r="BE21" s="21">
        <v>4910.7</v>
      </c>
      <c r="BF21" s="2">
        <v>4855.5</v>
      </c>
      <c r="BG21" s="2">
        <f t="shared" si="19"/>
        <v>98.87592400268801</v>
      </c>
      <c r="BH21" s="21">
        <v>1495</v>
      </c>
      <c r="BI21" s="2">
        <v>1495</v>
      </c>
      <c r="BJ21" s="2">
        <f t="shared" si="20"/>
        <v>100</v>
      </c>
      <c r="BK21" s="20">
        <f t="shared" si="2"/>
        <v>-156</v>
      </c>
      <c r="BL21" s="20">
        <f t="shared" si="3"/>
        <v>235.10000000000218</v>
      </c>
      <c r="BM21" s="2">
        <f t="shared" si="21"/>
        <v>-150.7051282051296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231051.40000000002</v>
      </c>
      <c r="D22" s="30">
        <f>SUM(D10:D21)</f>
        <v>215432.3</v>
      </c>
      <c r="E22" s="27">
        <f>D22/C22*100</f>
        <v>93.23998902408727</v>
      </c>
      <c r="F22" s="27">
        <f>SUM(F10:F21)</f>
        <v>38422.9</v>
      </c>
      <c r="G22" s="27">
        <f>SUM(G10:G21)</f>
        <v>39480.799999999996</v>
      </c>
      <c r="H22" s="27">
        <f>G22/F22*100</f>
        <v>102.75330597117862</v>
      </c>
      <c r="I22" s="27">
        <f>SUM(I10:I21)</f>
        <v>7934.200000000001</v>
      </c>
      <c r="J22" s="27">
        <f>SUM(J10:J21)</f>
        <v>8115.099999999999</v>
      </c>
      <c r="K22" s="27">
        <f t="shared" si="0"/>
        <v>102.28000302487963</v>
      </c>
      <c r="L22" s="27">
        <f>SUM(L10:L21)</f>
        <v>356.8</v>
      </c>
      <c r="M22" s="27">
        <f>SUM(M10:M21)</f>
        <v>349.7</v>
      </c>
      <c r="N22" s="27">
        <f>M22/L22*100</f>
        <v>98.01008968609864</v>
      </c>
      <c r="O22" s="27">
        <f>SUM(O10:O21)</f>
        <v>3348.2000000000003</v>
      </c>
      <c r="P22" s="27">
        <f>SUM(P10:P21)</f>
        <v>3164.3000000000006</v>
      </c>
      <c r="Q22" s="27">
        <f>P22/O22*100</f>
        <v>94.50749656531869</v>
      </c>
      <c r="R22" s="27">
        <f>SUM(R10:R21)</f>
        <v>10439.7</v>
      </c>
      <c r="S22" s="27">
        <f>SUM(S10:S21)</f>
        <v>9364.2</v>
      </c>
      <c r="T22" s="27">
        <f>S22/R22*100</f>
        <v>89.69797982700652</v>
      </c>
      <c r="U22" s="27">
        <f>SUM(U10:U21)</f>
        <v>65.2</v>
      </c>
      <c r="V22" s="27">
        <f>SUM(V10:V21)</f>
        <v>68.1</v>
      </c>
      <c r="W22" s="27">
        <f>V22/U22*100</f>
        <v>104.44785276073618</v>
      </c>
      <c r="X22" s="27">
        <f>SUM(X10:X21)</f>
        <v>2658.6</v>
      </c>
      <c r="Y22" s="27">
        <f>SUM(Y10:Y21)</f>
        <v>3794.899999999999</v>
      </c>
      <c r="Z22" s="27">
        <f>Y22/X22*100</f>
        <v>142.74054013390506</v>
      </c>
      <c r="AA22" s="27">
        <f>SUM(AA10:AA21)</f>
        <v>187.7</v>
      </c>
      <c r="AB22" s="27">
        <f>SUM(AB10:AB21)</f>
        <v>157.79999999999998</v>
      </c>
      <c r="AC22" s="27">
        <f>AB22/AA22*100</f>
        <v>84.07032498668087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1022.9</v>
      </c>
      <c r="AH22" s="27">
        <f>SUM(AH10:AH21)</f>
        <v>811.4000000000001</v>
      </c>
      <c r="AI22" s="28">
        <f t="shared" si="12"/>
        <v>79.32349203245676</v>
      </c>
      <c r="AJ22" s="27">
        <f>SUM(AJ10:AJ21)</f>
        <v>192628.5</v>
      </c>
      <c r="AK22" s="27">
        <f>SUM(AK10:AK21)</f>
        <v>175951.5</v>
      </c>
      <c r="AL22" s="27">
        <f>AK22/AJ22*100</f>
        <v>91.34240260397604</v>
      </c>
      <c r="AM22" s="27">
        <f>SUM(AM10:AM21)</f>
        <v>36365.299999999996</v>
      </c>
      <c r="AN22" s="27">
        <f>SUM(AN10:AN21)</f>
        <v>36365.299999999996</v>
      </c>
      <c r="AO22" s="27">
        <f>AN22/AM22*100</f>
        <v>100</v>
      </c>
      <c r="AP22" s="27">
        <f>SUM(AP10:AP21)</f>
        <v>4251</v>
      </c>
      <c r="AQ22" s="27">
        <f>SUM(AQ10:AQ21)</f>
        <v>3706.4</v>
      </c>
      <c r="AR22" s="27">
        <f>AQ22/AP22*100</f>
        <v>87.18889673018113</v>
      </c>
      <c r="AS22" s="27">
        <f>SUM(AS10:AS21)</f>
        <v>267823</v>
      </c>
      <c r="AT22" s="27">
        <f>SUM(AT10:AT21)</f>
        <v>240620.60000000003</v>
      </c>
      <c r="AU22" s="27">
        <f>(AT22/AS22)*100</f>
        <v>89.84314267258601</v>
      </c>
      <c r="AV22" s="27">
        <f>SUM(AV10:AV21)</f>
        <v>21745.2</v>
      </c>
      <c r="AW22" s="27">
        <f>SUM(AW10:AW21)</f>
        <v>20775.4</v>
      </c>
      <c r="AX22" s="27">
        <f>AW22/AV22*100</f>
        <v>95.54016518588011</v>
      </c>
      <c r="AY22" s="27">
        <f>SUM(AY10:AY21)</f>
        <v>21263.1</v>
      </c>
      <c r="AZ22" s="27">
        <f>SUM(AZ10:AZ21)</f>
        <v>20629.000000000004</v>
      </c>
      <c r="BA22" s="27">
        <f t="shared" si="1"/>
        <v>97.01783841490659</v>
      </c>
      <c r="BB22" s="27">
        <f>SUM(BB10:BB21)</f>
        <v>42291.3</v>
      </c>
      <c r="BC22" s="27">
        <f>SUM(BC10:BC21)</f>
        <v>35843.9</v>
      </c>
      <c r="BD22" s="27">
        <f>BC22/BB22*100</f>
        <v>84.75478408088661</v>
      </c>
      <c r="BE22" s="27">
        <f>SUM(BE10:BE21)</f>
        <v>184636.59999999998</v>
      </c>
      <c r="BF22" s="27">
        <f>SUM(BF10:BF21)</f>
        <v>165863.5</v>
      </c>
      <c r="BG22" s="27">
        <f>BF22/BE22*100</f>
        <v>89.832405926019</v>
      </c>
      <c r="BH22" s="27">
        <f>SUM(BH10:BH21)</f>
        <v>13893.4</v>
      </c>
      <c r="BI22" s="27">
        <f>SUM(BI10:BI21)</f>
        <v>13401.1</v>
      </c>
      <c r="BJ22" s="27">
        <f>BI22/BH22*100</f>
        <v>96.45659089927592</v>
      </c>
      <c r="BK22" s="27">
        <f>SUM(BK10:BK21)</f>
        <v>-36771.59999999998</v>
      </c>
      <c r="BL22" s="27">
        <f>SUM(BL10:BL21)</f>
        <v>-25188.300000000014</v>
      </c>
      <c r="BM22" s="27">
        <f>BL22/BK22*100</f>
        <v>68.49933100544993</v>
      </c>
      <c r="BN22" s="10"/>
      <c r="BO22" s="11"/>
    </row>
    <row r="23" spans="3:65" ht="15" hidden="1">
      <c r="C23" s="15">
        <f aca="true" t="shared" si="23" ref="C23:AC23">C22-C20</f>
        <v>223228.80000000002</v>
      </c>
      <c r="D23" s="15">
        <f t="shared" si="23"/>
        <v>207936</v>
      </c>
      <c r="E23" s="15">
        <f t="shared" si="23"/>
        <v>-2.588763564566122</v>
      </c>
      <c r="F23" s="15">
        <f t="shared" si="23"/>
        <v>36325.5</v>
      </c>
      <c r="G23" s="15">
        <f t="shared" si="23"/>
        <v>37653.99999999999</v>
      </c>
      <c r="H23" s="15">
        <f t="shared" si="23"/>
        <v>15.654993775126371</v>
      </c>
      <c r="I23" s="15">
        <f t="shared" si="23"/>
        <v>7654.1</v>
      </c>
      <c r="J23" s="15">
        <f t="shared" si="23"/>
        <v>7842.9</v>
      </c>
      <c r="K23" s="15">
        <f t="shared" si="23"/>
        <v>5.100424302994597</v>
      </c>
      <c r="L23" s="15">
        <f t="shared" si="23"/>
        <v>119.60000000000002</v>
      </c>
      <c r="M23" s="15">
        <f t="shared" si="23"/>
        <v>112</v>
      </c>
      <c r="N23" s="15">
        <f t="shared" si="23"/>
        <v>-2.200702894002532</v>
      </c>
      <c r="O23" s="15">
        <f t="shared" si="23"/>
        <v>3111.6000000000004</v>
      </c>
      <c r="P23" s="15">
        <f t="shared" si="23"/>
        <v>3009.0000000000005</v>
      </c>
      <c r="Q23" s="15">
        <f t="shared" si="23"/>
        <v>28.869288619418427</v>
      </c>
      <c r="R23" s="15">
        <f t="shared" si="23"/>
        <v>9832.300000000001</v>
      </c>
      <c r="S23" s="15">
        <f t="shared" si="23"/>
        <v>8978</v>
      </c>
      <c r="T23" s="15">
        <f t="shared" si="23"/>
        <v>26.115497113802697</v>
      </c>
      <c r="U23" s="15">
        <f t="shared" si="23"/>
        <v>65.2</v>
      </c>
      <c r="V23" s="15">
        <f t="shared" si="23"/>
        <v>68.1</v>
      </c>
      <c r="W23" s="15">
        <f t="shared" si="23"/>
        <v>104.44785276073618</v>
      </c>
      <c r="X23" s="15">
        <f t="shared" si="23"/>
        <v>2616</v>
      </c>
      <c r="Y23" s="15">
        <f t="shared" si="23"/>
        <v>3749.2999999999993</v>
      </c>
      <c r="Z23" s="15">
        <f t="shared" si="23"/>
        <v>35.698286612778304</v>
      </c>
      <c r="AA23" s="15">
        <f t="shared" si="23"/>
        <v>143.5</v>
      </c>
      <c r="AB23" s="15">
        <f t="shared" si="23"/>
        <v>126.89999999999998</v>
      </c>
      <c r="AC23" s="15">
        <f t="shared" si="23"/>
        <v>14.160822724237434</v>
      </c>
      <c r="AD23" s="15"/>
      <c r="AE23" s="15"/>
      <c r="AF23" s="2" t="e">
        <f>AE23/AD23*100</f>
        <v>#DIV/0!</v>
      </c>
      <c r="AG23" s="15">
        <f aca="true" t="shared" si="24" ref="AG23:BM23">AG22-AG20</f>
        <v>900.9</v>
      </c>
      <c r="AH23" s="15">
        <f t="shared" si="24"/>
        <v>694.1000000000001</v>
      </c>
      <c r="AI23" s="15">
        <f t="shared" si="24"/>
        <v>-16.82404895114979</v>
      </c>
      <c r="AJ23" s="15">
        <f t="shared" si="24"/>
        <v>186903.3</v>
      </c>
      <c r="AK23" s="15">
        <f t="shared" si="24"/>
        <v>170282</v>
      </c>
      <c r="AL23" s="15">
        <f t="shared" si="24"/>
        <v>-7.684705619317469</v>
      </c>
      <c r="AM23" s="15">
        <f t="shared" si="24"/>
        <v>33031.99999999999</v>
      </c>
      <c r="AN23" s="15">
        <f t="shared" si="24"/>
        <v>33031.99999999999</v>
      </c>
      <c r="AO23" s="15">
        <f t="shared" si="24"/>
        <v>0</v>
      </c>
      <c r="AP23" s="15">
        <f t="shared" si="24"/>
        <v>3251</v>
      </c>
      <c r="AQ23" s="15">
        <f t="shared" si="24"/>
        <v>2706.4</v>
      </c>
      <c r="AR23" s="15">
        <f t="shared" si="24"/>
        <v>-12.811103269818872</v>
      </c>
      <c r="AS23" s="15">
        <f t="shared" si="24"/>
        <v>256717.3</v>
      </c>
      <c r="AT23" s="15">
        <f t="shared" si="24"/>
        <v>230663.50000000003</v>
      </c>
      <c r="AU23" s="15">
        <f t="shared" si="24"/>
        <v>0.18557943929140208</v>
      </c>
      <c r="AV23" s="15">
        <f t="shared" si="24"/>
        <v>20358.600000000002</v>
      </c>
      <c r="AW23" s="15">
        <f t="shared" si="24"/>
        <v>19493</v>
      </c>
      <c r="AX23" s="15">
        <f t="shared" si="24"/>
        <v>3.0549495505130153</v>
      </c>
      <c r="AY23" s="15">
        <f t="shared" si="24"/>
        <v>19906.5</v>
      </c>
      <c r="AZ23" s="15">
        <f t="shared" si="24"/>
        <v>19346.600000000002</v>
      </c>
      <c r="BA23" s="15">
        <f t="shared" si="24"/>
        <v>2.4873946584566227</v>
      </c>
      <c r="BB23" s="15">
        <f t="shared" si="24"/>
        <v>41297</v>
      </c>
      <c r="BC23" s="15">
        <f t="shared" si="24"/>
        <v>35230.3</v>
      </c>
      <c r="BD23" s="15">
        <f t="shared" si="24"/>
        <v>23.043027065901185</v>
      </c>
      <c r="BE23" s="15">
        <f t="shared" si="24"/>
        <v>177658.49999999997</v>
      </c>
      <c r="BF23" s="15">
        <f t="shared" si="24"/>
        <v>159176.3</v>
      </c>
      <c r="BG23" s="15">
        <f t="shared" si="24"/>
        <v>-5.998837535668272</v>
      </c>
      <c r="BH23" s="15">
        <f t="shared" si="24"/>
        <v>12347.9</v>
      </c>
      <c r="BI23" s="15">
        <f t="shared" si="24"/>
        <v>12177.5</v>
      </c>
      <c r="BJ23" s="15">
        <f t="shared" si="24"/>
        <v>17.284801834248427</v>
      </c>
      <c r="BK23" s="15">
        <f t="shared" si="24"/>
        <v>-33488.49999999998</v>
      </c>
      <c r="BL23" s="15">
        <f t="shared" si="24"/>
        <v>-22727.500000000015</v>
      </c>
      <c r="BM23" s="15">
        <f t="shared" si="24"/>
        <v>-6.454218993027112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2021-12-06T10:03:23Z</cp:lastPrinted>
  <dcterms:created xsi:type="dcterms:W3CDTF">2013-04-03T10:22:22Z</dcterms:created>
  <dcterms:modified xsi:type="dcterms:W3CDTF">2022-01-18T07:58:44Z</dcterms:modified>
  <cp:category/>
  <cp:version/>
  <cp:contentType/>
  <cp:contentStatus/>
</cp:coreProperties>
</file>