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380" windowHeight="8190" tabRatio="490" activeTab="0"/>
  </bookViews>
  <sheets>
    <sheet name="Яровые к-ры" sheetId="1" r:id="rId1"/>
  </sheet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2_1">#REF!</definedName>
    <definedName name="Excel_BuiltIn_Print_Area_3">'Яровые к-ры'!#REF!</definedName>
    <definedName name="Excel_BuiltIn_Print_Area_3_1">'Яровые к-ры'!#REF!</definedName>
    <definedName name="Excel_BuiltIn_Print_Area_4">'Яровые к-ры'!#REF!</definedName>
    <definedName name="Excel_BuiltIn_Print_Area_4_1">#REF!</definedName>
    <definedName name="Excel_BuiltIn_Print_Area_5">'Яровые к-ры'!#REF!</definedName>
    <definedName name="Excel_BuiltIn_Print_Area_5_1">#REF!</definedName>
    <definedName name="Excel_BuiltIn_Print_Area_6">#REF!</definedName>
    <definedName name="_xlnm.Print_Area" localSheetId="0">'Яровые к-ры'!$A$1:$T$28</definedName>
  </definedNames>
  <calcPr fullCalcOnLoad="1"/>
</workbook>
</file>

<file path=xl/sharedStrings.xml><?xml version="1.0" encoding="utf-8"?>
<sst xmlns="http://schemas.openxmlformats.org/spreadsheetml/2006/main" count="46" uniqueCount="43">
  <si>
    <t>Алатырский</t>
  </si>
  <si>
    <t>Шемуршинский</t>
  </si>
  <si>
    <t>Шумерлинский</t>
  </si>
  <si>
    <t>По республике</t>
  </si>
  <si>
    <t>Наименование районов</t>
  </si>
  <si>
    <t>План засыпки, тонн</t>
  </si>
  <si>
    <t>Наличие семян, тонн</t>
  </si>
  <si>
    <t>% к плану засып.</t>
  </si>
  <si>
    <t>Поступ. семян на проверку, тонн</t>
  </si>
  <si>
    <t>% к пост.</t>
  </si>
  <si>
    <t>Кондиционных, тонн</t>
  </si>
  <si>
    <t>Неконди- ционных, тонн</t>
  </si>
  <si>
    <t>По засоренности, тонн</t>
  </si>
  <si>
    <t xml:space="preserve">       по всхож.</t>
  </si>
  <si>
    <t>по  влаж.</t>
  </si>
  <si>
    <t>по заселен. вредит.,   тонн</t>
  </si>
  <si>
    <t>тонн</t>
  </si>
  <si>
    <t>%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</si>
  <si>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</si>
  <si>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</si>
  <si>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</si>
  <si>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</si>
  <si>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</si>
  <si>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</si>
  <si>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</si>
  <si>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</si>
  <si>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</si>
  <si>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Моргаушский</t>
  </si>
  <si>
    <t>Порецкий</t>
  </si>
  <si>
    <t>Урмарский</t>
  </si>
  <si>
    <t>Цивильский</t>
  </si>
  <si>
    <t>Чебоксарский</t>
  </si>
  <si>
    <t>Ядринский</t>
  </si>
  <si>
    <t>Яльчикский</t>
  </si>
  <si>
    <t>Янтиковский</t>
  </si>
  <si>
    <t>% к плану засыпки</t>
  </si>
  <si>
    <t>% к проверке</t>
  </si>
  <si>
    <t xml:space="preserve">Звенья на подработке семян </t>
  </si>
  <si>
    <t xml:space="preserve">  </t>
  </si>
  <si>
    <t xml:space="preserve">   Количество и качество семян яровых зерновых и зернобобовых культур в сельскохозяйственных предприятиях Чувашской Республики по состоянию на  14.01.2022 г.</t>
  </si>
  <si>
    <t>Было на 15.01.2021 г.</t>
  </si>
  <si>
    <t>Мариинско-Посадский</t>
  </si>
  <si>
    <t>Проверено, тонн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</si>
</sst>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</numFmts>
  <fonts count="46">
    <font>
      <sz val="10"/>
      <name val="Arial"/>
      <family val="2"/>
    </font>
    <font>
      <b/>
      <i/>
      <sz val="14"/>
      <name val="Arial Cyr"/>
      <family val="2"/>
    </font>
    <font>
      <b/>
      <i/>
      <sz val="13"/>
      <name val="Arial Cyr"/>
      <family val="2"/>
    </font>
    <font>
      <sz val="13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166" fontId="3" fillId="33" borderId="10" xfId="0" applyNumberFormat="1" applyFont="1" applyFill="1" applyBorder="1" applyAlignment="1">
      <alignment horizontal="center"/>
    </xf>
    <xf numFmtId="1" fontId="3" fillId="33" borderId="10" xfId="55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66" fontId="3" fillId="0" borderId="10" xfId="0" applyNumberFormat="1" applyFont="1" applyFill="1" applyBorder="1" applyAlignment="1">
      <alignment horizontal="center"/>
    </xf>
    <xf numFmtId="1" fontId="3" fillId="0" borderId="10" xfId="55" applyNumberFormat="1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55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>
      <alignment horizontal="center"/>
    </xf>
    <xf numFmtId="0" fontId="10" fillId="35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10" xfId="55" applyNumberFormat="1" applyFont="1" applyFill="1" applyBorder="1" applyAlignment="1" applyProtection="1">
      <alignment horizontal="center"/>
      <protection/>
    </xf>
    <xf numFmtId="166" fontId="5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" fontId="5" fillId="0" borderId="10" xfId="55" applyNumberFormat="1" applyFont="1" applyBorder="1" applyAlignment="1">
      <alignment horizontal="center"/>
    </xf>
    <xf numFmtId="0" fontId="10" fillId="36" borderId="10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7" fillId="34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0" fontId="7" fillId="34" borderId="10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0"/>
  <sheetViews>
    <sheetView tabSelected="1" view="pageBreakPreview" zoomScale="82" zoomScaleNormal="80" zoomScaleSheetLayoutView="82" zoomScalePageLayoutView="0" workbookViewId="0" topLeftCell="A1">
      <selection activeCell="L7" sqref="L7"/>
    </sheetView>
  </sheetViews>
  <sheetFormatPr defaultColWidth="11.57421875" defaultRowHeight="12.75"/>
  <cols>
    <col min="1" max="1" width="32.140625" style="0" customWidth="1"/>
    <col min="2" max="2" width="14.140625" style="2" customWidth="1"/>
    <col min="3" max="3" width="13.00390625" style="2" customWidth="1"/>
    <col min="4" max="4" width="12.7109375" style="2" customWidth="1"/>
    <col min="5" max="5" width="14.28125" style="2" customWidth="1"/>
    <col min="6" max="6" width="12.00390625" style="2" customWidth="1"/>
    <col min="7" max="7" width="15.8515625" style="2" customWidth="1"/>
    <col min="8" max="8" width="13.7109375" style="2" customWidth="1"/>
    <col min="9" max="9" width="20.28125" style="2" customWidth="1"/>
    <col min="10" max="10" width="14.00390625" style="2" customWidth="1"/>
    <col min="11" max="11" width="13.8515625" style="2" customWidth="1"/>
    <col min="12" max="12" width="14.140625" style="2" customWidth="1"/>
    <col min="13" max="13" width="18.57421875" style="2" customWidth="1"/>
    <col min="14" max="14" width="13.421875" style="2" customWidth="1"/>
    <col min="15" max="15" width="9.00390625" style="2" customWidth="1"/>
    <col min="16" max="16" width="8.28125" style="2" customWidth="1"/>
    <col min="17" max="17" width="9.57421875" style="0" customWidth="1"/>
    <col min="18" max="18" width="7.57421875" style="0" customWidth="1"/>
    <col min="19" max="19" width="11.140625" style="0" customWidth="1"/>
    <col min="20" max="20" width="12.8515625" style="0" customWidth="1"/>
    <col min="21" max="250" width="9.140625" style="0" customWidth="1"/>
  </cols>
  <sheetData>
    <row r="2" spans="1:20" ht="21.75" customHeight="1">
      <c r="A2" s="46" t="s">
        <v>39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19" ht="16.5">
      <c r="A3" s="3"/>
      <c r="B3" s="4"/>
      <c r="C3" s="4"/>
      <c r="D3" s="4"/>
      <c r="E3" s="4"/>
      <c r="F3" s="4"/>
      <c r="G3" s="5"/>
      <c r="H3" s="5"/>
      <c r="I3" s="4"/>
      <c r="J3" s="4"/>
      <c r="K3" s="4"/>
      <c r="L3" s="4"/>
      <c r="M3" s="4"/>
      <c r="N3" s="6"/>
      <c r="O3" s="6"/>
      <c r="P3" s="6"/>
      <c r="Q3" s="7"/>
      <c r="R3" s="7"/>
      <c r="S3" s="7"/>
    </row>
    <row r="4" spans="1:20" ht="24" customHeight="1">
      <c r="A4" s="47" t="s">
        <v>4</v>
      </c>
      <c r="B4" s="48" t="s">
        <v>5</v>
      </c>
      <c r="C4" s="48" t="s">
        <v>6</v>
      </c>
      <c r="D4" s="48" t="s">
        <v>35</v>
      </c>
      <c r="E4" s="48" t="s">
        <v>8</v>
      </c>
      <c r="F4" s="48" t="s">
        <v>7</v>
      </c>
      <c r="G4" s="48" t="s">
        <v>42</v>
      </c>
      <c r="H4" s="48" t="s">
        <v>9</v>
      </c>
      <c r="I4" s="48" t="s">
        <v>10</v>
      </c>
      <c r="J4" s="48" t="s">
        <v>36</v>
      </c>
      <c r="K4" s="48" t="s">
        <v>11</v>
      </c>
      <c r="L4" s="48" t="s">
        <v>36</v>
      </c>
      <c r="M4" s="48" t="s">
        <v>12</v>
      </c>
      <c r="N4" s="48" t="s">
        <v>36</v>
      </c>
      <c r="O4" s="49" t="s">
        <v>13</v>
      </c>
      <c r="P4" s="49"/>
      <c r="Q4" s="50" t="s">
        <v>14</v>
      </c>
      <c r="R4" s="50"/>
      <c r="S4" s="51" t="s">
        <v>15</v>
      </c>
      <c r="T4" s="51" t="s">
        <v>37</v>
      </c>
    </row>
    <row r="5" spans="1:20" ht="51.75" customHeight="1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52" t="s">
        <v>16</v>
      </c>
      <c r="P5" s="52" t="s">
        <v>17</v>
      </c>
      <c r="Q5" s="53" t="s">
        <v>16</v>
      </c>
      <c r="R5" s="53"/>
      <c r="S5" s="51"/>
      <c r="T5" s="51"/>
    </row>
    <row r="6" spans="1:20" ht="24.75" customHeight="1">
      <c r="A6" s="45" t="s">
        <v>0</v>
      </c>
      <c r="B6" s="9">
        <v>2068</v>
      </c>
      <c r="C6" s="10">
        <v>2080</v>
      </c>
      <c r="D6" s="11">
        <f aca="true" t="shared" si="0" ref="D6:D28">C6/B6*100</f>
        <v>100.58027079303675</v>
      </c>
      <c r="E6" s="10">
        <v>1702</v>
      </c>
      <c r="F6" s="11">
        <f aca="true" t="shared" si="1" ref="F6:F28">E6/B6*100</f>
        <v>82.30174081237911</v>
      </c>
      <c r="G6" s="10">
        <v>1702</v>
      </c>
      <c r="H6" s="12">
        <f aca="true" t="shared" si="2" ref="H6:H28">G6/E6*100</f>
        <v>100</v>
      </c>
      <c r="I6" s="10">
        <v>562</v>
      </c>
      <c r="J6" s="11">
        <f aca="true" t="shared" si="3" ref="J6:J28">I6/G6*100</f>
        <v>33.01997649823737</v>
      </c>
      <c r="K6" s="10">
        <f>G6-I6</f>
        <v>1140</v>
      </c>
      <c r="L6" s="11">
        <f aca="true" t="shared" si="4" ref="L6:L28">K6/G6*100</f>
        <v>66.98002350176263</v>
      </c>
      <c r="M6" s="10">
        <v>1030</v>
      </c>
      <c r="N6" s="11">
        <f aca="true" t="shared" si="5" ref="N6:N28">M6/G6*100</f>
        <v>60.51703877790834</v>
      </c>
      <c r="O6" s="13">
        <v>110</v>
      </c>
      <c r="P6" s="12">
        <f>O6/G6*100</f>
        <v>6.462984723854288</v>
      </c>
      <c r="Q6" s="14"/>
      <c r="R6" s="12">
        <f aca="true" t="shared" si="6" ref="R6:R28">Q6/G6*100</f>
        <v>0</v>
      </c>
      <c r="S6" s="15"/>
      <c r="T6" s="15">
        <v>6</v>
      </c>
    </row>
    <row r="7" spans="1:20" ht="24.75" customHeight="1">
      <c r="A7" s="43" t="s">
        <v>18</v>
      </c>
      <c r="B7" s="16">
        <v>1426</v>
      </c>
      <c r="C7" s="14">
        <v>1426</v>
      </c>
      <c r="D7" s="12">
        <f t="shared" si="0"/>
        <v>100</v>
      </c>
      <c r="E7" s="14">
        <v>1406</v>
      </c>
      <c r="F7" s="12">
        <f t="shared" si="1"/>
        <v>98.59747545582047</v>
      </c>
      <c r="G7" s="14">
        <v>1406</v>
      </c>
      <c r="H7" s="12">
        <f t="shared" si="2"/>
        <v>100</v>
      </c>
      <c r="I7" s="14">
        <v>840</v>
      </c>
      <c r="J7" s="18">
        <f t="shared" si="3"/>
        <v>59.74395448079659</v>
      </c>
      <c r="K7" s="10">
        <f aca="true" t="shared" si="7" ref="K7:K28">G7-I7</f>
        <v>566</v>
      </c>
      <c r="L7" s="18">
        <f t="shared" si="4"/>
        <v>40.25604551920342</v>
      </c>
      <c r="M7" s="14">
        <v>566</v>
      </c>
      <c r="N7" s="12">
        <f t="shared" si="5"/>
        <v>40.25604551920342</v>
      </c>
      <c r="O7" s="19"/>
      <c r="P7" s="12">
        <f>O7/G7*100</f>
        <v>0</v>
      </c>
      <c r="Q7" s="12"/>
      <c r="R7" s="12">
        <f t="shared" si="6"/>
        <v>0</v>
      </c>
      <c r="S7" s="12"/>
      <c r="T7" s="14">
        <v>3</v>
      </c>
    </row>
    <row r="8" spans="1:20" ht="24.75" customHeight="1">
      <c r="A8" s="44" t="s">
        <v>19</v>
      </c>
      <c r="B8" s="16">
        <v>3311</v>
      </c>
      <c r="C8" s="14">
        <v>3462</v>
      </c>
      <c r="D8" s="12">
        <f t="shared" si="0"/>
        <v>104.56055572334641</v>
      </c>
      <c r="E8" s="14">
        <v>3335</v>
      </c>
      <c r="F8" s="12">
        <f t="shared" si="1"/>
        <v>100.72485653881003</v>
      </c>
      <c r="G8" s="14">
        <v>3335</v>
      </c>
      <c r="H8" s="12">
        <f t="shared" si="2"/>
        <v>100</v>
      </c>
      <c r="I8" s="14">
        <v>2338</v>
      </c>
      <c r="J8" s="18">
        <f t="shared" si="3"/>
        <v>70.10494752623688</v>
      </c>
      <c r="K8" s="10">
        <f t="shared" si="7"/>
        <v>997</v>
      </c>
      <c r="L8" s="18">
        <f t="shared" si="4"/>
        <v>29.895052473763116</v>
      </c>
      <c r="M8" s="14">
        <v>997</v>
      </c>
      <c r="N8" s="12">
        <f t="shared" si="5"/>
        <v>29.895052473763116</v>
      </c>
      <c r="O8" s="14"/>
      <c r="P8" s="17">
        <f>O8/G8*100</f>
        <v>0</v>
      </c>
      <c r="Q8" s="12"/>
      <c r="R8" s="12">
        <f t="shared" si="6"/>
        <v>0</v>
      </c>
      <c r="S8" s="12"/>
      <c r="T8" s="14">
        <v>20</v>
      </c>
    </row>
    <row r="9" spans="1:20" s="2" customFormat="1" ht="24.75" customHeight="1">
      <c r="A9" s="42" t="s">
        <v>20</v>
      </c>
      <c r="B9" s="16">
        <v>3013</v>
      </c>
      <c r="C9" s="13">
        <v>3013</v>
      </c>
      <c r="D9" s="20">
        <f t="shared" si="0"/>
        <v>100</v>
      </c>
      <c r="E9" s="13">
        <v>2820</v>
      </c>
      <c r="F9" s="20">
        <f t="shared" si="1"/>
        <v>93.59442416196482</v>
      </c>
      <c r="G9" s="13">
        <v>2820</v>
      </c>
      <c r="H9" s="20">
        <f t="shared" si="2"/>
        <v>100</v>
      </c>
      <c r="I9" s="13">
        <v>1640</v>
      </c>
      <c r="J9" s="22">
        <f t="shared" si="3"/>
        <v>58.156028368794324</v>
      </c>
      <c r="K9" s="10">
        <f t="shared" si="7"/>
        <v>1180</v>
      </c>
      <c r="L9" s="22">
        <f t="shared" si="4"/>
        <v>41.843971631205676</v>
      </c>
      <c r="M9" s="13">
        <v>1180</v>
      </c>
      <c r="N9" s="20">
        <f t="shared" si="5"/>
        <v>41.843971631205676</v>
      </c>
      <c r="O9" s="13"/>
      <c r="P9" s="20">
        <v>0</v>
      </c>
      <c r="Q9" s="20"/>
      <c r="R9" s="20">
        <f t="shared" si="6"/>
        <v>0</v>
      </c>
      <c r="S9" s="20"/>
      <c r="T9" s="13">
        <v>0</v>
      </c>
    </row>
    <row r="10" spans="1:20" s="1" customFormat="1" ht="24.75" customHeight="1">
      <c r="A10" s="43" t="s">
        <v>21</v>
      </c>
      <c r="B10" s="16">
        <v>1381</v>
      </c>
      <c r="C10" s="13">
        <v>1387</v>
      </c>
      <c r="D10" s="20">
        <f t="shared" si="0"/>
        <v>100.43446777697321</v>
      </c>
      <c r="E10" s="13">
        <v>1387</v>
      </c>
      <c r="F10" s="20">
        <f t="shared" si="1"/>
        <v>100.43446777697321</v>
      </c>
      <c r="G10" s="13">
        <v>1387</v>
      </c>
      <c r="H10" s="20">
        <f t="shared" si="2"/>
        <v>100</v>
      </c>
      <c r="I10" s="20">
        <v>870</v>
      </c>
      <c r="J10" s="22">
        <f t="shared" si="3"/>
        <v>62.725306416726745</v>
      </c>
      <c r="K10" s="10">
        <f t="shared" si="7"/>
        <v>517</v>
      </c>
      <c r="L10" s="22">
        <f t="shared" si="4"/>
        <v>37.27469358327325</v>
      </c>
      <c r="M10" s="13">
        <v>517</v>
      </c>
      <c r="N10" s="20">
        <f t="shared" si="5"/>
        <v>37.27469358327325</v>
      </c>
      <c r="O10" s="13"/>
      <c r="P10" s="20">
        <f aca="true" t="shared" si="8" ref="P10:P28">O10/G10*100</f>
        <v>0</v>
      </c>
      <c r="Q10" s="20"/>
      <c r="R10" s="20">
        <f t="shared" si="6"/>
        <v>0</v>
      </c>
      <c r="S10" s="20"/>
      <c r="T10" s="13">
        <v>10</v>
      </c>
    </row>
    <row r="11" spans="1:20" s="2" customFormat="1" ht="24.75" customHeight="1">
      <c r="A11" s="42" t="s">
        <v>22</v>
      </c>
      <c r="B11" s="16">
        <v>3235</v>
      </c>
      <c r="C11" s="13">
        <v>3138</v>
      </c>
      <c r="D11" s="20">
        <f t="shared" si="0"/>
        <v>97.0015455950541</v>
      </c>
      <c r="E11" s="13">
        <v>2482</v>
      </c>
      <c r="F11" s="20">
        <f t="shared" si="1"/>
        <v>76.72333848531684</v>
      </c>
      <c r="G11" s="13">
        <v>2482</v>
      </c>
      <c r="H11" s="20">
        <f t="shared" si="2"/>
        <v>100</v>
      </c>
      <c r="I11" s="13">
        <v>1682</v>
      </c>
      <c r="J11" s="22">
        <f t="shared" si="3"/>
        <v>67.767929089444</v>
      </c>
      <c r="K11" s="10">
        <f t="shared" si="7"/>
        <v>800</v>
      </c>
      <c r="L11" s="22">
        <f t="shared" si="4"/>
        <v>32.232070910556004</v>
      </c>
      <c r="M11" s="13">
        <v>800</v>
      </c>
      <c r="N11" s="20">
        <f t="shared" si="5"/>
        <v>32.232070910556004</v>
      </c>
      <c r="O11" s="13"/>
      <c r="P11" s="21">
        <f t="shared" si="8"/>
        <v>0</v>
      </c>
      <c r="Q11" s="20"/>
      <c r="R11" s="20">
        <f t="shared" si="6"/>
        <v>0</v>
      </c>
      <c r="S11" s="20"/>
      <c r="T11" s="13">
        <v>3</v>
      </c>
    </row>
    <row r="12" spans="1:20" s="2" customFormat="1" ht="24.75" customHeight="1">
      <c r="A12" s="42" t="s">
        <v>23</v>
      </c>
      <c r="B12" s="16">
        <v>2215</v>
      </c>
      <c r="C12" s="13">
        <v>1828</v>
      </c>
      <c r="D12" s="20">
        <f t="shared" si="0"/>
        <v>82.52821670428894</v>
      </c>
      <c r="E12" s="13">
        <v>1463</v>
      </c>
      <c r="F12" s="20">
        <f t="shared" si="1"/>
        <v>66.04966139954853</v>
      </c>
      <c r="G12" s="13">
        <v>1463</v>
      </c>
      <c r="H12" s="20">
        <f t="shared" si="2"/>
        <v>100</v>
      </c>
      <c r="I12" s="13">
        <v>538</v>
      </c>
      <c r="J12" s="22">
        <f t="shared" si="3"/>
        <v>36.773752563226246</v>
      </c>
      <c r="K12" s="10">
        <f t="shared" si="7"/>
        <v>925</v>
      </c>
      <c r="L12" s="22">
        <f t="shared" si="4"/>
        <v>63.226247436773754</v>
      </c>
      <c r="M12" s="13">
        <v>925</v>
      </c>
      <c r="N12" s="20">
        <f t="shared" si="5"/>
        <v>63.226247436773754</v>
      </c>
      <c r="O12" s="13"/>
      <c r="P12" s="20">
        <f t="shared" si="8"/>
        <v>0</v>
      </c>
      <c r="Q12" s="20"/>
      <c r="R12" s="20">
        <f t="shared" si="6"/>
        <v>0</v>
      </c>
      <c r="S12" s="20"/>
      <c r="T12" s="13">
        <v>3</v>
      </c>
    </row>
    <row r="13" spans="1:20" s="2" customFormat="1" ht="24.75" customHeight="1">
      <c r="A13" s="42" t="s">
        <v>24</v>
      </c>
      <c r="B13" s="16">
        <v>2793</v>
      </c>
      <c r="C13" s="13">
        <v>2856</v>
      </c>
      <c r="D13" s="20">
        <f t="shared" si="0"/>
        <v>102.25563909774435</v>
      </c>
      <c r="E13" s="23">
        <v>2603</v>
      </c>
      <c r="F13" s="20">
        <f t="shared" si="1"/>
        <v>93.19727891156462</v>
      </c>
      <c r="G13" s="13">
        <v>2603</v>
      </c>
      <c r="H13" s="20">
        <f t="shared" si="2"/>
        <v>100</v>
      </c>
      <c r="I13" s="13">
        <v>2103</v>
      </c>
      <c r="J13" s="22">
        <f t="shared" si="3"/>
        <v>80.79139454475605</v>
      </c>
      <c r="K13" s="10">
        <f t="shared" si="7"/>
        <v>500</v>
      </c>
      <c r="L13" s="22">
        <f t="shared" si="4"/>
        <v>19.208605455243948</v>
      </c>
      <c r="M13" s="13">
        <v>490</v>
      </c>
      <c r="N13" s="20">
        <f t="shared" si="5"/>
        <v>18.82443334613907</v>
      </c>
      <c r="O13" s="13"/>
      <c r="P13" s="20">
        <f t="shared" si="8"/>
        <v>0</v>
      </c>
      <c r="Q13" s="20"/>
      <c r="R13" s="20">
        <f t="shared" si="6"/>
        <v>0</v>
      </c>
      <c r="S13" s="20">
        <v>10</v>
      </c>
      <c r="T13" s="13">
        <v>7</v>
      </c>
    </row>
    <row r="14" spans="1:20" s="2" customFormat="1" ht="24.75" customHeight="1">
      <c r="A14" s="42" t="s">
        <v>25</v>
      </c>
      <c r="B14" s="16">
        <v>2281</v>
      </c>
      <c r="C14" s="13">
        <v>2538</v>
      </c>
      <c r="D14" s="20">
        <f t="shared" si="0"/>
        <v>111.26698816308635</v>
      </c>
      <c r="E14" s="13">
        <v>2538</v>
      </c>
      <c r="F14" s="20">
        <f t="shared" si="1"/>
        <v>111.26698816308635</v>
      </c>
      <c r="G14" s="13">
        <v>2538</v>
      </c>
      <c r="H14" s="20">
        <f t="shared" si="2"/>
        <v>100</v>
      </c>
      <c r="I14" s="13">
        <v>1161</v>
      </c>
      <c r="J14" s="22">
        <f t="shared" si="3"/>
        <v>45.744680851063826</v>
      </c>
      <c r="K14" s="10">
        <f t="shared" si="7"/>
        <v>1377</v>
      </c>
      <c r="L14" s="22">
        <f t="shared" si="4"/>
        <v>54.25531914893617</v>
      </c>
      <c r="M14" s="13">
        <v>1377</v>
      </c>
      <c r="N14" s="20">
        <f t="shared" si="5"/>
        <v>54.25531914893617</v>
      </c>
      <c r="O14" s="13"/>
      <c r="P14" s="20">
        <f t="shared" si="8"/>
        <v>0</v>
      </c>
      <c r="Q14" s="24"/>
      <c r="R14" s="20">
        <f t="shared" si="6"/>
        <v>0</v>
      </c>
      <c r="S14" s="34"/>
      <c r="T14" s="13">
        <v>2</v>
      </c>
    </row>
    <row r="15" spans="1:20" s="2" customFormat="1" ht="24.75" customHeight="1">
      <c r="A15" s="42" t="s">
        <v>26</v>
      </c>
      <c r="B15" s="16">
        <v>692</v>
      </c>
      <c r="C15" s="13">
        <v>747</v>
      </c>
      <c r="D15" s="20">
        <f t="shared" si="0"/>
        <v>107.9479768786127</v>
      </c>
      <c r="E15" s="13">
        <v>747</v>
      </c>
      <c r="F15" s="20">
        <f t="shared" si="1"/>
        <v>107.9479768786127</v>
      </c>
      <c r="G15" s="13">
        <v>747</v>
      </c>
      <c r="H15" s="20">
        <f t="shared" si="2"/>
        <v>100</v>
      </c>
      <c r="I15" s="13">
        <v>747</v>
      </c>
      <c r="J15" s="22">
        <f t="shared" si="3"/>
        <v>100</v>
      </c>
      <c r="K15" s="10">
        <f t="shared" si="7"/>
        <v>0</v>
      </c>
      <c r="L15" s="22">
        <f t="shared" si="4"/>
        <v>0</v>
      </c>
      <c r="M15" s="13"/>
      <c r="N15" s="20">
        <f t="shared" si="5"/>
        <v>0</v>
      </c>
      <c r="O15" s="13"/>
      <c r="P15" s="20">
        <f t="shared" si="8"/>
        <v>0</v>
      </c>
      <c r="Q15" s="20"/>
      <c r="R15" s="20">
        <f t="shared" si="6"/>
        <v>0</v>
      </c>
      <c r="S15" s="20"/>
      <c r="T15" s="13">
        <v>0</v>
      </c>
    </row>
    <row r="16" spans="1:20" s="2" customFormat="1" ht="24.75" customHeight="1">
      <c r="A16" s="42" t="s">
        <v>41</v>
      </c>
      <c r="B16" s="16">
        <v>1579</v>
      </c>
      <c r="C16" s="13">
        <v>1020</v>
      </c>
      <c r="D16" s="20">
        <f t="shared" si="0"/>
        <v>64.59784673844206</v>
      </c>
      <c r="E16" s="13">
        <v>857</v>
      </c>
      <c r="F16" s="20">
        <f t="shared" si="1"/>
        <v>54.27485750474984</v>
      </c>
      <c r="G16" s="13">
        <v>857</v>
      </c>
      <c r="H16" s="20">
        <f t="shared" si="2"/>
        <v>100</v>
      </c>
      <c r="I16" s="13">
        <v>327</v>
      </c>
      <c r="J16" s="22">
        <f t="shared" si="3"/>
        <v>38.1563593932322</v>
      </c>
      <c r="K16" s="10">
        <f t="shared" si="7"/>
        <v>530</v>
      </c>
      <c r="L16" s="22">
        <f t="shared" si="4"/>
        <v>61.84364060676779</v>
      </c>
      <c r="M16" s="13">
        <v>530</v>
      </c>
      <c r="N16" s="20">
        <f t="shared" si="5"/>
        <v>61.84364060676779</v>
      </c>
      <c r="O16" s="13"/>
      <c r="P16" s="20">
        <f t="shared" si="8"/>
        <v>0</v>
      </c>
      <c r="Q16" s="20"/>
      <c r="R16" s="20">
        <f t="shared" si="6"/>
        <v>0</v>
      </c>
      <c r="S16" s="20"/>
      <c r="T16" s="13">
        <v>5</v>
      </c>
    </row>
    <row r="17" spans="1:20" s="2" customFormat="1" ht="24.75" customHeight="1">
      <c r="A17" s="42" t="s">
        <v>27</v>
      </c>
      <c r="B17" s="16">
        <v>1997</v>
      </c>
      <c r="C17" s="13">
        <v>1997</v>
      </c>
      <c r="D17" s="20">
        <f t="shared" si="0"/>
        <v>100</v>
      </c>
      <c r="E17" s="13">
        <v>1997</v>
      </c>
      <c r="F17" s="20">
        <f t="shared" si="1"/>
        <v>100</v>
      </c>
      <c r="G17" s="13">
        <v>1997</v>
      </c>
      <c r="H17" s="20">
        <f t="shared" si="2"/>
        <v>100</v>
      </c>
      <c r="I17" s="13">
        <v>1304</v>
      </c>
      <c r="J17" s="22">
        <f t="shared" si="3"/>
        <v>65.29794692038057</v>
      </c>
      <c r="K17" s="10">
        <f t="shared" si="7"/>
        <v>693</v>
      </c>
      <c r="L17" s="22">
        <f t="shared" si="4"/>
        <v>34.702053079619425</v>
      </c>
      <c r="M17" s="13">
        <v>663</v>
      </c>
      <c r="N17" s="20">
        <f t="shared" si="5"/>
        <v>33.199799699549324</v>
      </c>
      <c r="O17" s="13">
        <v>30</v>
      </c>
      <c r="P17" s="20">
        <f t="shared" si="8"/>
        <v>1.5022533800701052</v>
      </c>
      <c r="Q17" s="20"/>
      <c r="R17" s="20">
        <f t="shared" si="6"/>
        <v>0</v>
      </c>
      <c r="S17" s="20"/>
      <c r="T17" s="13">
        <v>8</v>
      </c>
    </row>
    <row r="18" spans="1:20" s="2" customFormat="1" ht="24.75" customHeight="1">
      <c r="A18" s="42" t="s">
        <v>28</v>
      </c>
      <c r="B18" s="16">
        <v>2796</v>
      </c>
      <c r="C18" s="13">
        <v>2796</v>
      </c>
      <c r="D18" s="20">
        <f t="shared" si="0"/>
        <v>100</v>
      </c>
      <c r="E18" s="13">
        <v>2796</v>
      </c>
      <c r="F18" s="20">
        <f t="shared" si="1"/>
        <v>100</v>
      </c>
      <c r="G18" s="13">
        <v>2796</v>
      </c>
      <c r="H18" s="20">
        <f t="shared" si="2"/>
        <v>100</v>
      </c>
      <c r="I18" s="13">
        <v>1389</v>
      </c>
      <c r="J18" s="22">
        <f t="shared" si="3"/>
        <v>49.67811158798283</v>
      </c>
      <c r="K18" s="10">
        <f t="shared" si="7"/>
        <v>1407</v>
      </c>
      <c r="L18" s="22">
        <f t="shared" si="4"/>
        <v>50.32188841201717</v>
      </c>
      <c r="M18" s="13">
        <v>1407</v>
      </c>
      <c r="N18" s="20">
        <f t="shared" si="5"/>
        <v>50.32188841201717</v>
      </c>
      <c r="O18" s="13"/>
      <c r="P18" s="20">
        <f t="shared" si="8"/>
        <v>0</v>
      </c>
      <c r="Q18" s="20"/>
      <c r="R18" s="20">
        <f t="shared" si="6"/>
        <v>0</v>
      </c>
      <c r="S18" s="20"/>
      <c r="T18" s="13">
        <v>13</v>
      </c>
    </row>
    <row r="19" spans="1:20" s="2" customFormat="1" ht="24.75" customHeight="1">
      <c r="A19" s="42" t="s">
        <v>29</v>
      </c>
      <c r="B19" s="16">
        <v>3011</v>
      </c>
      <c r="C19" s="13">
        <v>3011</v>
      </c>
      <c r="D19" s="20">
        <f t="shared" si="0"/>
        <v>100</v>
      </c>
      <c r="E19" s="13">
        <v>3011</v>
      </c>
      <c r="F19" s="20">
        <f t="shared" si="1"/>
        <v>100</v>
      </c>
      <c r="G19" s="13">
        <v>3011</v>
      </c>
      <c r="H19" s="20">
        <f t="shared" si="2"/>
        <v>100</v>
      </c>
      <c r="I19" s="13">
        <v>2097</v>
      </c>
      <c r="J19" s="22">
        <f t="shared" si="3"/>
        <v>69.64463633344404</v>
      </c>
      <c r="K19" s="10">
        <f t="shared" si="7"/>
        <v>914</v>
      </c>
      <c r="L19" s="22">
        <f t="shared" si="4"/>
        <v>30.355363666555963</v>
      </c>
      <c r="M19" s="13">
        <v>914</v>
      </c>
      <c r="N19" s="20">
        <f t="shared" si="5"/>
        <v>30.355363666555963</v>
      </c>
      <c r="O19" s="13"/>
      <c r="P19" s="20">
        <f t="shared" si="8"/>
        <v>0</v>
      </c>
      <c r="Q19" s="20"/>
      <c r="R19" s="20">
        <f t="shared" si="6"/>
        <v>0</v>
      </c>
      <c r="S19" s="20"/>
      <c r="T19" s="13">
        <v>5</v>
      </c>
    </row>
    <row r="20" spans="1:20" s="2" customFormat="1" ht="24.75" customHeight="1">
      <c r="A20" s="42" t="s">
        <v>30</v>
      </c>
      <c r="B20" s="16">
        <v>3199</v>
      </c>
      <c r="C20" s="13">
        <v>3085</v>
      </c>
      <c r="D20" s="20">
        <f t="shared" si="0"/>
        <v>96.43638637074086</v>
      </c>
      <c r="E20" s="13">
        <v>3085</v>
      </c>
      <c r="F20" s="20">
        <f t="shared" si="1"/>
        <v>96.43638637074086</v>
      </c>
      <c r="G20" s="13">
        <v>3085</v>
      </c>
      <c r="H20" s="20">
        <f t="shared" si="2"/>
        <v>100</v>
      </c>
      <c r="I20" s="13">
        <v>3025</v>
      </c>
      <c r="J20" s="22">
        <f t="shared" si="3"/>
        <v>98.05510534846029</v>
      </c>
      <c r="K20" s="10">
        <f t="shared" si="7"/>
        <v>60</v>
      </c>
      <c r="L20" s="22">
        <f t="shared" si="4"/>
        <v>1.9448946515397085</v>
      </c>
      <c r="M20" s="13">
        <v>60</v>
      </c>
      <c r="N20" s="20">
        <f t="shared" si="5"/>
        <v>1.9448946515397085</v>
      </c>
      <c r="O20" s="13"/>
      <c r="P20" s="20">
        <f t="shared" si="8"/>
        <v>0</v>
      </c>
      <c r="Q20" s="20"/>
      <c r="R20" s="20">
        <f t="shared" si="6"/>
        <v>0</v>
      </c>
      <c r="S20" s="20"/>
      <c r="T20" s="13">
        <v>6</v>
      </c>
    </row>
    <row r="21" spans="1:20" s="2" customFormat="1" ht="24.75" customHeight="1">
      <c r="A21" s="42" t="s">
        <v>31</v>
      </c>
      <c r="B21" s="16">
        <v>2334</v>
      </c>
      <c r="C21" s="13">
        <v>2084</v>
      </c>
      <c r="D21" s="20">
        <f t="shared" si="0"/>
        <v>89.28877463581834</v>
      </c>
      <c r="E21" s="25">
        <v>2084</v>
      </c>
      <c r="F21" s="20">
        <f t="shared" si="1"/>
        <v>89.28877463581834</v>
      </c>
      <c r="G21" s="25">
        <v>2084</v>
      </c>
      <c r="H21" s="20">
        <f t="shared" si="2"/>
        <v>100</v>
      </c>
      <c r="I21" s="13">
        <v>1136</v>
      </c>
      <c r="J21" s="22">
        <f t="shared" si="3"/>
        <v>54.510556621881</v>
      </c>
      <c r="K21" s="10">
        <f t="shared" si="7"/>
        <v>948</v>
      </c>
      <c r="L21" s="22">
        <f t="shared" si="4"/>
        <v>45.489443378119006</v>
      </c>
      <c r="M21" s="13">
        <v>948</v>
      </c>
      <c r="N21" s="20">
        <f t="shared" si="5"/>
        <v>45.489443378119006</v>
      </c>
      <c r="O21" s="13"/>
      <c r="P21" s="20">
        <f t="shared" si="8"/>
        <v>0</v>
      </c>
      <c r="Q21" s="20"/>
      <c r="R21" s="20">
        <f t="shared" si="6"/>
        <v>0</v>
      </c>
      <c r="S21" s="20"/>
      <c r="T21" s="13">
        <v>4</v>
      </c>
    </row>
    <row r="22" spans="1:20" s="2" customFormat="1" ht="24.75" customHeight="1">
      <c r="A22" s="42" t="s">
        <v>1</v>
      </c>
      <c r="B22" s="16">
        <v>2066</v>
      </c>
      <c r="C22" s="13">
        <v>1925</v>
      </c>
      <c r="D22" s="20">
        <f t="shared" si="0"/>
        <v>93.17521781219749</v>
      </c>
      <c r="E22" s="13">
        <v>1606</v>
      </c>
      <c r="F22" s="20">
        <f t="shared" si="1"/>
        <v>77.73475314617619</v>
      </c>
      <c r="G22" s="13">
        <v>1606</v>
      </c>
      <c r="H22" s="20">
        <f t="shared" si="2"/>
        <v>100</v>
      </c>
      <c r="I22" s="26">
        <v>951</v>
      </c>
      <c r="J22" s="22">
        <f t="shared" si="3"/>
        <v>59.215442092154426</v>
      </c>
      <c r="K22" s="10">
        <f t="shared" si="7"/>
        <v>655</v>
      </c>
      <c r="L22" s="22">
        <f t="shared" si="4"/>
        <v>40.78455790784558</v>
      </c>
      <c r="M22" s="13">
        <v>655</v>
      </c>
      <c r="N22" s="20">
        <f t="shared" si="5"/>
        <v>40.78455790784558</v>
      </c>
      <c r="O22" s="13"/>
      <c r="P22" s="20">
        <f t="shared" si="8"/>
        <v>0</v>
      </c>
      <c r="Q22" s="20"/>
      <c r="R22" s="20">
        <f t="shared" si="6"/>
        <v>0</v>
      </c>
      <c r="S22" s="20"/>
      <c r="T22" s="13">
        <v>4</v>
      </c>
    </row>
    <row r="23" spans="1:20" s="2" customFormat="1" ht="24.75" customHeight="1">
      <c r="A23" s="42" t="s">
        <v>2</v>
      </c>
      <c r="B23" s="16">
        <v>685</v>
      </c>
      <c r="C23" s="13">
        <v>317</v>
      </c>
      <c r="D23" s="20">
        <f t="shared" si="0"/>
        <v>46.277372262773724</v>
      </c>
      <c r="E23" s="13">
        <v>317</v>
      </c>
      <c r="F23" s="20">
        <f t="shared" si="1"/>
        <v>46.277372262773724</v>
      </c>
      <c r="G23" s="13">
        <v>317</v>
      </c>
      <c r="H23" s="20">
        <f t="shared" si="2"/>
        <v>100</v>
      </c>
      <c r="I23" s="13">
        <v>256</v>
      </c>
      <c r="J23" s="22">
        <f t="shared" si="3"/>
        <v>80.7570977917981</v>
      </c>
      <c r="K23" s="10">
        <f t="shared" si="7"/>
        <v>61</v>
      </c>
      <c r="L23" s="22">
        <f t="shared" si="4"/>
        <v>19.242902208201894</v>
      </c>
      <c r="M23" s="13">
        <v>61</v>
      </c>
      <c r="N23" s="20">
        <f t="shared" si="5"/>
        <v>19.242902208201894</v>
      </c>
      <c r="O23" s="13"/>
      <c r="P23" s="20">
        <f t="shared" si="8"/>
        <v>0</v>
      </c>
      <c r="Q23" s="20"/>
      <c r="R23" s="20">
        <f t="shared" si="6"/>
        <v>0</v>
      </c>
      <c r="S23" s="20"/>
      <c r="T23" s="13">
        <v>1</v>
      </c>
    </row>
    <row r="24" spans="1:20" s="2" customFormat="1" ht="24.75" customHeight="1">
      <c r="A24" s="42" t="s">
        <v>32</v>
      </c>
      <c r="B24" s="16">
        <v>1885</v>
      </c>
      <c r="C24" s="13">
        <v>1743</v>
      </c>
      <c r="D24" s="20">
        <f t="shared" si="0"/>
        <v>92.46684350132625</v>
      </c>
      <c r="E24" s="13">
        <v>1743</v>
      </c>
      <c r="F24" s="20">
        <f t="shared" si="1"/>
        <v>92.46684350132625</v>
      </c>
      <c r="G24" s="13">
        <v>1743</v>
      </c>
      <c r="H24" s="20">
        <f t="shared" si="2"/>
        <v>100</v>
      </c>
      <c r="I24" s="13">
        <v>1240</v>
      </c>
      <c r="J24" s="22">
        <f t="shared" si="3"/>
        <v>71.14170969592656</v>
      </c>
      <c r="K24" s="10">
        <f t="shared" si="7"/>
        <v>503</v>
      </c>
      <c r="L24" s="22">
        <f t="shared" si="4"/>
        <v>28.858290304073435</v>
      </c>
      <c r="M24" s="20">
        <v>503</v>
      </c>
      <c r="N24" s="20">
        <f t="shared" si="5"/>
        <v>28.858290304073435</v>
      </c>
      <c r="O24" s="13"/>
      <c r="P24" s="20">
        <f t="shared" si="8"/>
        <v>0</v>
      </c>
      <c r="Q24" s="20"/>
      <c r="R24" s="20">
        <f t="shared" si="6"/>
        <v>0</v>
      </c>
      <c r="S24" s="20"/>
      <c r="T24" s="13">
        <v>3</v>
      </c>
    </row>
    <row r="25" spans="1:20" s="2" customFormat="1" ht="24.75" customHeight="1">
      <c r="A25" s="42" t="s">
        <v>33</v>
      </c>
      <c r="B25" s="16">
        <v>3999</v>
      </c>
      <c r="C25" s="13">
        <v>4024</v>
      </c>
      <c r="D25" s="20">
        <f t="shared" si="0"/>
        <v>100.62515628907227</v>
      </c>
      <c r="E25" s="13">
        <v>4024</v>
      </c>
      <c r="F25" s="20">
        <f t="shared" si="1"/>
        <v>100.62515628907227</v>
      </c>
      <c r="G25" s="13">
        <v>4024</v>
      </c>
      <c r="H25" s="20">
        <f t="shared" si="2"/>
        <v>100</v>
      </c>
      <c r="I25" s="13">
        <v>2454</v>
      </c>
      <c r="J25" s="22">
        <f t="shared" si="3"/>
        <v>60.98409542743539</v>
      </c>
      <c r="K25" s="10">
        <f t="shared" si="7"/>
        <v>1570</v>
      </c>
      <c r="L25" s="22">
        <f t="shared" si="4"/>
        <v>39.015904572564615</v>
      </c>
      <c r="M25" s="13">
        <v>1570</v>
      </c>
      <c r="N25" s="20">
        <f t="shared" si="5"/>
        <v>39.015904572564615</v>
      </c>
      <c r="O25" s="13"/>
      <c r="P25" s="20">
        <f t="shared" si="8"/>
        <v>0</v>
      </c>
      <c r="Q25" s="20"/>
      <c r="R25" s="20">
        <f t="shared" si="6"/>
        <v>0</v>
      </c>
      <c r="S25" s="20"/>
      <c r="T25" s="13">
        <v>14</v>
      </c>
    </row>
    <row r="26" spans="1:20" s="2" customFormat="1" ht="24.75" customHeight="1">
      <c r="A26" s="42" t="s">
        <v>34</v>
      </c>
      <c r="B26" s="16">
        <v>2145</v>
      </c>
      <c r="C26" s="13">
        <v>2145</v>
      </c>
      <c r="D26" s="20">
        <f t="shared" si="0"/>
        <v>100</v>
      </c>
      <c r="E26" s="13">
        <v>1478</v>
      </c>
      <c r="F26" s="20">
        <f t="shared" si="1"/>
        <v>68.90442890442891</v>
      </c>
      <c r="G26" s="13">
        <v>1478</v>
      </c>
      <c r="H26" s="20">
        <f t="shared" si="2"/>
        <v>100</v>
      </c>
      <c r="I26" s="13">
        <v>467</v>
      </c>
      <c r="J26" s="22">
        <f t="shared" si="3"/>
        <v>31.59675236806495</v>
      </c>
      <c r="K26" s="10">
        <f t="shared" si="7"/>
        <v>1011</v>
      </c>
      <c r="L26" s="22">
        <f t="shared" si="4"/>
        <v>68.40324763193505</v>
      </c>
      <c r="M26" s="13">
        <v>1011</v>
      </c>
      <c r="N26" s="20">
        <f t="shared" si="5"/>
        <v>68.40324763193505</v>
      </c>
      <c r="O26" s="13"/>
      <c r="P26" s="20">
        <f t="shared" si="8"/>
        <v>0</v>
      </c>
      <c r="Q26" s="20"/>
      <c r="R26" s="20">
        <f t="shared" si="6"/>
        <v>0</v>
      </c>
      <c r="S26" s="20"/>
      <c r="T26" s="13">
        <v>2</v>
      </c>
    </row>
    <row r="27" spans="1:20" s="2" customFormat="1" ht="24.75" customHeight="1">
      <c r="A27" s="27" t="s">
        <v>3</v>
      </c>
      <c r="B27" s="28">
        <f>SUM(B6:B26)</f>
        <v>48111</v>
      </c>
      <c r="C27" s="8">
        <f>SUM(C6:C26)</f>
        <v>46622</v>
      </c>
      <c r="D27" s="29">
        <f t="shared" si="0"/>
        <v>96.90507368377294</v>
      </c>
      <c r="E27" s="8">
        <f>SUM(E6:E26)</f>
        <v>43481</v>
      </c>
      <c r="F27" s="29">
        <f t="shared" si="1"/>
        <v>90.37642119265864</v>
      </c>
      <c r="G27" s="8">
        <f>SUM(G6:G26)</f>
        <v>43481</v>
      </c>
      <c r="H27" s="29">
        <f t="shared" si="2"/>
        <v>100</v>
      </c>
      <c r="I27" s="8">
        <f>SUM(I6:I26)</f>
        <v>27127</v>
      </c>
      <c r="J27" s="30">
        <f t="shared" si="3"/>
        <v>62.38816954531865</v>
      </c>
      <c r="K27" s="33">
        <f t="shared" si="7"/>
        <v>16354</v>
      </c>
      <c r="L27" s="30">
        <f t="shared" si="4"/>
        <v>37.61183045468135</v>
      </c>
      <c r="M27" s="8">
        <f>SUM(M6:M26)</f>
        <v>16204</v>
      </c>
      <c r="N27" s="29">
        <f t="shared" si="5"/>
        <v>37.266852188312136</v>
      </c>
      <c r="O27" s="8">
        <f>SUM(O6:O26)</f>
        <v>140</v>
      </c>
      <c r="P27" s="31">
        <f t="shared" si="8"/>
        <v>0.3219797152779375</v>
      </c>
      <c r="Q27" s="8">
        <f>SUM(Q6:Q26)</f>
        <v>0</v>
      </c>
      <c r="R27" s="29">
        <f t="shared" si="6"/>
        <v>0</v>
      </c>
      <c r="S27" s="29">
        <f>SUM(S6:S26)</f>
        <v>10</v>
      </c>
      <c r="T27" s="8">
        <f>SUM(T6:T26)</f>
        <v>119</v>
      </c>
    </row>
    <row r="28" spans="1:20" s="2" customFormat="1" ht="24.75" customHeight="1">
      <c r="A28" s="38" t="s">
        <v>40</v>
      </c>
      <c r="B28" s="8">
        <v>48111</v>
      </c>
      <c r="C28" s="8">
        <v>47448</v>
      </c>
      <c r="D28" s="29">
        <f t="shared" si="0"/>
        <v>98.62193677121655</v>
      </c>
      <c r="E28" s="36">
        <v>44255</v>
      </c>
      <c r="F28" s="29">
        <f t="shared" si="1"/>
        <v>91.98520088960944</v>
      </c>
      <c r="G28" s="35">
        <v>44255</v>
      </c>
      <c r="H28" s="35">
        <f t="shared" si="2"/>
        <v>100</v>
      </c>
      <c r="I28" s="36">
        <v>32822</v>
      </c>
      <c r="J28" s="37">
        <f t="shared" si="3"/>
        <v>74.16563100214665</v>
      </c>
      <c r="K28" s="36">
        <f t="shared" si="7"/>
        <v>11433</v>
      </c>
      <c r="L28" s="37">
        <f t="shared" si="4"/>
        <v>25.834368997853353</v>
      </c>
      <c r="M28" s="36">
        <v>11343</v>
      </c>
      <c r="N28" s="35">
        <f t="shared" si="5"/>
        <v>25.631002146650093</v>
      </c>
      <c r="O28" s="36">
        <v>205</v>
      </c>
      <c r="P28" s="29">
        <f t="shared" si="8"/>
        <v>0.46322449440741154</v>
      </c>
      <c r="Q28" s="8">
        <v>6</v>
      </c>
      <c r="R28" s="31">
        <f t="shared" si="6"/>
        <v>0.013557790080216925</v>
      </c>
      <c r="S28" s="8">
        <v>93</v>
      </c>
      <c r="T28" s="32">
        <v>144</v>
      </c>
    </row>
    <row r="29" ht="12.75">
      <c r="A29" s="39" t="s">
        <v>38</v>
      </c>
    </row>
    <row r="30" spans="1:10" ht="15">
      <c r="A30" s="40"/>
      <c r="B30" s="41"/>
      <c r="C30" s="41"/>
      <c r="D30" s="41"/>
      <c r="E30" s="41"/>
      <c r="F30" s="41"/>
      <c r="G30" s="41"/>
      <c r="H30" s="41"/>
      <c r="I30" s="41"/>
      <c r="J30" s="41"/>
    </row>
  </sheetData>
  <sheetProtection selectLockedCells="1" selectUnlockedCells="1"/>
  <mergeCells count="19">
    <mergeCell ref="A2:T2"/>
    <mergeCell ref="M4:M5"/>
    <mergeCell ref="T4:T5"/>
    <mergeCell ref="I4:I5"/>
    <mergeCell ref="J4:J5"/>
    <mergeCell ref="K4:K5"/>
    <mergeCell ref="L4:L5"/>
    <mergeCell ref="S4:S5"/>
    <mergeCell ref="O4:P4"/>
    <mergeCell ref="Q4:R4"/>
    <mergeCell ref="G4:G5"/>
    <mergeCell ref="N4:N5"/>
    <mergeCell ref="A4:A5"/>
    <mergeCell ref="B4:B5"/>
    <mergeCell ref="C4:C5"/>
    <mergeCell ref="D4:D5"/>
    <mergeCell ref="H4:H5"/>
    <mergeCell ref="E4:E5"/>
    <mergeCell ref="F4:F5"/>
  </mergeCell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shashkar</dc:creator>
  <cp:keywords/>
  <dc:description/>
  <cp:lastModifiedBy>Владимир Васильев</cp:lastModifiedBy>
  <cp:lastPrinted>2022-01-14T12:27:48Z</cp:lastPrinted>
  <dcterms:created xsi:type="dcterms:W3CDTF">2021-10-12T06:43:56Z</dcterms:created>
  <dcterms:modified xsi:type="dcterms:W3CDTF">2022-01-14T12:49:21Z</dcterms:modified>
  <cp:category/>
  <cp:version/>
  <cp:contentType/>
  <cp:contentStatus/>
</cp:coreProperties>
</file>