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оперативка!$A$2:$Y$179</definedName>
  </definedNames>
  <calcPr calcId="145621"/>
</workbook>
</file>

<file path=xl/calcChain.xml><?xml version="1.0" encoding="utf-8"?>
<calcChain xmlns="http://schemas.openxmlformats.org/spreadsheetml/2006/main">
  <c r="C42" i="1" l="1"/>
  <c r="C33" i="1" l="1"/>
  <c r="C43" i="1" l="1"/>
  <c r="C45" i="1"/>
  <c r="D45" i="1" s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D11" i="1" l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D60" i="1" s="1"/>
  <c r="C61" i="1"/>
  <c r="D61" i="1" s="1"/>
  <c r="C209" i="1" l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3" i="1"/>
  <c r="D53" i="1" s="1"/>
  <c r="C54" i="1"/>
  <c r="D54" i="1" s="1"/>
  <c r="C56" i="1"/>
  <c r="D56" i="1" s="1"/>
  <c r="C57" i="1"/>
  <c r="D57" i="1" s="1"/>
  <c r="C58" i="1"/>
  <c r="D58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D65" i="1" s="1"/>
  <c r="C64" i="1"/>
  <c r="D64" i="1" s="1"/>
  <c r="C63" i="1"/>
  <c r="D63" i="1" s="1"/>
  <c r="C62" i="1"/>
  <c r="D62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D55" i="1" s="1"/>
  <c r="C49" i="1"/>
  <c r="C48" i="1"/>
  <c r="D48" i="1" s="1"/>
  <c r="C47" i="1"/>
  <c r="D47" i="1" s="1"/>
  <c r="C46" i="1"/>
  <c r="D46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3" i="1"/>
  <c r="D42" i="1"/>
  <c r="C41" i="1"/>
  <c r="D41" i="1" s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C17" i="1" l="1"/>
  <c r="C44" i="1"/>
  <c r="D44" i="1" s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<sst xmlns="http://schemas.openxmlformats.org/spreadsheetml/2006/main" count="250" uniqueCount="203">
  <si>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</si>
  <si>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</si>
  <si>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</si>
  <si>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</si>
  <si>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</si>
  <si>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</si>
  <si>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</si>
  <si>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</si>
  <si>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</si>
  <si>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</si>
  <si>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</si>
  <si>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</si>
  <si>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</si>
  <si>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</si>
  <si>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</si>
  <si>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</si>
  <si>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</si>
  <si>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</si>
  <si>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</si>
  <si>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</si>
  <si>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</si>
  <si>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</si>
  <si>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</si>
  <si>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</si>
  <si>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</si>
  <si>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</si>
  <si>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</si>
  <si>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</si>
  <si>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</si>
  <si>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</si>
  <si>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</si>
  <si>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</si>
  <si>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</si>
  <si>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</si>
  <si>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</si>
  <si>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</si>
  <si>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</si>
  <si>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</si>
  <si>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</si>
  <si>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</si>
  <si>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</si>
  <si>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</si>
  <si>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</si>
  <si>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</si>
  <si>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</si>
  <si>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</si>
  <si>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</si>
  <si>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</si>
  <si>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</si>
  <si>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</si>
  <si>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</si>
  <si>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</si>
  <si>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</si>
  <si>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</si>
  <si>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</si>
  <si>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</si>
  <si>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</si>
  <si>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</si>
  <si>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</si>
  <si>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</si>
  <si>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</si>
  <si>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</si>
  <si>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</si>
  <si>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</si>
  <si>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</si>
  <si>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</si>
  <si>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</si>
  <si>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</si>
  <si>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</si>
  <si>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</si>
  <si>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</si>
  <si>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</si>
  <si>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</si>
  <si>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</si>
  <si>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</si>
  <si>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</si>
  <si>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</si>
  <si>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</si>
  <si>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</si>
  <si>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</si>
  <si>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</si>
  <si>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</si>
  <si>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</si>
  <si>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</si>
  <si>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</si>
  <si>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</si>
  <si>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</si>
  <si>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</si>
  <si>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</si>
  <si>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</si>
  <si>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</si>
  <si>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</si>
  <si>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</si>
  <si>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</si>
  <si>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</si>
  <si>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</si>
  <si>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</si>
  <si>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</si>
  <si>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</si>
  <si>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</si>
  <si>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</si>
  <si>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</si>
  <si>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</si>
  <si>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</si>
  <si>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</si>
  <si>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</si>
  <si>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</si>
  <si>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</si>
  <si>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</si>
  <si>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</si>
  <si>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</si>
  <si>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</si>
  <si>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</si>
  <si>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</si>
  <si>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</si>
  <si>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</si>
  <si>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</si>
  <si>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</si>
  <si>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</si>
  <si>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</si>
  <si>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</si>
  <si>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</si>
  <si>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</si>
  <si>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</si>
  <si>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</si>
  <si>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</si>
  <si>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</si>
  <si>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</si>
  <si>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</si>
  <si>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</si>
  <si>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</si>
  <si>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</si>
  <si>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</si>
  <si>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</si>
  <si>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</si>
  <si>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</si>
  <si>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</si>
  <si>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</si>
  <si>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</si>
  <si>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</si>
  <si>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</si>
  <si>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</si>
  <si>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</si>
  <si>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</si>
  <si>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</si>
  <si>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</si>
  <si>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</si>
  <si>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</si>
  <si>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</si>
  <si>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</si>
  <si>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</si>
  <si>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</si>
  <si>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</si>
  <si>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</si>
  <si>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</si>
  <si>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</si>
  <si>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</si>
  <si>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</si>
  <si>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</si>
  <si>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</si>
  <si>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</si>
  <si>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</si>
  <si>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</si>
  <si>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</si>
  <si>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</si>
  <si>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</si>
  <si>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</si>
  <si>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</si>
  <si>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</si>
  <si>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</si>
  <si>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</si>
  <si>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</si>
  <si>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</si>
  <si>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</si>
  <si>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</si>
  <si>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</si>
  <si>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</si>
  <si>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</si>
  <si>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</si>
  <si>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</si>
  <si>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</si>
  <si>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</si>
  <si>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</si>
  <si>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</si>
  <si>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</si>
  <si>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</si>
  <si>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</si>
  <si>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</si>
  <si>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</si>
  <si>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</si>
  <si>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</si>
  <si>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</si>
  <si>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</si>
  <si>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</si>
  <si>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</si>
  <si>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</si>
  <si>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</si>
  <si>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</si>
  <si>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</si>
  <si>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</si>
  <si>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</si>
  <si>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</si>
  <si>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1 мая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</si>
</sst>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I7" activePane="bottomRight" state="frozen"/>
      <selection activeCell="A2" sqref="A2"/>
      <selection pane="topRight" activeCell="F2" sqref="F2"/>
      <selection pane="bottomLeft" activeCell="A7" sqref="A7"/>
      <selection pane="bottomRight" activeCell="I33" sqref="I33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5" width="13.7109375" style="1" customWidth="1"/>
    <col min="16" max="16" width="13.7109375" style="11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49" t="s">
        <v>202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112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50" t="s">
        <v>3</v>
      </c>
      <c r="B4" s="153" t="s">
        <v>198</v>
      </c>
      <c r="C4" s="156" t="s">
        <v>199</v>
      </c>
      <c r="D4" s="156" t="s">
        <v>200</v>
      </c>
      <c r="E4" s="159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1:26" s="2" customFormat="1" ht="87" customHeight="1" x14ac:dyDescent="0.25">
      <c r="A5" s="151"/>
      <c r="B5" s="154"/>
      <c r="C5" s="157"/>
      <c r="D5" s="157"/>
      <c r="E5" s="162" t="s">
        <v>5</v>
      </c>
      <c r="F5" s="162" t="s">
        <v>6</v>
      </c>
      <c r="G5" s="162" t="s">
        <v>7</v>
      </c>
      <c r="H5" s="162" t="s">
        <v>8</v>
      </c>
      <c r="I5" s="162" t="s">
        <v>9</v>
      </c>
      <c r="J5" s="162" t="s">
        <v>10</v>
      </c>
      <c r="K5" s="162" t="s">
        <v>11</v>
      </c>
      <c r="L5" s="162" t="s">
        <v>12</v>
      </c>
      <c r="M5" s="162" t="s">
        <v>13</v>
      </c>
      <c r="N5" s="162" t="s">
        <v>14</v>
      </c>
      <c r="O5" s="162" t="s">
        <v>15</v>
      </c>
      <c r="P5" s="162" t="s">
        <v>16</v>
      </c>
      <c r="Q5" s="162" t="s">
        <v>17</v>
      </c>
      <c r="R5" s="162" t="s">
        <v>18</v>
      </c>
      <c r="S5" s="162" t="s">
        <v>19</v>
      </c>
      <c r="T5" s="162" t="s">
        <v>20</v>
      </c>
      <c r="U5" s="162" t="s">
        <v>21</v>
      </c>
      <c r="V5" s="162" t="s">
        <v>22</v>
      </c>
      <c r="W5" s="162" t="s">
        <v>23</v>
      </c>
      <c r="X5" s="162" t="s">
        <v>24</v>
      </c>
      <c r="Y5" s="162" t="s">
        <v>25</v>
      </c>
    </row>
    <row r="6" spans="1:26" s="2" customFormat="1" ht="70.150000000000006" customHeight="1" thickBot="1" x14ac:dyDescent="0.3">
      <c r="A6" s="152"/>
      <c r="B6" s="155"/>
      <c r="C6" s="158"/>
      <c r="D6" s="158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65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47750</v>
      </c>
      <c r="D10" s="15">
        <f t="shared" si="0"/>
        <v>0.98382610487277222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1162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0.97</v>
      </c>
      <c r="D11" s="15">
        <f t="shared" si="0"/>
        <v>1</v>
      </c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customHeight="1" x14ac:dyDescent="0.2">
      <c r="A12" s="13" t="s">
        <v>31</v>
      </c>
      <c r="B12" s="8">
        <v>20820</v>
      </c>
      <c r="C12" s="8">
        <f>SUM(E12:Y12)</f>
        <v>14973</v>
      </c>
      <c r="D12" s="15">
        <f t="shared" si="0"/>
        <v>0.71916426512968301</v>
      </c>
      <c r="E12" s="80">
        <v>1350</v>
      </c>
      <c r="F12" s="80">
        <v>220</v>
      </c>
      <c r="G12" s="80">
        <v>1550</v>
      </c>
      <c r="H12" s="80">
        <v>546</v>
      </c>
      <c r="I12" s="80">
        <v>250</v>
      </c>
      <c r="J12" s="80">
        <v>960</v>
      </c>
      <c r="K12" s="80">
        <v>921</v>
      </c>
      <c r="L12" s="80">
        <v>305</v>
      </c>
      <c r="M12" s="80">
        <v>578</v>
      </c>
      <c r="N12" s="80"/>
      <c r="O12" s="80">
        <v>328</v>
      </c>
      <c r="P12" s="80">
        <v>400</v>
      </c>
      <c r="Q12" s="80">
        <v>1512</v>
      </c>
      <c r="R12" s="80">
        <v>590</v>
      </c>
      <c r="S12" s="80">
        <v>1780</v>
      </c>
      <c r="T12" s="80">
        <v>1447</v>
      </c>
      <c r="U12" s="80">
        <v>650</v>
      </c>
      <c r="V12" s="80">
        <v>105</v>
      </c>
      <c r="W12" s="80">
        <v>120</v>
      </c>
      <c r="X12" s="80">
        <v>941</v>
      </c>
      <c r="Y12" s="80">
        <v>420</v>
      </c>
    </row>
    <row r="13" spans="1:26" s="12" customFormat="1" ht="30" customHeight="1" x14ac:dyDescent="0.2">
      <c r="A13" s="13" t="s">
        <v>32</v>
      </c>
      <c r="B13" s="15">
        <f>B12/B8</f>
        <v>0.41220376566552497</v>
      </c>
      <c r="C13" s="15">
        <f>C12/C8</f>
        <v>0.30207597796921337</v>
      </c>
      <c r="D13" s="15"/>
      <c r="E13" s="16">
        <f t="shared" ref="E13:L13" si="3">E12/E8</f>
        <v>0.67805123053741834</v>
      </c>
      <c r="F13" s="16">
        <f t="shared" si="3"/>
        <v>0.15647226173541964</v>
      </c>
      <c r="G13" s="16">
        <f t="shared" si="3"/>
        <v>0.43797682961288498</v>
      </c>
      <c r="H13" s="16">
        <f t="shared" si="3"/>
        <v>0.18001978239366964</v>
      </c>
      <c r="I13" s="16">
        <f t="shared" si="3"/>
        <v>0.17882689556509299</v>
      </c>
      <c r="J13" s="16">
        <f t="shared" si="3"/>
        <v>0.30700351774864088</v>
      </c>
      <c r="K13" s="16">
        <f t="shared" si="3"/>
        <v>0.39510939510939513</v>
      </c>
      <c r="L13" s="16">
        <f t="shared" si="3"/>
        <v>0.10877318116975748</v>
      </c>
      <c r="M13" s="16">
        <f t="shared" ref="M13" si="4">M12/M8</f>
        <v>0.20664998212370397</v>
      </c>
      <c r="N13" s="16">
        <f t="shared" ref="N13" si="5">N12/N8</f>
        <v>0</v>
      </c>
      <c r="O13" s="16">
        <f t="shared" ref="O13" si="6">O12/O8</f>
        <v>0.25230769230769229</v>
      </c>
      <c r="P13" s="16">
        <f t="shared" ref="P13" si="7">P12/P8</f>
        <v>0.20030045067601401</v>
      </c>
      <c r="Q13" s="16">
        <f t="shared" ref="Q13" si="8">Q12/Q8</f>
        <v>0.51029362132973333</v>
      </c>
      <c r="R13" s="16">
        <f t="shared" ref="R13" si="9">R12/R8</f>
        <v>0.1959481899701096</v>
      </c>
      <c r="S13" s="16">
        <f t="shared" ref="S13" si="10">S12/S8</f>
        <v>0.45664443304258595</v>
      </c>
      <c r="T13" s="16">
        <f t="shared" ref="T13" si="11">T12/T8</f>
        <v>0.62451445835131636</v>
      </c>
      <c r="U13" s="16">
        <f t="shared" ref="U13" si="12">U12/U8</f>
        <v>0.3287809812847749</v>
      </c>
      <c r="V13" s="16">
        <f t="shared" ref="V13" si="13">V12/V8</f>
        <v>0.14583333333333334</v>
      </c>
      <c r="W13" s="16">
        <f t="shared" ref="W13" si="14">W12/W8</f>
        <v>6.2434963579604576E-2</v>
      </c>
      <c r="X13" s="16">
        <f t="shared" ref="X13" si="15">X12/X8</f>
        <v>0.23384691848906561</v>
      </c>
      <c r="Y13" s="16">
        <f t="shared" ref="Y13" si="16">Y12/Y8</f>
        <v>0.18935978358881875</v>
      </c>
    </row>
    <row r="14" spans="1:26" s="12" customFormat="1" ht="30" customHeight="1" x14ac:dyDescent="0.2">
      <c r="A14" s="18" t="s">
        <v>33</v>
      </c>
      <c r="B14" s="8">
        <v>5746</v>
      </c>
      <c r="C14" s="23">
        <f t="shared" ref="C14:C19" si="17">SUM(E14:Y14)</f>
        <v>6145</v>
      </c>
      <c r="D14" s="15">
        <f t="shared" si="0"/>
        <v>1.0694396101635921</v>
      </c>
      <c r="E14" s="10">
        <v>103</v>
      </c>
      <c r="F14" s="10">
        <v>100</v>
      </c>
      <c r="G14" s="10">
        <v>1190</v>
      </c>
      <c r="H14" s="10">
        <v>360</v>
      </c>
      <c r="I14" s="10"/>
      <c r="J14" s="10">
        <v>300</v>
      </c>
      <c r="K14" s="10">
        <v>935</v>
      </c>
      <c r="L14" s="10">
        <v>650</v>
      </c>
      <c r="M14" s="10">
        <v>700</v>
      </c>
      <c r="N14" s="10"/>
      <c r="O14" s="10">
        <v>10</v>
      </c>
      <c r="P14" s="10">
        <v>345</v>
      </c>
      <c r="Q14" s="10"/>
      <c r="R14" s="10">
        <v>240</v>
      </c>
      <c r="S14" s="10">
        <v>320</v>
      </c>
      <c r="T14" s="10"/>
      <c r="U14" s="10">
        <v>300</v>
      </c>
      <c r="V14" s="10">
        <v>2</v>
      </c>
      <c r="W14" s="10"/>
      <c r="X14" s="10">
        <v>590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100587</v>
      </c>
      <c r="C20" s="23">
        <f>SUM(E20:Y20)</f>
        <v>89898</v>
      </c>
      <c r="D20" s="15">
        <f t="shared" si="0"/>
        <v>0.89373378269557702</v>
      </c>
      <c r="E20" s="106">
        <v>7450</v>
      </c>
      <c r="F20" s="106">
        <v>3312</v>
      </c>
      <c r="G20" s="106">
        <v>3845</v>
      </c>
      <c r="H20" s="106">
        <v>6912</v>
      </c>
      <c r="I20" s="106">
        <v>2567</v>
      </c>
      <c r="J20" s="106">
        <v>6276</v>
      </c>
      <c r="K20" s="106">
        <v>2614</v>
      </c>
      <c r="L20" s="106">
        <v>3533</v>
      </c>
      <c r="M20" s="106">
        <v>4751</v>
      </c>
      <c r="N20" s="106">
        <v>1773</v>
      </c>
      <c r="O20" s="106">
        <v>3550</v>
      </c>
      <c r="P20" s="106">
        <v>6485</v>
      </c>
      <c r="Q20" s="106">
        <v>6080</v>
      </c>
      <c r="R20" s="106">
        <v>3411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5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 x14ac:dyDescent="0.2">
      <c r="A25" s="107" t="s">
        <v>44</v>
      </c>
      <c r="B25" s="108">
        <v>74675</v>
      </c>
      <c r="C25" s="108">
        <f>SUM(E25:Y25)</f>
        <v>47590</v>
      </c>
      <c r="D25" s="15">
        <f t="shared" si="0"/>
        <v>0.63729494476062942</v>
      </c>
      <c r="E25" s="109">
        <v>5200</v>
      </c>
      <c r="F25" s="109">
        <v>1530</v>
      </c>
      <c r="G25" s="109">
        <v>520</v>
      </c>
      <c r="H25" s="109">
        <v>4389</v>
      </c>
      <c r="I25" s="109">
        <v>730</v>
      </c>
      <c r="J25" s="109">
        <v>2310</v>
      </c>
      <c r="K25" s="109">
        <v>2321</v>
      </c>
      <c r="L25" s="109">
        <v>1033</v>
      </c>
      <c r="M25" s="109">
        <v>3214</v>
      </c>
      <c r="N25" s="109">
        <v>1434</v>
      </c>
      <c r="O25" s="109">
        <v>2257</v>
      </c>
      <c r="P25" s="26">
        <v>3324</v>
      </c>
      <c r="Q25" s="109">
        <v>3408</v>
      </c>
      <c r="R25" s="109">
        <v>2050</v>
      </c>
      <c r="S25" s="109">
        <v>6035</v>
      </c>
      <c r="T25" s="109">
        <v>1681</v>
      </c>
      <c r="U25" s="109">
        <v>960</v>
      </c>
      <c r="V25" s="109">
        <v>120</v>
      </c>
      <c r="W25" s="109">
        <v>2416</v>
      </c>
      <c r="X25" s="109">
        <v>1448</v>
      </c>
      <c r="Y25" s="109">
        <v>1210</v>
      </c>
    </row>
    <row r="26" spans="1:26" s="12" customFormat="1" ht="30" customHeight="1" x14ac:dyDescent="0.2">
      <c r="A26" s="18" t="s">
        <v>45</v>
      </c>
      <c r="B26" s="28">
        <f t="shared" ref="B26:Y26" si="41">B25/B20</f>
        <v>0.74239215803235015</v>
      </c>
      <c r="C26" s="28">
        <f t="shared" si="41"/>
        <v>0.52937773921555542</v>
      </c>
      <c r="D26" s="15"/>
      <c r="E26" s="29">
        <f t="shared" si="41"/>
        <v>0.69798657718120805</v>
      </c>
      <c r="F26" s="29">
        <f t="shared" si="41"/>
        <v>0.46195652173913043</v>
      </c>
      <c r="G26" s="29">
        <f t="shared" si="41"/>
        <v>0.1352405721716515</v>
      </c>
      <c r="H26" s="29">
        <f t="shared" si="41"/>
        <v>0.63498263888888884</v>
      </c>
      <c r="I26" s="29">
        <f t="shared" si="41"/>
        <v>0.28437865212310087</v>
      </c>
      <c r="J26" s="29">
        <f t="shared" si="41"/>
        <v>0.36806883365200765</v>
      </c>
      <c r="K26" s="29">
        <f t="shared" si="41"/>
        <v>0.88791124713083402</v>
      </c>
      <c r="L26" s="29">
        <f t="shared" si="41"/>
        <v>0.29238607415793944</v>
      </c>
      <c r="M26" s="29">
        <f t="shared" si="41"/>
        <v>0.67648916017680494</v>
      </c>
      <c r="N26" s="29">
        <f t="shared" si="41"/>
        <v>0.80879864636209808</v>
      </c>
      <c r="O26" s="29">
        <f t="shared" si="41"/>
        <v>0.63577464788732396</v>
      </c>
      <c r="P26" s="29">
        <f t="shared" si="41"/>
        <v>0.51256746337702386</v>
      </c>
      <c r="Q26" s="29">
        <f t="shared" si="41"/>
        <v>0.56052631578947365</v>
      </c>
      <c r="R26" s="29">
        <f t="shared" si="41"/>
        <v>0.60099677513925531</v>
      </c>
      <c r="S26" s="29">
        <f t="shared" si="41"/>
        <v>0.82592035034898048</v>
      </c>
      <c r="T26" s="29">
        <f t="shared" si="41"/>
        <v>0.41826324956456828</v>
      </c>
      <c r="U26" s="29">
        <f t="shared" si="41"/>
        <v>0.55813953488372092</v>
      </c>
      <c r="V26" s="29">
        <f t="shared" si="41"/>
        <v>5.3932584269662923E-2</v>
      </c>
      <c r="W26" s="29">
        <f t="shared" si="41"/>
        <v>0.39593575876761716</v>
      </c>
      <c r="X26" s="29">
        <f t="shared" si="41"/>
        <v>0.38347457627118642</v>
      </c>
      <c r="Y26" s="29">
        <f t="shared" si="41"/>
        <v>0.55251141552511418</v>
      </c>
    </row>
    <row r="27" spans="1:26" s="104" customFormat="1" ht="30" hidden="1" customHeight="1" x14ac:dyDescent="0.2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>
        <f t="shared" ref="C28:C32" si="42">SUM(E28:Y28)</f>
        <v>19255</v>
      </c>
      <c r="D28" s="15">
        <f t="shared" si="0"/>
        <v>0.60443872425916623</v>
      </c>
      <c r="E28" s="26">
        <v>970</v>
      </c>
      <c r="F28" s="26">
        <v>260</v>
      </c>
      <c r="G28" s="26">
        <v>50</v>
      </c>
      <c r="H28" s="26">
        <v>190</v>
      </c>
      <c r="I28" s="26"/>
      <c r="J28" s="26">
        <v>2130</v>
      </c>
      <c r="K28" s="26">
        <v>2486</v>
      </c>
      <c r="L28" s="26">
        <v>677</v>
      </c>
      <c r="M28" s="26">
        <v>100</v>
      </c>
      <c r="N28" s="26">
        <v>150</v>
      </c>
      <c r="O28" s="26">
        <v>425</v>
      </c>
      <c r="P28" s="26">
        <v>3054</v>
      </c>
      <c r="Q28" s="26">
        <v>3540</v>
      </c>
      <c r="R28" s="26"/>
      <c r="S28" s="26">
        <v>1679</v>
      </c>
      <c r="T28" s="26">
        <v>245</v>
      </c>
      <c r="U28" s="26"/>
      <c r="V28" s="26"/>
      <c r="W28" s="26">
        <v>1240</v>
      </c>
      <c r="X28" s="26">
        <v>679</v>
      </c>
      <c r="Y28" s="26">
        <v>1380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4.3136866888098355</v>
      </c>
      <c r="D29" s="15">
        <f t="shared" si="0"/>
        <v>13.620693212183417</v>
      </c>
      <c r="E29" s="30">
        <f t="shared" si="43"/>
        <v>0.13020134228187918</v>
      </c>
      <c r="F29" s="30">
        <f t="shared" si="43"/>
        <v>7.85024154589372E-2</v>
      </c>
      <c r="G29" s="30">
        <f t="shared" si="43"/>
        <v>1.3003901170351105E-2</v>
      </c>
      <c r="H29" s="30">
        <f t="shared" si="43"/>
        <v>2.7488425925925927E-2</v>
      </c>
      <c r="I29" s="30">
        <f t="shared" si="43"/>
        <v>0</v>
      </c>
      <c r="J29" s="30">
        <f t="shared" si="43"/>
        <v>0.33938814531548755</v>
      </c>
      <c r="K29" s="30">
        <f t="shared" si="43"/>
        <v>0.95103289977046668</v>
      </c>
      <c r="L29" s="30">
        <f t="shared" si="43"/>
        <v>0.19162185111803001</v>
      </c>
      <c r="M29" s="30">
        <f t="shared" si="43"/>
        <v>2.1048200378867607E-2</v>
      </c>
      <c r="N29" s="30">
        <f t="shared" si="43"/>
        <v>8.4602368866328256E-2</v>
      </c>
      <c r="O29" s="30">
        <f t="shared" si="43"/>
        <v>0.11971830985915492</v>
      </c>
      <c r="P29" s="105">
        <f t="shared" si="43"/>
        <v>0.47093292212798765</v>
      </c>
      <c r="Q29" s="30">
        <f t="shared" si="43"/>
        <v>0.58223684210526316</v>
      </c>
      <c r="R29" s="30">
        <f t="shared" si="43"/>
        <v>0</v>
      </c>
      <c r="S29" s="30">
        <f t="shared" si="43"/>
        <v>0.22977966333652661</v>
      </c>
      <c r="T29" s="30">
        <f t="shared" si="43"/>
        <v>6.0960437919880567E-2</v>
      </c>
      <c r="U29" s="30">
        <f t="shared" si="43"/>
        <v>0</v>
      </c>
      <c r="V29" s="30">
        <f t="shared" si="43"/>
        <v>0</v>
      </c>
      <c r="W29" s="30">
        <f t="shared" si="43"/>
        <v>0.20321206161914127</v>
      </c>
      <c r="X29" s="30">
        <f t="shared" si="43"/>
        <v>0.17981991525423729</v>
      </c>
      <c r="Y29" s="30">
        <f t="shared" si="43"/>
        <v>0.63013698630136983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5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customHeight="1" x14ac:dyDescent="0.2">
      <c r="A33" s="13" t="s">
        <v>48</v>
      </c>
      <c r="B33" s="23">
        <v>26812</v>
      </c>
      <c r="C33" s="23">
        <f>SUM(E33:Y33)</f>
        <v>19071</v>
      </c>
      <c r="D33" s="15">
        <f t="shared" si="0"/>
        <v>0.71128599134715798</v>
      </c>
      <c r="E33" s="26">
        <v>350</v>
      </c>
      <c r="F33" s="26">
        <v>413</v>
      </c>
      <c r="G33" s="26">
        <v>540</v>
      </c>
      <c r="H33" s="26">
        <v>79</v>
      </c>
      <c r="I33" s="26">
        <v>120</v>
      </c>
      <c r="J33" s="26">
        <v>1017</v>
      </c>
      <c r="K33" s="26">
        <v>3031</v>
      </c>
      <c r="L33" s="26">
        <v>1128</v>
      </c>
      <c r="M33" s="26">
        <v>352</v>
      </c>
      <c r="N33" s="26">
        <v>620</v>
      </c>
      <c r="O33" s="26">
        <v>482</v>
      </c>
      <c r="P33" s="26">
        <v>1048</v>
      </c>
      <c r="Q33" s="26">
        <v>2014</v>
      </c>
      <c r="R33" s="26">
        <v>580</v>
      </c>
      <c r="S33" s="26">
        <v>454</v>
      </c>
      <c r="T33" s="26">
        <v>2990</v>
      </c>
      <c r="U33" s="26">
        <v>50</v>
      </c>
      <c r="V33" s="26"/>
      <c r="W33" s="26"/>
      <c r="X33" s="26">
        <v>2953</v>
      </c>
      <c r="Y33" s="26">
        <v>850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0.17074786688273899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4.4794690999585232E-2</v>
      </c>
      <c r="H34" s="29">
        <f t="shared" si="46"/>
        <v>1.0231835254500712E-2</v>
      </c>
      <c r="I34" s="29">
        <f t="shared" si="46"/>
        <v>1.524390243902439E-2</v>
      </c>
      <c r="J34" s="29">
        <f t="shared" si="46"/>
        <v>0.17955508474576271</v>
      </c>
      <c r="K34" s="29">
        <f t="shared" si="46"/>
        <v>0.79179728317659348</v>
      </c>
      <c r="L34" s="29">
        <f t="shared" si="46"/>
        <v>0.23677581863979849</v>
      </c>
      <c r="M34" s="29">
        <f t="shared" si="46"/>
        <v>0.10918114143920596</v>
      </c>
      <c r="N34" s="29">
        <f t="shared" si="46"/>
        <v>0.14868105515587529</v>
      </c>
      <c r="O34" s="29">
        <f t="shared" si="46"/>
        <v>0.10890194306371441</v>
      </c>
      <c r="P34" s="29">
        <f>P33/Q30</f>
        <v>0.17259552042160739</v>
      </c>
      <c r="Q34" s="29">
        <f>Q33/R30</f>
        <v>0.51933986591026304</v>
      </c>
      <c r="R34" s="29">
        <f>R33/S30</f>
        <v>9.6795727636849127E-2</v>
      </c>
      <c r="S34" s="29">
        <f>S33/T30</f>
        <v>8.4622553588070831E-2</v>
      </c>
      <c r="T34" s="29">
        <f t="shared" si="46"/>
        <v>0.55731593662628143</v>
      </c>
      <c r="U34" s="29">
        <f t="shared" si="46"/>
        <v>2.736726874657909E-2</v>
      </c>
      <c r="V34" s="29">
        <f t="shared" si="46"/>
        <v>0</v>
      </c>
      <c r="W34" s="29">
        <f t="shared" si="46"/>
        <v>0</v>
      </c>
      <c r="X34" s="29">
        <f t="shared" si="46"/>
        <v>0.35373742213703879</v>
      </c>
      <c r="Y34" s="29">
        <f t="shared" si="46"/>
        <v>0.13113236655353286</v>
      </c>
    </row>
    <row r="35" spans="1:29" s="12" customFormat="1" ht="30" customHeight="1" x14ac:dyDescent="0.2">
      <c r="A35" s="25" t="s">
        <v>49</v>
      </c>
      <c r="B35" s="23">
        <v>71864</v>
      </c>
      <c r="C35" s="23">
        <f>SUM(E35:Y35)</f>
        <v>35349</v>
      </c>
      <c r="D35" s="15">
        <f t="shared" si="0"/>
        <v>0.49188745407992873</v>
      </c>
      <c r="E35" s="26">
        <v>1500</v>
      </c>
      <c r="F35" s="26">
        <v>1230</v>
      </c>
      <c r="G35" s="26">
        <v>3620</v>
      </c>
      <c r="H35" s="26">
        <v>1287</v>
      </c>
      <c r="I35" s="26">
        <v>720</v>
      </c>
      <c r="J35" s="26">
        <v>2332</v>
      </c>
      <c r="K35" s="26">
        <v>3471</v>
      </c>
      <c r="L35" s="26">
        <v>2573</v>
      </c>
      <c r="M35" s="26">
        <v>661</v>
      </c>
      <c r="N35" s="26">
        <v>740</v>
      </c>
      <c r="O35" s="26">
        <v>692</v>
      </c>
      <c r="P35" s="26">
        <v>2699</v>
      </c>
      <c r="Q35" s="26">
        <v>3148</v>
      </c>
      <c r="R35" s="26">
        <v>580</v>
      </c>
      <c r="S35" s="26">
        <v>541</v>
      </c>
      <c r="T35" s="26">
        <v>2188</v>
      </c>
      <c r="U35" s="26">
        <v>460</v>
      </c>
      <c r="V35" s="26"/>
      <c r="W35" s="26">
        <v>320</v>
      </c>
      <c r="X35" s="26">
        <v>4267</v>
      </c>
      <c r="Y35" s="26">
        <v>2320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0.31648924264264799</v>
      </c>
      <c r="D36" s="15" t="e">
        <f t="shared" si="0"/>
        <v>#DIV/0!</v>
      </c>
      <c r="E36" s="105">
        <f t="shared" si="47"/>
        <v>1.1424219345011424</v>
      </c>
      <c r="F36" s="30">
        <f t="shared" si="47"/>
        <v>0.46345139412207986</v>
      </c>
      <c r="G36" s="30">
        <f t="shared" si="47"/>
        <v>0.30029033596018251</v>
      </c>
      <c r="H36" s="30">
        <f t="shared" si="47"/>
        <v>0.16668825281699262</v>
      </c>
      <c r="I36" s="30">
        <f t="shared" si="47"/>
        <v>9.1463414634146339E-2</v>
      </c>
      <c r="J36" s="30">
        <f t="shared" si="47"/>
        <v>0.4117231638418079</v>
      </c>
      <c r="K36" s="30">
        <f t="shared" si="47"/>
        <v>0.90673981191222575</v>
      </c>
      <c r="L36" s="30">
        <f t="shared" si="47"/>
        <v>0.54009235936188082</v>
      </c>
      <c r="M36" s="30">
        <f t="shared" si="47"/>
        <v>0.20502481389578164</v>
      </c>
      <c r="N36" s="30">
        <f t="shared" si="47"/>
        <v>0.17745803357314149</v>
      </c>
      <c r="O36" s="30">
        <f t="shared" si="47"/>
        <v>0.15634884771802982</v>
      </c>
      <c r="P36" s="105">
        <f>P35/Q30</f>
        <v>0.44449934123847168</v>
      </c>
      <c r="Q36" s="30">
        <f>Q35/R30</f>
        <v>0.81175863847343988</v>
      </c>
      <c r="R36" s="30">
        <f>R35/S30</f>
        <v>9.6795727636849127E-2</v>
      </c>
      <c r="S36" s="30">
        <f>S35/T30</f>
        <v>0.10083876980428705</v>
      </c>
      <c r="T36" s="30">
        <f t="shared" si="47"/>
        <v>0.40782851817334576</v>
      </c>
      <c r="U36" s="30">
        <f t="shared" si="47"/>
        <v>0.25177887246852765</v>
      </c>
      <c r="V36" s="30">
        <f t="shared" si="47"/>
        <v>0</v>
      </c>
      <c r="W36" s="30">
        <f t="shared" si="47"/>
        <v>3.7660350712016004E-2</v>
      </c>
      <c r="X36" s="30">
        <f t="shared" si="47"/>
        <v>0.51114039290848112</v>
      </c>
      <c r="Y36" s="30">
        <f t="shared" si="47"/>
        <v>0.35791422400493672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97215</v>
      </c>
      <c r="C38" s="23">
        <f>SUM(E38:Y38)</f>
        <v>49571</v>
      </c>
      <c r="D38" s="15">
        <f t="shared" si="0"/>
        <v>0.50991102196163141</v>
      </c>
      <c r="E38" s="26">
        <v>3500</v>
      </c>
      <c r="F38" s="26">
        <v>1250</v>
      </c>
      <c r="G38" s="26">
        <v>4550</v>
      </c>
      <c r="H38" s="26">
        <v>1105</v>
      </c>
      <c r="I38" s="26">
        <v>780</v>
      </c>
      <c r="J38" s="26">
        <v>3484</v>
      </c>
      <c r="K38" s="26">
        <v>3552</v>
      </c>
      <c r="L38" s="26">
        <v>1035</v>
      </c>
      <c r="M38" s="26">
        <v>640</v>
      </c>
      <c r="N38" s="26">
        <v>250</v>
      </c>
      <c r="O38" s="26">
        <v>976</v>
      </c>
      <c r="P38" s="26">
        <v>2766</v>
      </c>
      <c r="Q38" s="26">
        <v>7646</v>
      </c>
      <c r="R38" s="26">
        <v>690</v>
      </c>
      <c r="S38" s="26">
        <v>2015</v>
      </c>
      <c r="T38" s="26">
        <v>2566</v>
      </c>
      <c r="U38" s="26">
        <v>1860</v>
      </c>
      <c r="V38" s="26">
        <v>107</v>
      </c>
      <c r="W38" s="26">
        <v>1632</v>
      </c>
      <c r="X38" s="26">
        <v>7067</v>
      </c>
      <c r="Y38" s="26">
        <v>2100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5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customHeight="1" x14ac:dyDescent="0.2">
      <c r="A40" s="81" t="s">
        <v>53</v>
      </c>
      <c r="B40" s="23">
        <v>38382</v>
      </c>
      <c r="C40" s="23">
        <f>SUM(E40:Y40)</f>
        <v>18287</v>
      </c>
      <c r="D40" s="15">
        <f t="shared" si="0"/>
        <v>0.47644729300192801</v>
      </c>
      <c r="E40" s="26">
        <v>4200</v>
      </c>
      <c r="F40" s="26">
        <v>260</v>
      </c>
      <c r="G40" s="26"/>
      <c r="H40" s="26">
        <v>900</v>
      </c>
      <c r="I40" s="26">
        <v>105</v>
      </c>
      <c r="J40" s="26">
        <v>725</v>
      </c>
      <c r="K40" s="26">
        <v>518</v>
      </c>
      <c r="L40" s="26">
        <v>772</v>
      </c>
      <c r="M40" s="26">
        <v>955</v>
      </c>
      <c r="N40" s="26">
        <v>240</v>
      </c>
      <c r="O40" s="26">
        <v>80</v>
      </c>
      <c r="P40" s="26">
        <v>70</v>
      </c>
      <c r="Q40" s="26">
        <v>4953</v>
      </c>
      <c r="R40" s="26"/>
      <c r="S40" s="26">
        <v>650</v>
      </c>
      <c r="T40" s="26">
        <v>160</v>
      </c>
      <c r="U40" s="26">
        <v>315</v>
      </c>
      <c r="V40" s="26">
        <v>107</v>
      </c>
      <c r="W40" s="26">
        <v>749</v>
      </c>
      <c r="X40" s="26">
        <v>2368</v>
      </c>
      <c r="Y40" s="26">
        <v>160</v>
      </c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>
        <f t="shared" si="0"/>
        <v>0.86729401670342787</v>
      </c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24878</v>
      </c>
      <c r="C42" s="23">
        <f>SUM(E42:Y42)</f>
        <v>8882</v>
      </c>
      <c r="D42" s="15">
        <f t="shared" si="0"/>
        <v>0.35702226867111503</v>
      </c>
      <c r="E42" s="10">
        <v>910</v>
      </c>
      <c r="F42" s="10">
        <v>80</v>
      </c>
      <c r="G42" s="10">
        <v>520</v>
      </c>
      <c r="H42" s="10">
        <v>1140</v>
      </c>
      <c r="I42" s="10">
        <v>56</v>
      </c>
      <c r="J42" s="10">
        <v>195</v>
      </c>
      <c r="K42" s="10">
        <v>251</v>
      </c>
      <c r="L42" s="10">
        <v>335</v>
      </c>
      <c r="M42" s="10">
        <v>875</v>
      </c>
      <c r="N42" s="10"/>
      <c r="O42" s="10">
        <v>140</v>
      </c>
      <c r="P42" s="10">
        <v>55</v>
      </c>
      <c r="Q42" s="10">
        <v>1504</v>
      </c>
      <c r="R42" s="10">
        <v>30</v>
      </c>
      <c r="S42" s="10">
        <v>320</v>
      </c>
      <c r="T42" s="10">
        <v>134</v>
      </c>
      <c r="U42" s="10">
        <v>315</v>
      </c>
      <c r="V42" s="10">
        <v>27</v>
      </c>
      <c r="W42" s="10">
        <v>200</v>
      </c>
      <c r="X42" s="10">
        <v>1690</v>
      </c>
      <c r="Y42" s="10">
        <v>105</v>
      </c>
      <c r="Z42" s="20"/>
    </row>
    <row r="43" spans="1:29" s="2" customFormat="1" ht="30" hidden="1" customHeight="1" x14ac:dyDescent="0.25">
      <c r="A43" s="17" t="s">
        <v>195</v>
      </c>
      <c r="B43" s="23"/>
      <c r="C43" s="23">
        <f t="shared" ref="C43:C45" si="49">SUM(E43:Y43)</f>
        <v>6024</v>
      </c>
      <c r="D43" s="15" t="e">
        <f t="shared" si="0"/>
        <v>#DIV/0!</v>
      </c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0.11601001646094374</v>
      </c>
      <c r="C44" s="23">
        <f t="shared" si="49"/>
        <v>0.84146920585405982</v>
      </c>
      <c r="D44" s="15">
        <f t="shared" si="0"/>
        <v>7.2534185540552114</v>
      </c>
      <c r="E44" s="35">
        <f>E42/E41</f>
        <v>0.10665729020159399</v>
      </c>
      <c r="F44" s="35">
        <f t="shared" ref="F44:Y44" si="50">F42/F41</f>
        <v>1.332001332001332E-2</v>
      </c>
      <c r="G44" s="35">
        <f t="shared" si="50"/>
        <v>3.7169406719085057E-2</v>
      </c>
      <c r="H44" s="35">
        <f t="shared" si="50"/>
        <v>0.10108533730580975</v>
      </c>
      <c r="I44" s="35">
        <f t="shared" si="50"/>
        <v>9.7816593886462886E-3</v>
      </c>
      <c r="J44" s="35">
        <f t="shared" si="50"/>
        <v>1.6333026216601057E-2</v>
      </c>
      <c r="K44" s="35">
        <f t="shared" si="50"/>
        <v>2.9539837589737553E-2</v>
      </c>
      <c r="L44" s="35">
        <f t="shared" si="50"/>
        <v>3.3339968152866245E-2</v>
      </c>
      <c r="M44" s="35">
        <f t="shared" si="50"/>
        <v>8.537418284710703E-2</v>
      </c>
      <c r="N44" s="35">
        <f t="shared" si="50"/>
        <v>0</v>
      </c>
      <c r="O44" s="35">
        <f t="shared" si="50"/>
        <v>2.2544283413848631E-2</v>
      </c>
      <c r="P44" s="35">
        <f t="shared" si="50"/>
        <v>6.9356872635561164E-3</v>
      </c>
      <c r="Q44" s="35">
        <f t="shared" si="50"/>
        <v>0.15044513354006203</v>
      </c>
      <c r="R44" s="35">
        <f t="shared" si="50"/>
        <v>2.7505271843770054E-3</v>
      </c>
      <c r="S44" s="35">
        <f t="shared" si="50"/>
        <v>2.643099033616916E-2</v>
      </c>
      <c r="T44" s="35">
        <f t="shared" si="50"/>
        <v>1.3641453731039397E-2</v>
      </c>
      <c r="U44" s="35">
        <f t="shared" si="50"/>
        <v>4.0829552819183407E-2</v>
      </c>
      <c r="V44" s="35">
        <f t="shared" si="50"/>
        <v>1.2511584800741427E-2</v>
      </c>
      <c r="W44" s="35"/>
      <c r="X44" s="35">
        <f t="shared" si="50"/>
        <v>0.12189844200807848</v>
      </c>
      <c r="Y44" s="35">
        <f t="shared" si="50"/>
        <v>1.0880829015544042E-2</v>
      </c>
      <c r="Z44" s="21"/>
    </row>
    <row r="45" spans="1:29" s="2" customFormat="1" ht="30" customHeight="1" x14ac:dyDescent="0.25">
      <c r="A45" s="18" t="s">
        <v>167</v>
      </c>
      <c r="B45" s="23">
        <v>7233</v>
      </c>
      <c r="C45" s="23">
        <f t="shared" si="49"/>
        <v>3168</v>
      </c>
      <c r="D45" s="15">
        <f t="shared" si="0"/>
        <v>0.43799253421816675</v>
      </c>
      <c r="E45" s="34">
        <v>420</v>
      </c>
      <c r="F45" s="34"/>
      <c r="G45" s="34">
        <v>265</v>
      </c>
      <c r="H45" s="34">
        <v>270</v>
      </c>
      <c r="I45" s="34">
        <v>45</v>
      </c>
      <c r="J45" s="34"/>
      <c r="K45" s="34">
        <v>131</v>
      </c>
      <c r="L45" s="34">
        <v>260</v>
      </c>
      <c r="M45" s="34">
        <v>180</v>
      </c>
      <c r="N45" s="34"/>
      <c r="O45" s="34"/>
      <c r="P45" s="34">
        <v>15</v>
      </c>
      <c r="Q45" s="34">
        <v>676</v>
      </c>
      <c r="R45" s="34">
        <v>10</v>
      </c>
      <c r="S45" s="34">
        <v>90</v>
      </c>
      <c r="T45" s="34">
        <v>20</v>
      </c>
      <c r="U45" s="34">
        <v>190</v>
      </c>
      <c r="V45" s="34"/>
      <c r="W45" s="34">
        <v>100</v>
      </c>
      <c r="X45" s="34">
        <v>466</v>
      </c>
      <c r="Y45" s="34">
        <v>30</v>
      </c>
      <c r="Z45" s="21"/>
    </row>
    <row r="46" spans="1:29" s="2" customFormat="1" ht="30" customHeight="1" x14ac:dyDescent="0.25">
      <c r="A46" s="18" t="s">
        <v>54</v>
      </c>
      <c r="B46" s="23">
        <v>13590</v>
      </c>
      <c r="C46" s="23">
        <f>SUM(E46:Y46)</f>
        <v>4517</v>
      </c>
      <c r="D46" s="15">
        <f t="shared" si="0"/>
        <v>0.33237674760853569</v>
      </c>
      <c r="E46" s="26">
        <v>430</v>
      </c>
      <c r="F46" s="26">
        <v>80</v>
      </c>
      <c r="G46" s="26">
        <v>245</v>
      </c>
      <c r="H46" s="26">
        <v>620</v>
      </c>
      <c r="I46" s="26">
        <v>60</v>
      </c>
      <c r="J46" s="26">
        <v>145</v>
      </c>
      <c r="K46" s="26">
        <v>3</v>
      </c>
      <c r="L46" s="26">
        <v>45</v>
      </c>
      <c r="M46" s="26">
        <v>695</v>
      </c>
      <c r="N46" s="26"/>
      <c r="O46" s="26"/>
      <c r="P46" s="26">
        <v>15</v>
      </c>
      <c r="Q46" s="26">
        <v>520</v>
      </c>
      <c r="R46" s="26">
        <v>20</v>
      </c>
      <c r="S46" s="26">
        <v>230</v>
      </c>
      <c r="T46" s="26">
        <v>114</v>
      </c>
      <c r="U46" s="26">
        <v>125</v>
      </c>
      <c r="V46" s="26">
        <v>4</v>
      </c>
      <c r="W46" s="26">
        <v>50</v>
      </c>
      <c r="X46" s="26">
        <v>1041</v>
      </c>
      <c r="Y46" s="26">
        <v>75</v>
      </c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 t="e">
        <f t="shared" si="0"/>
        <v>#DIV/0!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 t="e">
        <f t="shared" si="0"/>
        <v>#DIV/0!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1339</v>
      </c>
      <c r="C49" s="23">
        <f>SUM(E49:Y49)</f>
        <v>100</v>
      </c>
      <c r="D49" s="1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100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51"/>
        <v>0</v>
      </c>
      <c r="D51" s="15" t="e">
        <f t="shared" si="0"/>
        <v>#DIV/0!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1"/>
        <v>0</v>
      </c>
      <c r="D52" s="15" t="e">
        <f t="shared" si="0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1"/>
        <v>0</v>
      </c>
      <c r="D53" s="15" t="e">
        <f t="shared" si="0"/>
        <v>#DIV/0!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51"/>
        <v>0</v>
      </c>
      <c r="D54" s="15" t="e">
        <f t="shared" si="0"/>
        <v>#DIV/0!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1"/>
        <v>#DIV/0!</v>
      </c>
      <c r="D55" s="15" t="e">
        <f t="shared" si="0"/>
        <v>#DIV/0!</v>
      </c>
      <c r="E55" s="35" t="e">
        <f t="shared" ref="E55:Y55" si="52">E54/E53</f>
        <v>#DIV/0!</v>
      </c>
      <c r="F55" s="35" t="e">
        <f t="shared" si="52"/>
        <v>#DIV/0!</v>
      </c>
      <c r="G55" s="35" t="e">
        <f t="shared" si="52"/>
        <v>#DIV/0!</v>
      </c>
      <c r="H55" s="35" t="e">
        <f t="shared" si="52"/>
        <v>#DIV/0!</v>
      </c>
      <c r="I55" s="35" t="e">
        <f t="shared" si="52"/>
        <v>#DIV/0!</v>
      </c>
      <c r="J55" s="35" t="e">
        <f t="shared" si="52"/>
        <v>#DIV/0!</v>
      </c>
      <c r="K55" s="35" t="e">
        <f t="shared" si="52"/>
        <v>#DIV/0!</v>
      </c>
      <c r="L55" s="35" t="e">
        <f t="shared" si="52"/>
        <v>#DIV/0!</v>
      </c>
      <c r="M55" s="35" t="e">
        <f t="shared" si="52"/>
        <v>#DIV/0!</v>
      </c>
      <c r="N55" s="35" t="e">
        <f t="shared" si="52"/>
        <v>#DIV/0!</v>
      </c>
      <c r="O55" s="35" t="e">
        <f t="shared" si="52"/>
        <v>#DIV/0!</v>
      </c>
      <c r="P55" s="35" t="e">
        <f t="shared" si="52"/>
        <v>#DIV/0!</v>
      </c>
      <c r="Q55" s="35" t="e">
        <f t="shared" si="52"/>
        <v>#DIV/0!</v>
      </c>
      <c r="R55" s="35" t="e">
        <f t="shared" si="52"/>
        <v>#DIV/0!</v>
      </c>
      <c r="S55" s="35" t="e">
        <f t="shared" si="52"/>
        <v>#DIV/0!</v>
      </c>
      <c r="T55" s="35" t="e">
        <f t="shared" si="52"/>
        <v>#DIV/0!</v>
      </c>
      <c r="U55" s="35" t="e">
        <f t="shared" si="52"/>
        <v>#DIV/0!</v>
      </c>
      <c r="V55" s="35" t="e">
        <f t="shared" si="52"/>
        <v>#DIV/0!</v>
      </c>
      <c r="W55" s="35" t="e">
        <f t="shared" si="52"/>
        <v>#DIV/0!</v>
      </c>
      <c r="X55" s="35" t="e">
        <f t="shared" si="52"/>
        <v>#DIV/0!</v>
      </c>
      <c r="Y55" s="35" t="e">
        <f t="shared" si="52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1"/>
        <v>0</v>
      </c>
      <c r="D57" s="15" t="e">
        <f t="shared" si="0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/>
      <c r="C58" s="27">
        <f t="shared" si="51"/>
        <v>140.5</v>
      </c>
      <c r="D58" s="15" t="e">
        <f t="shared" si="0"/>
        <v>#DIV/0!</v>
      </c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customHeight="1" x14ac:dyDescent="0.25">
      <c r="A59" s="13" t="s">
        <v>197</v>
      </c>
      <c r="B59" s="27">
        <v>166</v>
      </c>
      <c r="C59" s="27">
        <f t="shared" si="51"/>
        <v>20</v>
      </c>
      <c r="D59" s="15"/>
      <c r="E59" s="26"/>
      <c r="F59" s="26"/>
      <c r="G59" s="26">
        <v>20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1"/>
        <v>0</v>
      </c>
      <c r="D60" s="15" t="e">
        <f t="shared" si="0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51"/>
        <v>255</v>
      </c>
      <c r="D61" s="15" t="e">
        <f t="shared" si="0"/>
        <v>#DIV/0!</v>
      </c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3">SUM(E62:Y62)</f>
        <v>0</v>
      </c>
      <c r="D62" s="15" t="e">
        <f t="shared" si="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3"/>
        <v>0</v>
      </c>
      <c r="D63" s="15" t="e">
        <f t="shared" si="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>
        <v>305</v>
      </c>
      <c r="C64" s="23">
        <f t="shared" si="53"/>
        <v>4011</v>
      </c>
      <c r="D64" s="15">
        <f t="shared" si="0"/>
        <v>13.150819672131147</v>
      </c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customHeight="1" x14ac:dyDescent="0.25">
      <c r="A65" s="18" t="s">
        <v>66</v>
      </c>
      <c r="B65" s="23">
        <v>1104</v>
      </c>
      <c r="C65" s="23">
        <f t="shared" si="53"/>
        <v>180</v>
      </c>
      <c r="D65" s="15">
        <f t="shared" si="0"/>
        <v>0.16304347826086957</v>
      </c>
      <c r="E65" s="37"/>
      <c r="F65" s="37"/>
      <c r="G65" s="37"/>
      <c r="H65" s="37">
        <v>180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3"/>
        <v>0</v>
      </c>
      <c r="D66" s="15" t="e">
        <f t="shared" ref="D66:D90" si="54">C66/B66</f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customHeight="1" x14ac:dyDescent="0.25">
      <c r="A67" s="18" t="s">
        <v>68</v>
      </c>
      <c r="B67" s="23"/>
      <c r="C67" s="23">
        <f t="shared" si="53"/>
        <v>80</v>
      </c>
      <c r="D67" s="15"/>
      <c r="E67" s="37"/>
      <c r="F67" s="37"/>
      <c r="G67" s="37"/>
      <c r="H67" s="37"/>
      <c r="I67" s="37"/>
      <c r="J67" s="37">
        <v>80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1174</v>
      </c>
      <c r="C68" s="23">
        <f t="shared" si="53"/>
        <v>321</v>
      </c>
      <c r="D68" s="15"/>
      <c r="E68" s="37"/>
      <c r="F68" s="37"/>
      <c r="G68" s="37"/>
      <c r="H68" s="37"/>
      <c r="I68" s="37"/>
      <c r="J68" s="37"/>
      <c r="K68" s="37"/>
      <c r="L68" s="37"/>
      <c r="M68" s="37"/>
      <c r="N68" s="37">
        <v>130</v>
      </c>
      <c r="O68" s="37">
        <v>28</v>
      </c>
      <c r="P68" s="37"/>
      <c r="Q68" s="37"/>
      <c r="R68" s="37"/>
      <c r="S68" s="37"/>
      <c r="T68" s="37"/>
      <c r="U68" s="37"/>
      <c r="V68" s="37"/>
      <c r="W68" s="37"/>
      <c r="X68" s="37">
        <v>163</v>
      </c>
      <c r="Y68" s="37"/>
      <c r="Z68" s="21"/>
    </row>
    <row r="69" spans="1:26" s="2" customFormat="1" ht="30" customHeight="1" x14ac:dyDescent="0.25">
      <c r="A69" s="18" t="s">
        <v>70</v>
      </c>
      <c r="B69" s="23"/>
      <c r="C69" s="23">
        <f t="shared" si="53"/>
        <v>234</v>
      </c>
      <c r="D69" s="15"/>
      <c r="E69" s="37"/>
      <c r="F69" s="37"/>
      <c r="G69" s="37"/>
      <c r="H69" s="37"/>
      <c r="I69" s="37"/>
      <c r="J69" s="37">
        <v>15</v>
      </c>
      <c r="K69" s="37">
        <v>54</v>
      </c>
      <c r="L69" s="37"/>
      <c r="M69" s="37">
        <v>15</v>
      </c>
      <c r="N69" s="37"/>
      <c r="O69" s="37"/>
      <c r="P69" s="37"/>
      <c r="Q69" s="37"/>
      <c r="R69" s="37"/>
      <c r="S69" s="37">
        <v>120</v>
      </c>
      <c r="T69" s="37"/>
      <c r="U69" s="37"/>
      <c r="V69" s="37"/>
      <c r="W69" s="37"/>
      <c r="X69" s="37">
        <v>30</v>
      </c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3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119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3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119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3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119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3"/>
        <v>0</v>
      </c>
      <c r="D73" s="15" t="e">
        <f t="shared" si="54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119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3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119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3"/>
        <v>0</v>
      </c>
      <c r="D75" s="15" t="e">
        <f t="shared" si="54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119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4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119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4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122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4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124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4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24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4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125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4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24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126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-53047</v>
      </c>
      <c r="D83" s="15"/>
      <c r="E83" s="100">
        <f t="shared" ref="E83:Y83" si="55">(E42-E84)</f>
        <v>-2015</v>
      </c>
      <c r="F83" s="100">
        <f t="shared" si="55"/>
        <v>-2173</v>
      </c>
      <c r="G83" s="100">
        <f t="shared" si="55"/>
        <v>-8030</v>
      </c>
      <c r="H83" s="100">
        <f t="shared" si="55"/>
        <v>-2548</v>
      </c>
      <c r="I83" s="100">
        <f t="shared" si="55"/>
        <v>-2244</v>
      </c>
      <c r="J83" s="100">
        <f t="shared" si="55"/>
        <v>-3605</v>
      </c>
      <c r="K83" s="100">
        <f t="shared" si="55"/>
        <v>-2341</v>
      </c>
      <c r="L83" s="100">
        <f t="shared" si="55"/>
        <v>-4786</v>
      </c>
      <c r="M83" s="100">
        <f t="shared" si="55"/>
        <v>-1905</v>
      </c>
      <c r="N83" s="100">
        <f t="shared" si="55"/>
        <v>-1095</v>
      </c>
      <c r="O83" s="100">
        <f t="shared" si="55"/>
        <v>-520</v>
      </c>
      <c r="P83" s="127">
        <f t="shared" si="55"/>
        <v>-653</v>
      </c>
      <c r="Q83" s="100">
        <f t="shared" si="55"/>
        <v>-2371</v>
      </c>
      <c r="R83" s="100">
        <f t="shared" si="55"/>
        <v>-2300</v>
      </c>
      <c r="S83" s="100">
        <f t="shared" si="55"/>
        <v>-2885</v>
      </c>
      <c r="T83" s="100">
        <f t="shared" si="55"/>
        <v>-940</v>
      </c>
      <c r="U83" s="100">
        <f t="shared" si="55"/>
        <v>-1895</v>
      </c>
      <c r="V83" s="100">
        <f t="shared" si="55"/>
        <v>-771</v>
      </c>
      <c r="W83" s="100">
        <f t="shared" si="55"/>
        <v>-1555</v>
      </c>
      <c r="X83" s="100">
        <f t="shared" si="55"/>
        <v>-7310</v>
      </c>
      <c r="Y83" s="100">
        <f t="shared" si="55"/>
        <v>-1105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13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4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3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11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4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123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4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128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4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128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4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128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129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6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3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3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3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3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3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3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3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6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115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7">G99/G98</f>
        <v>#DIV/0!</v>
      </c>
      <c r="H100" s="29" t="e">
        <f t="shared" si="57"/>
        <v>#DIV/0!</v>
      </c>
      <c r="I100" s="29" t="e">
        <f t="shared" si="57"/>
        <v>#DIV/0!</v>
      </c>
      <c r="J100" s="29" t="e">
        <f t="shared" si="57"/>
        <v>#DIV/0!</v>
      </c>
      <c r="K100" s="29" t="e">
        <f t="shared" si="57"/>
        <v>#DIV/0!</v>
      </c>
      <c r="L100" s="29" t="e">
        <f t="shared" si="57"/>
        <v>#DIV/0!</v>
      </c>
      <c r="M100" s="29" t="e">
        <f t="shared" si="57"/>
        <v>#DIV/0!</v>
      </c>
      <c r="N100" s="29" t="e">
        <f t="shared" si="57"/>
        <v>#DIV/0!</v>
      </c>
      <c r="O100" s="29" t="e">
        <f t="shared" si="57"/>
        <v>#DIV/0!</v>
      </c>
      <c r="P100" s="118" t="e">
        <f t="shared" si="57"/>
        <v>#DIV/0!</v>
      </c>
      <c r="Q100" s="29" t="e">
        <f t="shared" si="57"/>
        <v>#DIV/0!</v>
      </c>
      <c r="R100" s="29" t="e">
        <f t="shared" si="57"/>
        <v>#DIV/0!</v>
      </c>
      <c r="S100" s="29" t="e">
        <f t="shared" si="57"/>
        <v>#DIV/0!</v>
      </c>
      <c r="T100" s="29" t="e">
        <f t="shared" si="57"/>
        <v>#DIV/0!</v>
      </c>
      <c r="U100" s="29" t="e">
        <f t="shared" si="57"/>
        <v>#DIV/0!</v>
      </c>
      <c r="V100" s="29" t="e">
        <f t="shared" si="57"/>
        <v>#DIV/0!</v>
      </c>
      <c r="W100" s="29" t="e">
        <f t="shared" si="57"/>
        <v>#DIV/0!</v>
      </c>
      <c r="X100" s="29" t="e">
        <f t="shared" si="57"/>
        <v>#DIV/0!</v>
      </c>
      <c r="Y100" s="29" t="e">
        <f t="shared" si="57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8">E98-E99</f>
        <v>0</v>
      </c>
      <c r="F101" s="97">
        <f t="shared" si="58"/>
        <v>0</v>
      </c>
      <c r="G101" s="97">
        <f t="shared" si="58"/>
        <v>0</v>
      </c>
      <c r="H101" s="97">
        <f t="shared" si="58"/>
        <v>0</v>
      </c>
      <c r="I101" s="97">
        <f t="shared" si="58"/>
        <v>0</v>
      </c>
      <c r="J101" s="97">
        <f t="shared" si="58"/>
        <v>0</v>
      </c>
      <c r="K101" s="97">
        <f t="shared" si="58"/>
        <v>0</v>
      </c>
      <c r="L101" s="97">
        <f t="shared" si="58"/>
        <v>0</v>
      </c>
      <c r="M101" s="97">
        <f t="shared" si="58"/>
        <v>0</v>
      </c>
      <c r="N101" s="97">
        <f t="shared" si="58"/>
        <v>0</v>
      </c>
      <c r="O101" s="97">
        <f t="shared" si="58"/>
        <v>0</v>
      </c>
      <c r="P101" s="130">
        <f t="shared" si="58"/>
        <v>0</v>
      </c>
      <c r="Q101" s="97">
        <f t="shared" si="58"/>
        <v>0</v>
      </c>
      <c r="R101" s="97">
        <f t="shared" si="58"/>
        <v>0</v>
      </c>
      <c r="S101" s="97">
        <f t="shared" si="58"/>
        <v>0</v>
      </c>
      <c r="T101" s="97">
        <f t="shared" si="58"/>
        <v>0</v>
      </c>
      <c r="U101" s="97">
        <f t="shared" si="58"/>
        <v>0</v>
      </c>
      <c r="V101" s="97">
        <f t="shared" si="58"/>
        <v>0</v>
      </c>
      <c r="W101" s="97">
        <f t="shared" si="58"/>
        <v>0</v>
      </c>
      <c r="X101" s="97">
        <f t="shared" si="58"/>
        <v>0</v>
      </c>
      <c r="Y101" s="97">
        <f t="shared" si="58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9">SUM(E102:Y102)</f>
        <v>0</v>
      </c>
      <c r="D102" s="15" t="e">
        <f t="shared" si="56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3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9"/>
        <v>0</v>
      </c>
      <c r="D103" s="15" t="e">
        <f t="shared" si="56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3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9"/>
        <v>0</v>
      </c>
      <c r="D104" s="15" t="e">
        <f t="shared" si="56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3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9"/>
        <v>0</v>
      </c>
      <c r="D105" s="15" t="e">
        <f t="shared" si="56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121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6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115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0">E106/E98</f>
        <v>#DIV/0!</v>
      </c>
      <c r="F107" s="29" t="e">
        <f t="shared" si="60"/>
        <v>#DIV/0!</v>
      </c>
      <c r="G107" s="29" t="e">
        <f t="shared" si="60"/>
        <v>#DIV/0!</v>
      </c>
      <c r="H107" s="29" t="e">
        <f t="shared" si="60"/>
        <v>#DIV/0!</v>
      </c>
      <c r="I107" s="29" t="e">
        <f t="shared" si="60"/>
        <v>#DIV/0!</v>
      </c>
      <c r="J107" s="29" t="e">
        <f t="shared" si="60"/>
        <v>#DIV/0!</v>
      </c>
      <c r="K107" s="29" t="e">
        <f t="shared" si="60"/>
        <v>#DIV/0!</v>
      </c>
      <c r="L107" s="29" t="e">
        <f t="shared" si="60"/>
        <v>#DIV/0!</v>
      </c>
      <c r="M107" s="29" t="e">
        <f t="shared" si="60"/>
        <v>#DIV/0!</v>
      </c>
      <c r="N107" s="29" t="e">
        <f t="shared" si="60"/>
        <v>#DIV/0!</v>
      </c>
      <c r="O107" s="29" t="e">
        <f t="shared" si="60"/>
        <v>#DIV/0!</v>
      </c>
      <c r="P107" s="118" t="e">
        <f t="shared" si="60"/>
        <v>#DIV/0!</v>
      </c>
      <c r="Q107" s="29" t="e">
        <f t="shared" si="60"/>
        <v>#DIV/0!</v>
      </c>
      <c r="R107" s="29" t="e">
        <f t="shared" si="60"/>
        <v>#DIV/0!</v>
      </c>
      <c r="S107" s="29" t="e">
        <f t="shared" si="60"/>
        <v>#DIV/0!</v>
      </c>
      <c r="T107" s="29" t="e">
        <f t="shared" si="60"/>
        <v>#DIV/0!</v>
      </c>
      <c r="U107" s="29" t="e">
        <f t="shared" si="60"/>
        <v>#DIV/0!</v>
      </c>
      <c r="V107" s="29" t="e">
        <f t="shared" si="60"/>
        <v>#DIV/0!</v>
      </c>
      <c r="W107" s="29" t="e">
        <f t="shared" si="60"/>
        <v>#DIV/0!</v>
      </c>
      <c r="X107" s="29" t="e">
        <f t="shared" si="60"/>
        <v>#DIV/0!</v>
      </c>
      <c r="Y107" s="29" t="e">
        <f t="shared" si="60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1">SUM(E108:Y108)</f>
        <v>0</v>
      </c>
      <c r="D108" s="15" t="e">
        <f t="shared" si="56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3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1"/>
        <v>0</v>
      </c>
      <c r="D109" s="15" t="e">
        <f t="shared" si="56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3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1"/>
        <v>0</v>
      </c>
      <c r="D110" s="15" t="e">
        <f t="shared" si="56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3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1"/>
        <v>0</v>
      </c>
      <c r="D111" s="15" t="e">
        <f t="shared" si="56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21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6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115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1"/>
        <v>0</v>
      </c>
      <c r="D113" s="15" t="e">
        <f t="shared" si="56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115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2">E113/E112</f>
        <v>#DIV/0!</v>
      </c>
      <c r="F114" s="30" t="e">
        <f t="shared" si="62"/>
        <v>#DIV/0!</v>
      </c>
      <c r="G114" s="30" t="e">
        <f t="shared" si="62"/>
        <v>#DIV/0!</v>
      </c>
      <c r="H114" s="30" t="e">
        <f t="shared" si="62"/>
        <v>#DIV/0!</v>
      </c>
      <c r="I114" s="30" t="e">
        <f t="shared" si="62"/>
        <v>#DIV/0!</v>
      </c>
      <c r="J114" s="30" t="e">
        <f t="shared" si="62"/>
        <v>#DIV/0!</v>
      </c>
      <c r="K114" s="30" t="e">
        <f t="shared" si="62"/>
        <v>#DIV/0!</v>
      </c>
      <c r="L114" s="30" t="e">
        <f t="shared" si="62"/>
        <v>#DIV/0!</v>
      </c>
      <c r="M114" s="30" t="e">
        <f t="shared" si="62"/>
        <v>#DIV/0!</v>
      </c>
      <c r="N114" s="30" t="e">
        <f t="shared" si="62"/>
        <v>#DIV/0!</v>
      </c>
      <c r="O114" s="30" t="e">
        <f t="shared" si="62"/>
        <v>#DIV/0!</v>
      </c>
      <c r="P114" s="117" t="e">
        <f t="shared" si="62"/>
        <v>#DIV/0!</v>
      </c>
      <c r="Q114" s="30" t="e">
        <f t="shared" si="62"/>
        <v>#DIV/0!</v>
      </c>
      <c r="R114" s="30" t="e">
        <f t="shared" si="62"/>
        <v>#DIV/0!</v>
      </c>
      <c r="S114" s="30" t="e">
        <f t="shared" si="62"/>
        <v>#DIV/0!</v>
      </c>
      <c r="T114" s="30" t="e">
        <f t="shared" si="62"/>
        <v>#DIV/0!</v>
      </c>
      <c r="U114" s="30" t="e">
        <f t="shared" si="62"/>
        <v>#DIV/0!</v>
      </c>
      <c r="V114" s="30" t="e">
        <f t="shared" si="62"/>
        <v>#DIV/0!</v>
      </c>
      <c r="W114" s="30" t="e">
        <f t="shared" si="62"/>
        <v>#DIV/0!</v>
      </c>
      <c r="X114" s="30" t="e">
        <f t="shared" si="62"/>
        <v>#DIV/0!</v>
      </c>
      <c r="Y114" s="30" t="e">
        <f t="shared" si="62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1"/>
        <v>0</v>
      </c>
      <c r="D115" s="15" t="e">
        <f t="shared" si="56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3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1"/>
        <v>0</v>
      </c>
      <c r="D116" s="15" t="e">
        <f t="shared" si="56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3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1"/>
        <v>0</v>
      </c>
      <c r="D117" s="15" t="e">
        <f t="shared" si="56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3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1"/>
        <v>0</v>
      </c>
      <c r="D118" s="15" t="e">
        <f t="shared" si="56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121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6"/>
        <v>#DIV/0!</v>
      </c>
      <c r="E119" s="54" t="e">
        <f t="shared" ref="E119:Y119" si="63">E113/E106*10</f>
        <v>#DIV/0!</v>
      </c>
      <c r="F119" s="54" t="e">
        <f t="shared" si="63"/>
        <v>#DIV/0!</v>
      </c>
      <c r="G119" s="54" t="e">
        <f t="shared" si="63"/>
        <v>#DIV/0!</v>
      </c>
      <c r="H119" s="54" t="e">
        <f t="shared" si="63"/>
        <v>#DIV/0!</v>
      </c>
      <c r="I119" s="54" t="e">
        <f t="shared" si="63"/>
        <v>#DIV/0!</v>
      </c>
      <c r="J119" s="54" t="e">
        <f t="shared" si="63"/>
        <v>#DIV/0!</v>
      </c>
      <c r="K119" s="54" t="e">
        <f t="shared" si="63"/>
        <v>#DIV/0!</v>
      </c>
      <c r="L119" s="54" t="e">
        <f t="shared" si="63"/>
        <v>#DIV/0!</v>
      </c>
      <c r="M119" s="54" t="e">
        <f t="shared" si="63"/>
        <v>#DIV/0!</v>
      </c>
      <c r="N119" s="54" t="e">
        <f t="shared" si="63"/>
        <v>#DIV/0!</v>
      </c>
      <c r="O119" s="54" t="e">
        <f t="shared" si="63"/>
        <v>#DIV/0!</v>
      </c>
      <c r="P119" s="131" t="e">
        <f t="shared" si="63"/>
        <v>#DIV/0!</v>
      </c>
      <c r="Q119" s="54" t="e">
        <f t="shared" si="63"/>
        <v>#DIV/0!</v>
      </c>
      <c r="R119" s="54" t="e">
        <f t="shared" si="63"/>
        <v>#DIV/0!</v>
      </c>
      <c r="S119" s="54" t="e">
        <f t="shared" si="63"/>
        <v>#DIV/0!</v>
      </c>
      <c r="T119" s="54" t="e">
        <f t="shared" si="63"/>
        <v>#DIV/0!</v>
      </c>
      <c r="U119" s="54" t="e">
        <f t="shared" si="63"/>
        <v>#DIV/0!</v>
      </c>
      <c r="V119" s="54" t="e">
        <f t="shared" si="63"/>
        <v>#DIV/0!</v>
      </c>
      <c r="W119" s="54" t="e">
        <f t="shared" si="63"/>
        <v>#DIV/0!</v>
      </c>
      <c r="X119" s="54" t="e">
        <f t="shared" si="63"/>
        <v>#DIV/0!</v>
      </c>
      <c r="Y119" s="54" t="e">
        <f t="shared" si="63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4">B115/B108*10</f>
        <v>#DIV/0!</v>
      </c>
      <c r="C120" s="54" t="e">
        <f t="shared" si="64"/>
        <v>#DIV/0!</v>
      </c>
      <c r="D120" s="15" t="e">
        <f t="shared" si="56"/>
        <v>#DIV/0!</v>
      </c>
      <c r="E120" s="54" t="e">
        <f t="shared" ref="E120:Y120" si="65">E115/E108*10</f>
        <v>#DIV/0!</v>
      </c>
      <c r="F120" s="54" t="e">
        <f t="shared" si="65"/>
        <v>#DIV/0!</v>
      </c>
      <c r="G120" s="54" t="e">
        <f t="shared" si="65"/>
        <v>#DIV/0!</v>
      </c>
      <c r="H120" s="54" t="e">
        <f t="shared" si="65"/>
        <v>#DIV/0!</v>
      </c>
      <c r="I120" s="54" t="e">
        <f t="shared" si="65"/>
        <v>#DIV/0!</v>
      </c>
      <c r="J120" s="54" t="e">
        <f t="shared" si="65"/>
        <v>#DIV/0!</v>
      </c>
      <c r="K120" s="54" t="e">
        <f t="shared" si="65"/>
        <v>#DIV/0!</v>
      </c>
      <c r="L120" s="54" t="e">
        <f t="shared" si="65"/>
        <v>#DIV/0!</v>
      </c>
      <c r="M120" s="54" t="e">
        <f t="shared" si="65"/>
        <v>#DIV/0!</v>
      </c>
      <c r="N120" s="54" t="e">
        <f t="shared" si="65"/>
        <v>#DIV/0!</v>
      </c>
      <c r="O120" s="54" t="e">
        <f t="shared" si="65"/>
        <v>#DIV/0!</v>
      </c>
      <c r="P120" s="131" t="e">
        <f t="shared" si="65"/>
        <v>#DIV/0!</v>
      </c>
      <c r="Q120" s="54" t="e">
        <f t="shared" si="65"/>
        <v>#DIV/0!</v>
      </c>
      <c r="R120" s="54" t="e">
        <f t="shared" si="65"/>
        <v>#DIV/0!</v>
      </c>
      <c r="S120" s="54" t="e">
        <f t="shared" si="65"/>
        <v>#DIV/0!</v>
      </c>
      <c r="T120" s="54" t="e">
        <f t="shared" si="65"/>
        <v>#DIV/0!</v>
      </c>
      <c r="U120" s="54" t="e">
        <f t="shared" si="65"/>
        <v>#DIV/0!</v>
      </c>
      <c r="V120" s="54" t="e">
        <f t="shared" si="65"/>
        <v>#DIV/0!</v>
      </c>
      <c r="W120" s="54" t="e">
        <f t="shared" si="65"/>
        <v>#DIV/0!</v>
      </c>
      <c r="X120" s="54" t="e">
        <f t="shared" si="65"/>
        <v>#DIV/0!</v>
      </c>
      <c r="Y120" s="54" t="e">
        <f t="shared" si="65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4"/>
        <v>#DIV/0!</v>
      </c>
      <c r="C121" s="54" t="e">
        <f t="shared" si="64"/>
        <v>#DIV/0!</v>
      </c>
      <c r="D121" s="15" t="e">
        <f t="shared" si="56"/>
        <v>#DIV/0!</v>
      </c>
      <c r="E121" s="54"/>
      <c r="F121" s="54" t="e">
        <f t="shared" ref="F121:M122" si="66">F116/F109*10</f>
        <v>#DIV/0!</v>
      </c>
      <c r="G121" s="54" t="e">
        <f t="shared" si="66"/>
        <v>#DIV/0!</v>
      </c>
      <c r="H121" s="54" t="e">
        <f t="shared" si="66"/>
        <v>#DIV/0!</v>
      </c>
      <c r="I121" s="54" t="e">
        <f t="shared" si="66"/>
        <v>#DIV/0!</v>
      </c>
      <c r="J121" s="54" t="e">
        <f t="shared" si="66"/>
        <v>#DIV/0!</v>
      </c>
      <c r="K121" s="54" t="e">
        <f t="shared" si="66"/>
        <v>#DIV/0!</v>
      </c>
      <c r="L121" s="54" t="e">
        <f t="shared" si="66"/>
        <v>#DIV/0!</v>
      </c>
      <c r="M121" s="54" t="e">
        <f t="shared" si="66"/>
        <v>#DIV/0!</v>
      </c>
      <c r="N121" s="54"/>
      <c r="O121" s="54" t="e">
        <f>O116/O109*10</f>
        <v>#DIV/0!</v>
      </c>
      <c r="P121" s="131" t="e">
        <f>P116/P109*10</f>
        <v>#DIV/0!</v>
      </c>
      <c r="Q121" s="54"/>
      <c r="R121" s="54" t="e">
        <f t="shared" ref="R121:U122" si="67">R116/R109*10</f>
        <v>#DIV/0!</v>
      </c>
      <c r="S121" s="54" t="e">
        <f t="shared" si="67"/>
        <v>#DIV/0!</v>
      </c>
      <c r="T121" s="54" t="e">
        <f t="shared" si="67"/>
        <v>#DIV/0!</v>
      </c>
      <c r="U121" s="54" t="e">
        <f t="shared" si="67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4"/>
        <v>#DIV/0!</v>
      </c>
      <c r="C122" s="54" t="e">
        <f t="shared" si="64"/>
        <v>#DIV/0!</v>
      </c>
      <c r="D122" s="15" t="e">
        <f t="shared" si="56"/>
        <v>#DIV/0!</v>
      </c>
      <c r="E122" s="54" t="e">
        <f>E117/E110*10</f>
        <v>#DIV/0!</v>
      </c>
      <c r="F122" s="54" t="e">
        <f t="shared" si="66"/>
        <v>#DIV/0!</v>
      </c>
      <c r="G122" s="54" t="e">
        <f t="shared" si="66"/>
        <v>#DIV/0!</v>
      </c>
      <c r="H122" s="54" t="e">
        <f t="shared" si="66"/>
        <v>#DIV/0!</v>
      </c>
      <c r="I122" s="54" t="e">
        <f t="shared" si="66"/>
        <v>#DIV/0!</v>
      </c>
      <c r="J122" s="54" t="e">
        <f t="shared" si="66"/>
        <v>#DIV/0!</v>
      </c>
      <c r="K122" s="54" t="e">
        <f t="shared" si="66"/>
        <v>#DIV/0!</v>
      </c>
      <c r="L122" s="54" t="e">
        <f t="shared" si="66"/>
        <v>#DIV/0!</v>
      </c>
      <c r="M122" s="54" t="e">
        <f t="shared" si="66"/>
        <v>#DIV/0!</v>
      </c>
      <c r="N122" s="54" t="e">
        <f>N117/N110*10</f>
        <v>#DIV/0!</v>
      </c>
      <c r="O122" s="54" t="e">
        <f>O117/O110*10</f>
        <v>#DIV/0!</v>
      </c>
      <c r="P122" s="131" t="e">
        <f>P117/P110*10</f>
        <v>#DIV/0!</v>
      </c>
      <c r="Q122" s="54" t="e">
        <f>Q117/Q110*10</f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4"/>
        <v>#DIV/0!</v>
      </c>
      <c r="C123" s="54" t="e">
        <f t="shared" si="64"/>
        <v>#DIV/0!</v>
      </c>
      <c r="D123" s="15" t="e">
        <f t="shared" si="56"/>
        <v>#DIV/0!</v>
      </c>
      <c r="E123" s="54" t="e">
        <f t="shared" si="64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131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119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119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132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6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133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6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121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6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131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134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133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133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8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115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9">E133/E132</f>
        <v>#DIV/0!</v>
      </c>
      <c r="F134" s="35" t="e">
        <f t="shared" si="69"/>
        <v>#DIV/0!</v>
      </c>
      <c r="G134" s="35" t="e">
        <f t="shared" si="69"/>
        <v>#DIV/0!</v>
      </c>
      <c r="H134" s="35" t="e">
        <f t="shared" si="69"/>
        <v>#DIV/0!</v>
      </c>
      <c r="I134" s="35" t="e">
        <f t="shared" si="69"/>
        <v>#DIV/0!</v>
      </c>
      <c r="J134" s="35" t="e">
        <f t="shared" si="69"/>
        <v>#DIV/0!</v>
      </c>
      <c r="K134" s="35" t="e">
        <f t="shared" si="69"/>
        <v>#DIV/0!</v>
      </c>
      <c r="L134" s="35" t="e">
        <f t="shared" si="69"/>
        <v>#DIV/0!</v>
      </c>
      <c r="M134" s="35" t="e">
        <f t="shared" si="69"/>
        <v>#DIV/0!</v>
      </c>
      <c r="N134" s="35" t="e">
        <f t="shared" si="69"/>
        <v>#DIV/0!</v>
      </c>
      <c r="O134" s="35" t="e">
        <f t="shared" si="69"/>
        <v>#DIV/0!</v>
      </c>
      <c r="P134" s="122" t="e">
        <f t="shared" si="69"/>
        <v>#DIV/0!</v>
      </c>
      <c r="Q134" s="35" t="e">
        <f t="shared" si="69"/>
        <v>#DIV/0!</v>
      </c>
      <c r="R134" s="35" t="e">
        <f t="shared" si="69"/>
        <v>#DIV/0!</v>
      </c>
      <c r="S134" s="35" t="e">
        <f t="shared" si="69"/>
        <v>#DIV/0!</v>
      </c>
      <c r="T134" s="35" t="e">
        <f t="shared" si="69"/>
        <v>#DIV/0!</v>
      </c>
      <c r="U134" s="35" t="e">
        <f t="shared" si="69"/>
        <v>#DIV/0!</v>
      </c>
      <c r="V134" s="35" t="e">
        <f t="shared" si="69"/>
        <v>#DIV/0!</v>
      </c>
      <c r="W134" s="35" t="e">
        <f t="shared" si="69"/>
        <v>#DIV/0!</v>
      </c>
      <c r="X134" s="35" t="e">
        <f t="shared" si="69"/>
        <v>#DIV/0!</v>
      </c>
      <c r="Y134" s="35" t="e">
        <f t="shared" si="69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0">E132-E133</f>
        <v>0</v>
      </c>
      <c r="F135" s="95">
        <f t="shared" si="70"/>
        <v>0</v>
      </c>
      <c r="G135" s="95">
        <f t="shared" si="70"/>
        <v>0</v>
      </c>
      <c r="H135" s="95">
        <f t="shared" si="70"/>
        <v>0</v>
      </c>
      <c r="I135" s="95">
        <f t="shared" si="70"/>
        <v>0</v>
      </c>
      <c r="J135" s="95">
        <f t="shared" si="70"/>
        <v>0</v>
      </c>
      <c r="K135" s="95">
        <f t="shared" si="70"/>
        <v>0</v>
      </c>
      <c r="L135" s="95">
        <f t="shared" si="70"/>
        <v>0</v>
      </c>
      <c r="M135" s="95">
        <f t="shared" si="70"/>
        <v>0</v>
      </c>
      <c r="N135" s="95">
        <f t="shared" si="70"/>
        <v>0</v>
      </c>
      <c r="O135" s="95">
        <f t="shared" si="70"/>
        <v>0</v>
      </c>
      <c r="P135" s="135">
        <f t="shared" si="70"/>
        <v>0</v>
      </c>
      <c r="Q135" s="95">
        <f t="shared" si="70"/>
        <v>0</v>
      </c>
      <c r="R135" s="95">
        <f t="shared" si="70"/>
        <v>0</v>
      </c>
      <c r="S135" s="95">
        <f t="shared" si="70"/>
        <v>0</v>
      </c>
      <c r="T135" s="95">
        <f t="shared" si="70"/>
        <v>0</v>
      </c>
      <c r="U135" s="95">
        <f t="shared" si="70"/>
        <v>0</v>
      </c>
      <c r="V135" s="95">
        <f t="shared" si="70"/>
        <v>0</v>
      </c>
      <c r="W135" s="95">
        <f t="shared" si="70"/>
        <v>0</v>
      </c>
      <c r="X135" s="95">
        <f t="shared" si="70"/>
        <v>0</v>
      </c>
      <c r="Y135" s="95">
        <f t="shared" si="70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8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115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8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115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1">E137/E136</f>
        <v>#DIV/0!</v>
      </c>
      <c r="F138" s="29" t="e">
        <f t="shared" si="71"/>
        <v>#DIV/0!</v>
      </c>
      <c r="G138" s="29" t="e">
        <f t="shared" si="71"/>
        <v>#DIV/0!</v>
      </c>
      <c r="H138" s="29" t="e">
        <f t="shared" si="71"/>
        <v>#DIV/0!</v>
      </c>
      <c r="I138" s="29" t="e">
        <f t="shared" si="71"/>
        <v>#DIV/0!</v>
      </c>
      <c r="J138" s="29" t="e">
        <f t="shared" si="71"/>
        <v>#DIV/0!</v>
      </c>
      <c r="K138" s="29" t="e">
        <f t="shared" si="71"/>
        <v>#DIV/0!</v>
      </c>
      <c r="L138" s="29" t="e">
        <f t="shared" si="71"/>
        <v>#DIV/0!</v>
      </c>
      <c r="M138" s="29" t="e">
        <f t="shared" si="71"/>
        <v>#DIV/0!</v>
      </c>
      <c r="N138" s="29" t="e">
        <f t="shared" si="71"/>
        <v>#DIV/0!</v>
      </c>
      <c r="O138" s="29" t="e">
        <f t="shared" si="71"/>
        <v>#DIV/0!</v>
      </c>
      <c r="P138" s="118" t="e">
        <f t="shared" si="71"/>
        <v>#DIV/0!</v>
      </c>
      <c r="Q138" s="29" t="e">
        <f t="shared" si="71"/>
        <v>#DIV/0!</v>
      </c>
      <c r="R138" s="29" t="e">
        <f t="shared" si="71"/>
        <v>#DIV/0!</v>
      </c>
      <c r="S138" s="29" t="e">
        <f t="shared" si="71"/>
        <v>#DIV/0!</v>
      </c>
      <c r="T138" s="29" t="e">
        <f t="shared" si="71"/>
        <v>#DIV/0!</v>
      </c>
      <c r="U138" s="29" t="e">
        <f t="shared" si="71"/>
        <v>#DIV/0!</v>
      </c>
      <c r="V138" s="29" t="e">
        <f t="shared" si="71"/>
        <v>#DIV/0!</v>
      </c>
      <c r="W138" s="29" t="e">
        <f t="shared" si="71"/>
        <v>#DIV/0!</v>
      </c>
      <c r="X138" s="29" t="e">
        <f t="shared" si="71"/>
        <v>#DIV/0!</v>
      </c>
      <c r="Y138" s="29" t="e">
        <f t="shared" si="71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8"/>
        <v>#DIV/0!</v>
      </c>
      <c r="E139" s="58" t="e">
        <f t="shared" ref="E139:P139" si="72">E137/E133*10</f>
        <v>#DIV/0!</v>
      </c>
      <c r="F139" s="58" t="e">
        <f t="shared" si="72"/>
        <v>#DIV/0!</v>
      </c>
      <c r="G139" s="58" t="e">
        <f t="shared" si="72"/>
        <v>#DIV/0!</v>
      </c>
      <c r="H139" s="58" t="e">
        <f t="shared" si="72"/>
        <v>#DIV/0!</v>
      </c>
      <c r="I139" s="58" t="e">
        <f t="shared" si="72"/>
        <v>#DIV/0!</v>
      </c>
      <c r="J139" s="58" t="e">
        <f t="shared" si="72"/>
        <v>#DIV/0!</v>
      </c>
      <c r="K139" s="58" t="e">
        <f t="shared" si="72"/>
        <v>#DIV/0!</v>
      </c>
      <c r="L139" s="58" t="e">
        <f t="shared" si="72"/>
        <v>#DIV/0!</v>
      </c>
      <c r="M139" s="58" t="e">
        <f t="shared" si="72"/>
        <v>#DIV/0!</v>
      </c>
      <c r="N139" s="58" t="e">
        <f t="shared" si="72"/>
        <v>#DIV/0!</v>
      </c>
      <c r="O139" s="58" t="e">
        <f t="shared" si="72"/>
        <v>#DIV/0!</v>
      </c>
      <c r="P139" s="132" t="e">
        <f t="shared" si="72"/>
        <v>#DIV/0!</v>
      </c>
      <c r="Q139" s="58" t="e">
        <f t="shared" ref="Q139:V139" si="73">Q137/Q133*10</f>
        <v>#DIV/0!</v>
      </c>
      <c r="R139" s="58" t="e">
        <f t="shared" si="73"/>
        <v>#DIV/0!</v>
      </c>
      <c r="S139" s="58" t="e">
        <f t="shared" si="73"/>
        <v>#DIV/0!</v>
      </c>
      <c r="T139" s="58" t="e">
        <f t="shared" si="73"/>
        <v>#DIV/0!</v>
      </c>
      <c r="U139" s="58" t="e">
        <f t="shared" si="73"/>
        <v>#DIV/0!</v>
      </c>
      <c r="V139" s="58" t="e">
        <f t="shared" si="73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133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132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133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8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115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4">F143/F142</f>
        <v>#DIV/0!</v>
      </c>
      <c r="G144" s="29" t="e">
        <f t="shared" si="74"/>
        <v>#DIV/0!</v>
      </c>
      <c r="H144" s="29" t="e">
        <f t="shared" si="74"/>
        <v>#DIV/0!</v>
      </c>
      <c r="I144" s="29" t="e">
        <f t="shared" si="74"/>
        <v>#DIV/0!</v>
      </c>
      <c r="J144" s="29" t="e">
        <f t="shared" si="74"/>
        <v>#DIV/0!</v>
      </c>
      <c r="K144" s="29" t="e">
        <f t="shared" si="74"/>
        <v>#DIV/0!</v>
      </c>
      <c r="L144" s="29" t="e">
        <f t="shared" si="74"/>
        <v>#DIV/0!</v>
      </c>
      <c r="M144" s="29" t="e">
        <f t="shared" si="74"/>
        <v>#DIV/0!</v>
      </c>
      <c r="N144" s="29" t="e">
        <f t="shared" si="74"/>
        <v>#DIV/0!</v>
      </c>
      <c r="O144" s="29" t="e">
        <f t="shared" si="74"/>
        <v>#DIV/0!</v>
      </c>
      <c r="P144" s="118" t="e">
        <f t="shared" si="74"/>
        <v>#DIV/0!</v>
      </c>
      <c r="Q144" s="29"/>
      <c r="R144" s="29" t="e">
        <f t="shared" si="74"/>
        <v>#DIV/0!</v>
      </c>
      <c r="S144" s="29" t="e">
        <f t="shared" si="74"/>
        <v>#DIV/0!</v>
      </c>
      <c r="T144" s="29" t="e">
        <f t="shared" si="74"/>
        <v>#DIV/0!</v>
      </c>
      <c r="U144" s="29" t="e">
        <f t="shared" si="74"/>
        <v>#DIV/0!</v>
      </c>
      <c r="V144" s="29" t="e">
        <f t="shared" si="74"/>
        <v>#DIV/0!</v>
      </c>
      <c r="W144" s="29" t="e">
        <f t="shared" si="74"/>
        <v>#DIV/0!</v>
      </c>
      <c r="X144" s="29" t="e">
        <f t="shared" si="74"/>
        <v>#DIV/0!</v>
      </c>
      <c r="Y144" s="29" t="e">
        <f t="shared" si="74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8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115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8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115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5">E146/E145</f>
        <v>#DIV/0!</v>
      </c>
      <c r="F147" s="30" t="e">
        <f t="shared" si="75"/>
        <v>#DIV/0!</v>
      </c>
      <c r="G147" s="30" t="e">
        <f t="shared" si="75"/>
        <v>#DIV/0!</v>
      </c>
      <c r="H147" s="30" t="e">
        <f t="shared" si="75"/>
        <v>#DIV/0!</v>
      </c>
      <c r="I147" s="30" t="e">
        <f t="shared" si="75"/>
        <v>#DIV/0!</v>
      </c>
      <c r="J147" s="30" t="e">
        <f t="shared" si="75"/>
        <v>#DIV/0!</v>
      </c>
      <c r="K147" s="30" t="e">
        <f t="shared" si="75"/>
        <v>#DIV/0!</v>
      </c>
      <c r="L147" s="30" t="e">
        <f t="shared" si="75"/>
        <v>#DIV/0!</v>
      </c>
      <c r="M147" s="30" t="e">
        <f t="shared" si="75"/>
        <v>#DIV/0!</v>
      </c>
      <c r="N147" s="30"/>
      <c r="O147" s="30" t="e">
        <f>O146/O145</f>
        <v>#DIV/0!</v>
      </c>
      <c r="P147" s="117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8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6">H146/H143*10</f>
        <v>#DIV/0!</v>
      </c>
      <c r="I148" s="58" t="e">
        <f t="shared" si="76"/>
        <v>#DIV/0!</v>
      </c>
      <c r="J148" s="58" t="e">
        <f t="shared" si="76"/>
        <v>#DIV/0!</v>
      </c>
      <c r="K148" s="58" t="e">
        <f t="shared" si="76"/>
        <v>#DIV/0!</v>
      </c>
      <c r="L148" s="58" t="e">
        <f t="shared" si="76"/>
        <v>#DIV/0!</v>
      </c>
      <c r="M148" s="58" t="e">
        <f t="shared" si="76"/>
        <v>#DIV/0!</v>
      </c>
      <c r="N148" s="58" t="e">
        <f t="shared" si="76"/>
        <v>#DIV/0!</v>
      </c>
      <c r="O148" s="58" t="e">
        <f>O146/O143*10</f>
        <v>#DIV/0!</v>
      </c>
      <c r="P148" s="132" t="e">
        <f>P146/P143*10</f>
        <v>#DIV/0!</v>
      </c>
      <c r="Q148" s="58"/>
      <c r="R148" s="58" t="e">
        <f t="shared" ref="R148:Y148" si="77">R146/R143*10</f>
        <v>#DIV/0!</v>
      </c>
      <c r="S148" s="58" t="e">
        <f t="shared" si="77"/>
        <v>#DIV/0!</v>
      </c>
      <c r="T148" s="58" t="e">
        <f t="shared" si="77"/>
        <v>#DIV/0!</v>
      </c>
      <c r="U148" s="58" t="e">
        <f t="shared" si="77"/>
        <v>#DIV/0!</v>
      </c>
      <c r="V148" s="58" t="e">
        <f t="shared" si="77"/>
        <v>#DIV/0!</v>
      </c>
      <c r="W148" s="58" t="e">
        <f t="shared" si="77"/>
        <v>#DIV/0!</v>
      </c>
      <c r="X148" s="58" t="e">
        <f t="shared" si="77"/>
        <v>#DIV/0!</v>
      </c>
      <c r="Y148" s="58" t="e">
        <f t="shared" si="77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8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119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8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119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8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132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8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119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8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19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8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132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8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132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8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132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8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132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8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119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8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124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8"/>
        <v>#DIV/0!</v>
      </c>
      <c r="E160" s="54" t="e">
        <f>E159/E158*10</f>
        <v>#DIV/0!</v>
      </c>
      <c r="F160" s="54"/>
      <c r="G160" s="54"/>
      <c r="H160" s="54" t="e">
        <f t="shared" ref="H160:M160" si="78">H159/H158*10</f>
        <v>#DIV/0!</v>
      </c>
      <c r="I160" s="54" t="e">
        <f t="shared" si="78"/>
        <v>#DIV/0!</v>
      </c>
      <c r="J160" s="54" t="e">
        <f t="shared" si="78"/>
        <v>#DIV/0!</v>
      </c>
      <c r="K160" s="54" t="e">
        <f t="shared" si="78"/>
        <v>#DIV/0!</v>
      </c>
      <c r="L160" s="54" t="e">
        <f t="shared" si="78"/>
        <v>#DIV/0!</v>
      </c>
      <c r="M160" s="54" t="e">
        <f t="shared" si="78"/>
        <v>#DIV/0!</v>
      </c>
      <c r="N160" s="26"/>
      <c r="O160" s="26"/>
      <c r="P160" s="131" t="e">
        <f>P159/P158*10</f>
        <v>#DIV/0!</v>
      </c>
      <c r="Q160" s="54" t="e">
        <f>Q159/Q158*10</f>
        <v>#DIV/0!</v>
      </c>
      <c r="R160" s="54"/>
      <c r="S160" s="54" t="e">
        <f t="shared" ref="S160:X160" si="79">S159/S158*10</f>
        <v>#DIV/0!</v>
      </c>
      <c r="T160" s="54" t="e">
        <f t="shared" si="79"/>
        <v>#DIV/0!</v>
      </c>
      <c r="U160" s="54" t="e">
        <f t="shared" si="79"/>
        <v>#DIV/0!</v>
      </c>
      <c r="V160" s="54" t="e">
        <f t="shared" si="79"/>
        <v>#DIV/0!</v>
      </c>
      <c r="W160" s="54" t="e">
        <f t="shared" si="79"/>
        <v>#DIV/0!</v>
      </c>
      <c r="X160" s="54" t="e">
        <f t="shared" si="79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119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122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11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119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8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122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8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11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8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119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8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119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8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132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119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119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8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132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8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36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19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119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115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117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0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3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3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0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115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1">F180/F179</f>
        <v>#DIV/0!</v>
      </c>
      <c r="G181" s="16" t="e">
        <f t="shared" si="81"/>
        <v>#DIV/0!</v>
      </c>
      <c r="H181" s="16" t="e">
        <f t="shared" si="81"/>
        <v>#DIV/0!</v>
      </c>
      <c r="I181" s="16" t="e">
        <f t="shared" si="81"/>
        <v>#DIV/0!</v>
      </c>
      <c r="J181" s="16" t="e">
        <f t="shared" si="81"/>
        <v>#DIV/0!</v>
      </c>
      <c r="K181" s="16" t="e">
        <f t="shared" si="81"/>
        <v>#DIV/0!</v>
      </c>
      <c r="L181" s="16" t="e">
        <f t="shared" si="81"/>
        <v>#DIV/0!</v>
      </c>
      <c r="M181" s="16" t="e">
        <f t="shared" si="81"/>
        <v>#DIV/0!</v>
      </c>
      <c r="N181" s="16" t="e">
        <f t="shared" si="81"/>
        <v>#DIV/0!</v>
      </c>
      <c r="O181" s="16" t="e">
        <f t="shared" si="81"/>
        <v>#DIV/0!</v>
      </c>
      <c r="P181" s="114" t="e">
        <f t="shared" si="81"/>
        <v>#DIV/0!</v>
      </c>
      <c r="Q181" s="16" t="e">
        <f t="shared" si="81"/>
        <v>#DIV/0!</v>
      </c>
      <c r="R181" s="16" t="e">
        <f t="shared" si="81"/>
        <v>#DIV/0!</v>
      </c>
      <c r="S181" s="16" t="e">
        <f t="shared" si="81"/>
        <v>#DIV/0!</v>
      </c>
      <c r="T181" s="16" t="e">
        <f t="shared" si="81"/>
        <v>#DIV/0!</v>
      </c>
      <c r="U181" s="16" t="e">
        <f t="shared" si="81"/>
        <v>#DIV/0!</v>
      </c>
      <c r="V181" s="16" t="e">
        <f t="shared" si="81"/>
        <v>#DIV/0!</v>
      </c>
      <c r="W181" s="16" t="e">
        <f t="shared" si="81"/>
        <v>#DIV/0!</v>
      </c>
      <c r="X181" s="16" t="e">
        <f t="shared" si="81"/>
        <v>#DIV/0!</v>
      </c>
      <c r="Y181" s="16" t="e">
        <f t="shared" si="81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0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3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0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3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0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137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0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120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0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119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0"/>
        <v>#DIV/0!</v>
      </c>
      <c r="E187" s="73">
        <f t="shared" ref="E187:Y187" si="82">E186/E185</f>
        <v>1</v>
      </c>
      <c r="F187" s="73">
        <f t="shared" si="82"/>
        <v>1</v>
      </c>
      <c r="G187" s="73">
        <f t="shared" si="82"/>
        <v>1</v>
      </c>
      <c r="H187" s="73">
        <f t="shared" si="82"/>
        <v>1</v>
      </c>
      <c r="I187" s="73">
        <f t="shared" si="82"/>
        <v>0.98545602827239365</v>
      </c>
      <c r="J187" s="73">
        <f t="shared" si="82"/>
        <v>0.95697995853489981</v>
      </c>
      <c r="K187" s="73">
        <f t="shared" si="82"/>
        <v>0.97799717912552886</v>
      </c>
      <c r="L187" s="73">
        <f t="shared" si="82"/>
        <v>1</v>
      </c>
      <c r="M187" s="73">
        <f t="shared" si="82"/>
        <v>1</v>
      </c>
      <c r="N187" s="73">
        <f t="shared" si="82"/>
        <v>1</v>
      </c>
      <c r="O187" s="73">
        <f t="shared" si="82"/>
        <v>0.96502057613168724</v>
      </c>
      <c r="P187" s="138">
        <f t="shared" si="82"/>
        <v>0.9734578884934757</v>
      </c>
      <c r="Q187" s="73">
        <f t="shared" si="82"/>
        <v>1</v>
      </c>
      <c r="R187" s="73">
        <f t="shared" si="82"/>
        <v>1</v>
      </c>
      <c r="S187" s="73">
        <f t="shared" si="82"/>
        <v>1</v>
      </c>
      <c r="T187" s="73">
        <f t="shared" si="82"/>
        <v>1</v>
      </c>
      <c r="U187" s="73">
        <f t="shared" si="82"/>
        <v>0.98753117206982544</v>
      </c>
      <c r="V187" s="73">
        <f t="shared" si="82"/>
        <v>1</v>
      </c>
      <c r="W187" s="73">
        <f t="shared" si="82"/>
        <v>1</v>
      </c>
      <c r="X187" s="73">
        <f t="shared" si="82"/>
        <v>0.9443490556509444</v>
      </c>
      <c r="Y187" s="73">
        <f t="shared" si="82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0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13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0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119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0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14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119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3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11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3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13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3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11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4">E192/E193</f>
        <v>#DIV/0!</v>
      </c>
      <c r="F195" s="73" t="e">
        <f t="shared" si="84"/>
        <v>#DIV/0!</v>
      </c>
      <c r="G195" s="73" t="e">
        <f t="shared" si="84"/>
        <v>#DIV/0!</v>
      </c>
      <c r="H195" s="73" t="e">
        <f t="shared" si="84"/>
        <v>#DIV/0!</v>
      </c>
      <c r="I195" s="73" t="e">
        <f t="shared" si="84"/>
        <v>#DIV/0!</v>
      </c>
      <c r="J195" s="73" t="e">
        <f t="shared" si="84"/>
        <v>#DIV/0!</v>
      </c>
      <c r="K195" s="73" t="e">
        <f t="shared" si="84"/>
        <v>#DIV/0!</v>
      </c>
      <c r="L195" s="73" t="e">
        <f t="shared" si="84"/>
        <v>#DIV/0!</v>
      </c>
      <c r="M195" s="73" t="e">
        <f t="shared" si="84"/>
        <v>#DIV/0!</v>
      </c>
      <c r="N195" s="73" t="e">
        <f t="shared" si="84"/>
        <v>#DIV/0!</v>
      </c>
      <c r="O195" s="73" t="e">
        <f t="shared" si="84"/>
        <v>#DIV/0!</v>
      </c>
      <c r="P195" s="138" t="e">
        <f t="shared" si="84"/>
        <v>#DIV/0!</v>
      </c>
      <c r="Q195" s="73" t="e">
        <f t="shared" si="84"/>
        <v>#DIV/0!</v>
      </c>
      <c r="R195" s="73" t="e">
        <f t="shared" si="84"/>
        <v>#DIV/0!</v>
      </c>
      <c r="S195" s="73" t="e">
        <f t="shared" si="84"/>
        <v>#DIV/0!</v>
      </c>
      <c r="T195" s="73" t="e">
        <f t="shared" si="84"/>
        <v>#DIV/0!</v>
      </c>
      <c r="U195" s="73" t="e">
        <f t="shared" si="84"/>
        <v>#DIV/0!</v>
      </c>
      <c r="V195" s="73" t="e">
        <f t="shared" si="84"/>
        <v>#DIV/0!</v>
      </c>
      <c r="W195" s="73" t="e">
        <f t="shared" si="84"/>
        <v>#DIV/0!</v>
      </c>
      <c r="X195" s="73" t="e">
        <f t="shared" si="84"/>
        <v>#DIV/0!</v>
      </c>
      <c r="Y195" s="73" t="e">
        <f t="shared" si="84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3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11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3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13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3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11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5">E196/E197</f>
        <v>#DIV/0!</v>
      </c>
      <c r="F199" s="30" t="e">
        <f t="shared" si="85"/>
        <v>#DIV/0!</v>
      </c>
      <c r="G199" s="30" t="e">
        <f t="shared" si="85"/>
        <v>#DIV/0!</v>
      </c>
      <c r="H199" s="30" t="e">
        <f t="shared" si="85"/>
        <v>#DIV/0!</v>
      </c>
      <c r="I199" s="30" t="e">
        <f t="shared" si="85"/>
        <v>#DIV/0!</v>
      </c>
      <c r="J199" s="30" t="e">
        <f t="shared" si="85"/>
        <v>#DIV/0!</v>
      </c>
      <c r="K199" s="30" t="e">
        <f t="shared" si="85"/>
        <v>#DIV/0!</v>
      </c>
      <c r="L199" s="30" t="e">
        <f t="shared" si="85"/>
        <v>#DIV/0!</v>
      </c>
      <c r="M199" s="30" t="e">
        <f t="shared" si="85"/>
        <v>#DIV/0!</v>
      </c>
      <c r="N199" s="30" t="e">
        <f t="shared" si="85"/>
        <v>#DIV/0!</v>
      </c>
      <c r="O199" s="30" t="e">
        <f t="shared" si="85"/>
        <v>#DIV/0!</v>
      </c>
      <c r="P199" s="117" t="e">
        <f t="shared" si="85"/>
        <v>#DIV/0!</v>
      </c>
      <c r="Q199" s="30" t="e">
        <f t="shared" si="85"/>
        <v>#DIV/0!</v>
      </c>
      <c r="R199" s="30" t="e">
        <f t="shared" si="85"/>
        <v>#DIV/0!</v>
      </c>
      <c r="S199" s="30" t="e">
        <f t="shared" si="85"/>
        <v>#DIV/0!</v>
      </c>
      <c r="T199" s="30" t="e">
        <f t="shared" si="85"/>
        <v>#DIV/0!</v>
      </c>
      <c r="U199" s="30" t="e">
        <f t="shared" si="85"/>
        <v>#DIV/0!</v>
      </c>
      <c r="V199" s="30" t="e">
        <f t="shared" si="85"/>
        <v>#DIV/0!</v>
      </c>
      <c r="W199" s="30" t="e">
        <f t="shared" si="85"/>
        <v>#DIV/0!</v>
      </c>
      <c r="X199" s="30" t="e">
        <f t="shared" si="85"/>
        <v>#DIV/0!</v>
      </c>
      <c r="Y199" s="30" t="e">
        <f t="shared" si="85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3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11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3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13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3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11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6">G200/G201</f>
        <v>#DIV/0!</v>
      </c>
      <c r="H203" s="30" t="e">
        <f t="shared" si="86"/>
        <v>#DIV/0!</v>
      </c>
      <c r="I203" s="30" t="e">
        <f t="shared" si="86"/>
        <v>#DIV/0!</v>
      </c>
      <c r="J203" s="30" t="e">
        <f t="shared" si="86"/>
        <v>#DIV/0!</v>
      </c>
      <c r="K203" s="30" t="e">
        <f t="shared" si="86"/>
        <v>#DIV/0!</v>
      </c>
      <c r="L203" s="30" t="e">
        <f t="shared" si="86"/>
        <v>#DIV/0!</v>
      </c>
      <c r="M203" s="30" t="e">
        <f t="shared" si="86"/>
        <v>#DIV/0!</v>
      </c>
      <c r="N203" s="30" t="e">
        <f t="shared" si="86"/>
        <v>#DIV/0!</v>
      </c>
      <c r="O203" s="30" t="e">
        <f t="shared" si="86"/>
        <v>#DIV/0!</v>
      </c>
      <c r="P203" s="117" t="e">
        <f t="shared" si="86"/>
        <v>#DIV/0!</v>
      </c>
      <c r="Q203" s="30" t="e">
        <f t="shared" si="86"/>
        <v>#DIV/0!</v>
      </c>
      <c r="R203" s="30" t="e">
        <f t="shared" si="86"/>
        <v>#DIV/0!</v>
      </c>
      <c r="S203" s="30" t="e">
        <f t="shared" si="86"/>
        <v>#DIV/0!</v>
      </c>
      <c r="T203" s="30" t="e">
        <f t="shared" si="86"/>
        <v>#DIV/0!</v>
      </c>
      <c r="U203" s="30" t="e">
        <f t="shared" si="86"/>
        <v>#DIV/0!</v>
      </c>
      <c r="V203" s="30" t="e">
        <f t="shared" si="86"/>
        <v>#DIV/0!</v>
      </c>
      <c r="W203" s="30" t="e">
        <f t="shared" si="86"/>
        <v>#DIV/0!</v>
      </c>
      <c r="X203" s="30" t="e">
        <f t="shared" si="86"/>
        <v>#DIV/0!</v>
      </c>
      <c r="Y203" s="30" t="e">
        <f t="shared" si="86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3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119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3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1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3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13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3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11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13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3"/>
        <v>#DIV/0!</v>
      </c>
      <c r="E209" s="26">
        <f>E207+E205+E202+E198+E194</f>
        <v>0</v>
      </c>
      <c r="F209" s="26">
        <f t="shared" ref="F209:Y209" si="87">F207+F205+F202+F198+F194</f>
        <v>0</v>
      </c>
      <c r="G209" s="26">
        <f t="shared" si="87"/>
        <v>0</v>
      </c>
      <c r="H209" s="26">
        <f t="shared" si="87"/>
        <v>0</v>
      </c>
      <c r="I209" s="26">
        <f t="shared" si="87"/>
        <v>0</v>
      </c>
      <c r="J209" s="26">
        <f t="shared" si="87"/>
        <v>0</v>
      </c>
      <c r="K209" s="26">
        <f t="shared" si="87"/>
        <v>0</v>
      </c>
      <c r="L209" s="26">
        <f t="shared" si="87"/>
        <v>0</v>
      </c>
      <c r="M209" s="26">
        <f t="shared" si="87"/>
        <v>0</v>
      </c>
      <c r="N209" s="26">
        <f t="shared" si="87"/>
        <v>0</v>
      </c>
      <c r="O209" s="26">
        <f t="shared" si="87"/>
        <v>0</v>
      </c>
      <c r="P209" s="116">
        <f t="shared" si="87"/>
        <v>0</v>
      </c>
      <c r="Q209" s="26">
        <f t="shared" si="87"/>
        <v>0</v>
      </c>
      <c r="R209" s="26">
        <f t="shared" si="87"/>
        <v>0</v>
      </c>
      <c r="S209" s="26">
        <f t="shared" si="87"/>
        <v>0</v>
      </c>
      <c r="T209" s="26">
        <f t="shared" si="87"/>
        <v>0</v>
      </c>
      <c r="U209" s="26">
        <f t="shared" si="87"/>
        <v>0</v>
      </c>
      <c r="V209" s="26">
        <f t="shared" si="87"/>
        <v>0</v>
      </c>
      <c r="W209" s="26">
        <f t="shared" si="87"/>
        <v>0</v>
      </c>
      <c r="X209" s="26">
        <f t="shared" si="87"/>
        <v>0</v>
      </c>
      <c r="Y209" s="26">
        <f t="shared" si="87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3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11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3"/>
        <v>#DIV/0!</v>
      </c>
      <c r="E211" s="54" t="e">
        <f>E209/E210*10</f>
        <v>#DIV/0!</v>
      </c>
      <c r="F211" s="54" t="e">
        <f t="shared" ref="F211:Y211" si="88">F209/F210*10</f>
        <v>#DIV/0!</v>
      </c>
      <c r="G211" s="54" t="e">
        <f t="shared" si="88"/>
        <v>#DIV/0!</v>
      </c>
      <c r="H211" s="54" t="e">
        <f t="shared" si="88"/>
        <v>#DIV/0!</v>
      </c>
      <c r="I211" s="54" t="e">
        <f t="shared" si="88"/>
        <v>#DIV/0!</v>
      </c>
      <c r="J211" s="54" t="e">
        <f t="shared" si="88"/>
        <v>#DIV/0!</v>
      </c>
      <c r="K211" s="54" t="e">
        <f t="shared" si="88"/>
        <v>#DIV/0!</v>
      </c>
      <c r="L211" s="54" t="e">
        <f t="shared" si="88"/>
        <v>#DIV/0!</v>
      </c>
      <c r="M211" s="54" t="e">
        <f t="shared" si="88"/>
        <v>#DIV/0!</v>
      </c>
      <c r="N211" s="54" t="e">
        <f t="shared" si="88"/>
        <v>#DIV/0!</v>
      </c>
      <c r="O211" s="54" t="e">
        <f t="shared" si="88"/>
        <v>#DIV/0!</v>
      </c>
      <c r="P211" s="131" t="e">
        <f t="shared" si="88"/>
        <v>#DIV/0!</v>
      </c>
      <c r="Q211" s="54" t="e">
        <f t="shared" si="88"/>
        <v>#DIV/0!</v>
      </c>
      <c r="R211" s="54" t="e">
        <f t="shared" si="88"/>
        <v>#DIV/0!</v>
      </c>
      <c r="S211" s="54" t="e">
        <f t="shared" si="88"/>
        <v>#DIV/0!</v>
      </c>
      <c r="T211" s="54" t="e">
        <f t="shared" si="88"/>
        <v>#DIV/0!</v>
      </c>
      <c r="U211" s="54" t="e">
        <f t="shared" si="88"/>
        <v>#DIV/0!</v>
      </c>
      <c r="V211" s="54" t="e">
        <f t="shared" si="88"/>
        <v>#DIV/0!</v>
      </c>
      <c r="W211" s="54" t="e">
        <f t="shared" si="88"/>
        <v>#DIV/0!</v>
      </c>
      <c r="X211" s="54" t="e">
        <f t="shared" si="88"/>
        <v>#DIV/0!</v>
      </c>
      <c r="Y211" s="54" t="e">
        <f t="shared" si="88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14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141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141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142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143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143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144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144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45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</row>
    <row r="222" spans="1:25" ht="20.45" hidden="1" customHeight="1" x14ac:dyDescent="0.25">
      <c r="A222" s="164"/>
      <c r="B222" s="165"/>
      <c r="C222" s="165"/>
      <c r="D222" s="165"/>
      <c r="E222" s="165"/>
      <c r="F222" s="165"/>
      <c r="G222" s="165"/>
      <c r="H222" s="165"/>
      <c r="I222" s="165"/>
      <c r="J222" s="165"/>
      <c r="K222" s="4"/>
      <c r="L222" s="4"/>
      <c r="M222" s="4"/>
      <c r="N222" s="4"/>
      <c r="O222" s="4"/>
      <c r="P222" s="145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45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146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115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147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147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147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148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147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148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147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2022-05-01T12:01:30Z</cp:lastPrinted>
  <dcterms:created xsi:type="dcterms:W3CDTF">2017-06-08T05:54:08Z</dcterms:created>
  <dcterms:modified xsi:type="dcterms:W3CDTF">2022-05-01T12:06:04Z</dcterms:modified>
</cp:coreProperties>
</file>