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'Лист1'!$A$1:$F$141</definedName>
  </definedNames>
  <calcPr calcMode="manual" fullCalcOnLoad="1"/>
</workbook>
</file>

<file path=xl/sharedStrings.xml><?xml version="1.0" encoding="utf-8"?>
<sst xmlns="http://schemas.openxmlformats.org/spreadsheetml/2006/main" count="282" uniqueCount="114">
  <si>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</si>
  <si>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</si>
  <si>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</si>
  <si>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</si>
  <si>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</si>
  <si>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</si>
  <si>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</si>
  <si>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</si>
  <si>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</si>
  <si>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</si>
  <si>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</si>
  <si>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</si>
  <si>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</si>
  <si>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</si>
  <si>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</si>
  <si>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</si>
  <si>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</si>
  <si>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</si>
  <si>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</si>
  <si>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</si>
  <si>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</si>
  <si>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</si>
  <si>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</si>
  <si>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</si>
  <si>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</si>
  <si>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</si>
  <si>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</si>
  <si>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</si>
  <si>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</si>
  <si>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</si>
  <si>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</si>
  <si>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</si>
  <si>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</si>
  <si>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</si>
  <si>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</si>
  <si>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</si>
  <si>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</si>
  <si>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</si>
  <si>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</si>
  <si>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</si>
  <si>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</si>
  <si>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</si>
  <si>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</si>
  <si>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</si>
  <si>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</si>
  <si>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</si>
  <si>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</si>
  <si>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</si>
  <si>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</si>
  <si>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</si>
  <si>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</si>
  <si>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</si>
  <si>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</si>
  <si>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</si>
  <si>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</si>
  <si>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</si>
  <si>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</si>
  <si>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</si>
  <si>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</si>
  <si>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</si>
  <si>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</si>
  <si>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</si>
  <si>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</si>
  <si>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</si>
  <si>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</si>
  <si>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</si>
  <si>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</si>
  <si>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</si>
  <si>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</si>
  <si>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</si>
  <si>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</si>
  <si>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</si>
  <si>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</si>
  <si>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</si>
  <si>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 xml:space="preserve">    Всего трудоспособных – 17910 человек. Количество детей в садиках - 1556,  учащихся в школах - 3291,  пенсионеров - 10260 человек, в т.ч. работающих - 1605 человека.</t>
  </si>
  <si>
    <t>2020 г.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</si>
  <si>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</si>
  <si>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</si>
  <si>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</si>
  <si>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</si>
  <si>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</si>
  <si>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</si>
  <si>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</si>
  <si>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</si>
  <si>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</si>
  <si>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</si>
  <si>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</si>
  <si>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</si>
  <si>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</si>
  <si>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</si>
  <si>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2021 г.</t>
  </si>
  <si>
    <t>2021 к 2020 в %</t>
  </si>
  <si>
    <t xml:space="preserve">     На 1 января 2021 г в районе числится 13628 постоянных хозяйств, численность населения  составляет 31366 человек.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</si>
  <si>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259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70 крестьянских (фермерских) хозяйств и 534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2020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</si>
  <si>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</si>
  <si>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</si>
  <si>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</si>
  <si>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</si>
  <si>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</si>
  <si>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</si>
  <si>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Итоги социально-экономического развития 
Моргаушского района за январь-сентябрь 2021 года.</t>
  </si>
  <si>
    <t>Демографическая обстановка за январь-сентябрь 2021 года.</t>
  </si>
  <si>
    <t>Отгружено товаров собственного производства, 
выполнено работ и услуг собственными силами за январь-сентябрь 2021 года.</t>
  </si>
  <si>
    <t>Собственные доходы консолидированного бюджета за январь-сентябрь 2021 года.</t>
  </si>
  <si>
    <t>Платные услуги населению за январь-сентябрь 2021 года.</t>
  </si>
  <si>
    <t>Розничный товарооборот за январь-сентябрь 2021 года.</t>
  </si>
  <si>
    <t>Общественное питание за январь-сентябрь 2021 года.</t>
  </si>
  <si>
    <t>Животноводство за январь-сентябрь 2021 года.</t>
  </si>
  <si>
    <t>О ходе уборочных работ аграриями района на 01.10.2021</t>
  </si>
  <si>
    <t>Поголовье скота на 1 октября 2021 года.</t>
  </si>
  <si>
    <t>Инвестиции за январь-сентябрь 2021 года.</t>
  </si>
  <si>
    <t>Рынок труда за январь-сентябрь 2021 года.</t>
  </si>
  <si>
    <t>Начальник отдела экономики</t>
  </si>
  <si>
    <t>О.В.Тимофеева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</si>
</sst>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1"/>
  <sheetViews>
    <sheetView tabSelected="1" view="pageBreakPreview" zoomScale="98" zoomScaleNormal="90" zoomScaleSheetLayoutView="98" zoomScalePageLayoutView="0" workbookViewId="0" topLeftCell="A1">
      <selection activeCell="L112" sqref="L112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6" t="s">
        <v>100</v>
      </c>
      <c r="C2" s="76"/>
      <c r="D2" s="76"/>
      <c r="E2" s="76"/>
      <c r="F2" s="76"/>
    </row>
    <row r="3" spans="2:6" ht="153" customHeight="1">
      <c r="B3" s="78" t="s">
        <v>93</v>
      </c>
      <c r="C3" s="78"/>
      <c r="D3" s="78"/>
      <c r="E3" s="78"/>
      <c r="F3" s="78"/>
    </row>
    <row r="4" spans="2:6" ht="87.75" customHeight="1">
      <c r="B4" s="79" t="s">
        <v>73</v>
      </c>
      <c r="C4" s="79"/>
      <c r="D4" s="79"/>
      <c r="E4" s="79"/>
      <c r="F4" s="79"/>
    </row>
    <row r="5" spans="2:6" ht="14.25" customHeight="1">
      <c r="B5" s="79" t="s">
        <v>92</v>
      </c>
      <c r="C5" s="79"/>
      <c r="D5" s="79"/>
      <c r="E5" s="79"/>
      <c r="F5" s="79"/>
    </row>
    <row r="6" spans="2:6" ht="30" customHeight="1">
      <c r="B6" s="80" t="s">
        <v>74</v>
      </c>
      <c r="C6" s="80"/>
      <c r="D6" s="80"/>
      <c r="E6" s="80"/>
      <c r="F6" s="80"/>
    </row>
    <row r="7" spans="2:6" ht="21" customHeight="1">
      <c r="B7" s="74" t="s">
        <v>101</v>
      </c>
      <c r="C7" s="73"/>
      <c r="D7" s="73"/>
      <c r="E7" s="73"/>
      <c r="F7" s="75"/>
    </row>
    <row r="8" spans="2:6" ht="27.75" customHeight="1">
      <c r="B8" s="51"/>
      <c r="C8" s="52" t="s">
        <v>25</v>
      </c>
      <c r="D8" s="53" t="s">
        <v>75</v>
      </c>
      <c r="E8" s="53" t="s">
        <v>90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161</v>
      </c>
      <c r="E9" s="54">
        <v>139</v>
      </c>
      <c r="F9" s="55">
        <f>E9-D9</f>
        <v>-22</v>
      </c>
    </row>
    <row r="10" spans="2:6" ht="15.75" customHeight="1">
      <c r="B10" s="34" t="s">
        <v>1</v>
      </c>
      <c r="C10" s="54" t="s">
        <v>2</v>
      </c>
      <c r="D10" s="56">
        <v>416</v>
      </c>
      <c r="E10" s="56">
        <v>415</v>
      </c>
      <c r="F10" s="55">
        <f>E10-D10</f>
        <v>-1</v>
      </c>
    </row>
    <row r="11" spans="2:6" ht="15.75" customHeight="1">
      <c r="B11" s="34" t="s">
        <v>77</v>
      </c>
      <c r="C11" s="54" t="s">
        <v>2</v>
      </c>
      <c r="D11" s="54">
        <v>71</v>
      </c>
      <c r="E11" s="54">
        <v>77</v>
      </c>
      <c r="F11" s="55">
        <f>E11-D11</f>
        <v>6</v>
      </c>
    </row>
    <row r="12" spans="2:6" ht="15.75" customHeight="1">
      <c r="B12" s="34" t="s">
        <v>78</v>
      </c>
      <c r="C12" s="54" t="s">
        <v>2</v>
      </c>
      <c r="D12" s="54">
        <v>51</v>
      </c>
      <c r="E12" s="54">
        <v>64</v>
      </c>
      <c r="F12" s="55">
        <f>E12-D12</f>
        <v>13</v>
      </c>
    </row>
    <row r="13" spans="2:8" ht="30.75" customHeight="1">
      <c r="B13" s="77" t="s">
        <v>102</v>
      </c>
      <c r="C13" s="77"/>
      <c r="D13" s="77"/>
      <c r="E13" s="77"/>
      <c r="F13" s="77"/>
      <c r="H13" t="s">
        <v>29</v>
      </c>
    </row>
    <row r="14" spans="2:6" ht="17.25" customHeight="1">
      <c r="B14" s="3"/>
      <c r="C14" s="4" t="s">
        <v>25</v>
      </c>
      <c r="D14" s="5" t="s">
        <v>75</v>
      </c>
      <c r="E14" s="5" t="s">
        <v>90</v>
      </c>
      <c r="F14" s="12" t="s">
        <v>91</v>
      </c>
    </row>
    <row r="15" spans="2:6" ht="15.75" customHeight="1">
      <c r="B15" s="6" t="s">
        <v>49</v>
      </c>
      <c r="C15" s="7" t="s">
        <v>3</v>
      </c>
      <c r="D15" s="49">
        <v>3245156</v>
      </c>
      <c r="E15" s="49">
        <f>E17+E24</f>
        <v>3808282.3699999996</v>
      </c>
      <c r="F15" s="24">
        <f>E15/D15*100</f>
        <v>117.35282895491001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619411</v>
      </c>
      <c r="E17" s="49">
        <f>SUM(E18:E23)</f>
        <v>801922.1</v>
      </c>
      <c r="F17" s="24">
        <f aca="true" t="shared" si="0" ref="F17:F33">E17/D17*100</f>
        <v>129.46526619643498</v>
      </c>
    </row>
    <row r="18" spans="2:6" ht="16.5" customHeight="1">
      <c r="B18" s="20" t="s">
        <v>94</v>
      </c>
      <c r="C18" s="7" t="s">
        <v>3</v>
      </c>
      <c r="D18" s="63">
        <v>53431</v>
      </c>
      <c r="E18" s="63">
        <v>83817</v>
      </c>
      <c r="F18" s="24">
        <f aca="true" t="shared" si="1" ref="F18:F23">E18/D18*100</f>
        <v>156.86960753120846</v>
      </c>
    </row>
    <row r="19" spans="2:6" ht="16.5" customHeight="1">
      <c r="B19" s="20" t="s">
        <v>95</v>
      </c>
      <c r="C19" s="7" t="s">
        <v>3</v>
      </c>
      <c r="D19" s="63">
        <v>26705.1</v>
      </c>
      <c r="E19" s="63">
        <v>30538</v>
      </c>
      <c r="F19" s="24">
        <f t="shared" si="1"/>
        <v>114.35268918670967</v>
      </c>
    </row>
    <row r="20" spans="2:6" ht="15.75" customHeight="1">
      <c r="B20" s="20" t="s">
        <v>96</v>
      </c>
      <c r="C20" s="7" t="s">
        <v>3</v>
      </c>
      <c r="D20" s="63">
        <v>36769</v>
      </c>
      <c r="E20" s="63">
        <v>40874</v>
      </c>
      <c r="F20" s="24">
        <f t="shared" si="1"/>
        <v>111.16429601022601</v>
      </c>
    </row>
    <row r="21" spans="2:6" ht="17.25" customHeight="1">
      <c r="B21" s="20" t="s">
        <v>97</v>
      </c>
      <c r="C21" s="7" t="s">
        <v>3</v>
      </c>
      <c r="D21" s="63">
        <v>56112</v>
      </c>
      <c r="E21" s="63">
        <v>75363</v>
      </c>
      <c r="F21" s="24">
        <f t="shared" si="1"/>
        <v>134.30816937553465</v>
      </c>
    </row>
    <row r="22" spans="2:6" ht="16.5" customHeight="1">
      <c r="B22" s="20" t="s">
        <v>98</v>
      </c>
      <c r="C22" s="7" t="s">
        <v>3</v>
      </c>
      <c r="D22" s="63">
        <v>348976</v>
      </c>
      <c r="E22" s="63">
        <v>471905.1</v>
      </c>
      <c r="F22" s="24">
        <f t="shared" si="1"/>
        <v>135.22566021732152</v>
      </c>
    </row>
    <row r="23" spans="2:6" ht="15.75" customHeight="1">
      <c r="B23" s="20" t="s">
        <v>99</v>
      </c>
      <c r="C23" s="7" t="s">
        <v>3</v>
      </c>
      <c r="D23" s="63">
        <v>97417.9</v>
      </c>
      <c r="E23" s="63">
        <v>99425</v>
      </c>
      <c r="F23" s="24">
        <f t="shared" si="1"/>
        <v>102.06029897996159</v>
      </c>
    </row>
    <row r="24" spans="2:6" ht="19.5" customHeight="1">
      <c r="B24" s="18" t="s">
        <v>32</v>
      </c>
      <c r="C24" s="7" t="s">
        <v>3</v>
      </c>
      <c r="D24" s="49">
        <v>2625745</v>
      </c>
      <c r="E24" s="49">
        <f>SUM(E25:E33)</f>
        <v>3006360.2699999996</v>
      </c>
      <c r="F24" s="24">
        <f t="shared" si="0"/>
        <v>114.49551536801934</v>
      </c>
    </row>
    <row r="25" spans="2:6" ht="16.5" customHeight="1">
      <c r="B25" s="20" t="s">
        <v>61</v>
      </c>
      <c r="C25" s="7" t="s">
        <v>3</v>
      </c>
      <c r="D25" s="26">
        <v>91132.7</v>
      </c>
      <c r="E25" s="42">
        <v>89084.3</v>
      </c>
      <c r="F25" s="24">
        <f t="shared" si="0"/>
        <v>97.7522886954957</v>
      </c>
    </row>
    <row r="26" spans="2:6" ht="16.5" customHeight="1">
      <c r="B26" s="20" t="s">
        <v>53</v>
      </c>
      <c r="C26" s="7" t="s">
        <v>3</v>
      </c>
      <c r="D26" s="27">
        <v>2283677</v>
      </c>
      <c r="E26" s="46">
        <v>2617950</v>
      </c>
      <c r="F26" s="24">
        <f t="shared" si="0"/>
        <v>114.63749032809807</v>
      </c>
    </row>
    <row r="27" spans="2:6" ht="15.75">
      <c r="B27" s="39" t="s">
        <v>26</v>
      </c>
      <c r="C27" s="7" t="s">
        <v>3</v>
      </c>
      <c r="D27" s="26">
        <v>30662.7</v>
      </c>
      <c r="E27" s="46">
        <v>33204</v>
      </c>
      <c r="F27" s="24">
        <f t="shared" si="0"/>
        <v>108.28791985050239</v>
      </c>
    </row>
    <row r="28" spans="2:6" ht="15.75">
      <c r="B28" s="39" t="s">
        <v>44</v>
      </c>
      <c r="C28" s="7" t="s">
        <v>3</v>
      </c>
      <c r="D28" s="26">
        <v>19900</v>
      </c>
      <c r="E28" s="46">
        <v>19177.21</v>
      </c>
      <c r="F28" s="24">
        <f t="shared" si="0"/>
        <v>96.36788944723618</v>
      </c>
    </row>
    <row r="29" spans="2:6" ht="30" customHeight="1">
      <c r="B29" s="39" t="s">
        <v>58</v>
      </c>
      <c r="C29" s="7" t="s">
        <v>3</v>
      </c>
      <c r="D29" s="26">
        <v>30758.1</v>
      </c>
      <c r="E29" s="46">
        <v>36826</v>
      </c>
      <c r="F29" s="24">
        <f>E29/D29*100</f>
        <v>119.72781153582308</v>
      </c>
    </row>
    <row r="30" spans="2:6" ht="15.75" customHeight="1">
      <c r="B30" s="39" t="s">
        <v>31</v>
      </c>
      <c r="C30" s="7" t="s">
        <v>3</v>
      </c>
      <c r="D30" s="26">
        <v>8537</v>
      </c>
      <c r="E30" s="46">
        <v>8311.42</v>
      </c>
      <c r="F30" s="24">
        <f>E30/D30*100</f>
        <v>97.3576197727539</v>
      </c>
    </row>
    <row r="31" spans="2:6" ht="15.75">
      <c r="B31" s="39" t="s">
        <v>30</v>
      </c>
      <c r="C31" s="7" t="s">
        <v>3</v>
      </c>
      <c r="D31" s="36">
        <v>49601.2</v>
      </c>
      <c r="E31" s="50">
        <v>55891.8</v>
      </c>
      <c r="F31" s="24">
        <f t="shared" si="0"/>
        <v>112.68235445916632</v>
      </c>
    </row>
    <row r="32" spans="2:6" ht="17.25" customHeight="1">
      <c r="B32" s="40" t="s">
        <v>70</v>
      </c>
      <c r="C32" s="7" t="s">
        <v>45</v>
      </c>
      <c r="D32" s="27">
        <v>52151</v>
      </c>
      <c r="E32" s="46">
        <v>73009</v>
      </c>
      <c r="F32" s="24">
        <f t="shared" si="0"/>
        <v>139.99539797894576</v>
      </c>
    </row>
    <row r="33" spans="2:6" ht="14.25" customHeight="1">
      <c r="B33" s="39" t="s">
        <v>41</v>
      </c>
      <c r="C33" s="7" t="s">
        <v>3</v>
      </c>
      <c r="D33" s="46">
        <v>59325.2</v>
      </c>
      <c r="E33" s="46">
        <v>72906.54</v>
      </c>
      <c r="F33" s="24">
        <f t="shared" si="0"/>
        <v>122.89303702305259</v>
      </c>
    </row>
    <row r="34" spans="2:6" ht="20.25" customHeight="1">
      <c r="B34" s="73" t="s">
        <v>103</v>
      </c>
      <c r="C34" s="73"/>
      <c r="D34" s="73"/>
      <c r="E34" s="73"/>
      <c r="F34" s="73"/>
    </row>
    <row r="35" spans="2:6" ht="14.25" customHeight="1">
      <c r="B35" s="53"/>
      <c r="C35" s="57" t="s">
        <v>25</v>
      </c>
      <c r="D35" s="53" t="s">
        <v>75</v>
      </c>
      <c r="E35" s="53" t="s">
        <v>90</v>
      </c>
      <c r="F35" s="58" t="s">
        <v>91</v>
      </c>
    </row>
    <row r="36" spans="2:6" ht="15.75" customHeight="1">
      <c r="B36" s="59" t="s">
        <v>48</v>
      </c>
      <c r="C36" s="57" t="s">
        <v>3</v>
      </c>
      <c r="D36" s="48">
        <v>133165.2</v>
      </c>
      <c r="E36" s="48">
        <v>151470.5</v>
      </c>
      <c r="F36" s="48">
        <f>E36/D36*100</f>
        <v>113.74630909576975</v>
      </c>
    </row>
    <row r="37" spans="2:6" ht="18.75" customHeight="1">
      <c r="B37" s="60" t="s">
        <v>38</v>
      </c>
      <c r="C37" s="57" t="s">
        <v>3</v>
      </c>
      <c r="D37" s="46">
        <v>21407.4</v>
      </c>
      <c r="E37" s="46">
        <v>22405.8</v>
      </c>
      <c r="F37" s="48">
        <f>E37/D37*100</f>
        <v>104.66380784214803</v>
      </c>
    </row>
    <row r="38" spans="2:6" ht="15.75" customHeight="1">
      <c r="B38" s="74" t="s">
        <v>104</v>
      </c>
      <c r="C38" s="73"/>
      <c r="D38" s="73"/>
      <c r="E38" s="73"/>
      <c r="F38" s="75"/>
    </row>
    <row r="39" spans="2:6" ht="13.5" customHeight="1">
      <c r="B39" s="3"/>
      <c r="C39" s="4" t="s">
        <v>25</v>
      </c>
      <c r="D39" s="5" t="s">
        <v>75</v>
      </c>
      <c r="E39" s="5" t="s">
        <v>90</v>
      </c>
      <c r="F39" s="12" t="s">
        <v>91</v>
      </c>
    </row>
    <row r="40" spans="2:6" ht="15.75">
      <c r="B40" s="9" t="s">
        <v>48</v>
      </c>
      <c r="C40" s="7" t="s">
        <v>3</v>
      </c>
      <c r="D40" s="24">
        <v>75249.9</v>
      </c>
      <c r="E40" s="48">
        <f>E41+E42+E43+E44+E45+E46</f>
        <v>85603.35</v>
      </c>
      <c r="F40" s="24">
        <f aca="true" t="shared" si="2" ref="F40:F46">E40/D40*100</f>
        <v>113.75875582558916</v>
      </c>
    </row>
    <row r="41" spans="2:6" ht="18.75" customHeight="1">
      <c r="B41" s="39" t="s">
        <v>51</v>
      </c>
      <c r="C41" s="7" t="s">
        <v>3</v>
      </c>
      <c r="D41" s="26">
        <v>9313.7</v>
      </c>
      <c r="E41" s="46">
        <v>9349.1</v>
      </c>
      <c r="F41" s="24">
        <f>E41/D41*100</f>
        <v>100.38008525075963</v>
      </c>
    </row>
    <row r="42" spans="2:6" ht="18.75" customHeight="1">
      <c r="B42" s="20" t="s">
        <v>54</v>
      </c>
      <c r="C42" s="7" t="s">
        <v>3</v>
      </c>
      <c r="D42" s="26">
        <v>11690.3</v>
      </c>
      <c r="E42" s="46">
        <v>12296.4</v>
      </c>
      <c r="F42" s="24">
        <f>E42/D42*100</f>
        <v>105.18464025730734</v>
      </c>
    </row>
    <row r="43" spans="2:6" ht="18.75" customHeight="1">
      <c r="B43" s="34" t="s">
        <v>50</v>
      </c>
      <c r="C43" s="7" t="s">
        <v>3</v>
      </c>
      <c r="D43" s="26">
        <v>3874</v>
      </c>
      <c r="E43" s="46">
        <v>4089.5</v>
      </c>
      <c r="F43" s="24">
        <f t="shared" si="2"/>
        <v>105.56272586473929</v>
      </c>
    </row>
    <row r="44" spans="2:6" ht="18.75" customHeight="1">
      <c r="B44" s="34" t="s">
        <v>71</v>
      </c>
      <c r="C44" s="7" t="s">
        <v>3</v>
      </c>
      <c r="D44" s="26">
        <v>1404.5</v>
      </c>
      <c r="E44" s="46">
        <v>2052.9</v>
      </c>
      <c r="F44" s="24">
        <f t="shared" si="2"/>
        <v>146.16589533641866</v>
      </c>
    </row>
    <row r="45" spans="2:6" ht="31.5" customHeight="1">
      <c r="B45" s="20" t="s">
        <v>58</v>
      </c>
      <c r="C45" s="7" t="s">
        <v>3</v>
      </c>
      <c r="D45" s="26">
        <v>11911.1</v>
      </c>
      <c r="E45" s="46">
        <v>12939.6</v>
      </c>
      <c r="F45" s="24">
        <f t="shared" si="2"/>
        <v>108.6348028309728</v>
      </c>
    </row>
    <row r="46" spans="2:6" ht="18.75" customHeight="1">
      <c r="B46" s="34" t="s">
        <v>36</v>
      </c>
      <c r="C46" s="7" t="s">
        <v>3</v>
      </c>
      <c r="D46" s="33">
        <v>37056.3</v>
      </c>
      <c r="E46" s="46">
        <v>44875.85</v>
      </c>
      <c r="F46" s="24">
        <f t="shared" si="2"/>
        <v>121.1018099486457</v>
      </c>
    </row>
    <row r="47" spans="2:6" ht="15.75" customHeight="1">
      <c r="B47" s="73" t="s">
        <v>105</v>
      </c>
      <c r="C47" s="73"/>
      <c r="D47" s="73"/>
      <c r="E47" s="73"/>
      <c r="F47" s="73"/>
    </row>
    <row r="48" spans="2:6" ht="14.25" customHeight="1">
      <c r="B48" s="3"/>
      <c r="C48" s="4" t="s">
        <v>25</v>
      </c>
      <c r="D48" s="5" t="s">
        <v>75</v>
      </c>
      <c r="E48" s="5" t="s">
        <v>90</v>
      </c>
      <c r="F48" s="12" t="s">
        <v>91</v>
      </c>
    </row>
    <row r="49" spans="2:6" ht="16.5" customHeight="1">
      <c r="B49" s="9" t="s">
        <v>5</v>
      </c>
      <c r="C49" s="7" t="s">
        <v>3</v>
      </c>
      <c r="D49" s="30">
        <v>887364</v>
      </c>
      <c r="E49" s="49">
        <f>E50+E51+E52</f>
        <v>907065</v>
      </c>
      <c r="F49" s="24">
        <f>E49/D49*100</f>
        <v>102.22017120369995</v>
      </c>
    </row>
    <row r="50" spans="2:6" ht="16.5" customHeight="1">
      <c r="B50" s="20" t="s">
        <v>68</v>
      </c>
      <c r="C50" s="7" t="s">
        <v>3</v>
      </c>
      <c r="D50" s="26">
        <v>250126</v>
      </c>
      <c r="E50" s="46">
        <v>253461</v>
      </c>
      <c r="F50" s="24">
        <f>E50/D50*100</f>
        <v>101.33332800268664</v>
      </c>
    </row>
    <row r="51" spans="2:6" ht="16.5" customHeight="1">
      <c r="B51" s="8" t="s">
        <v>4</v>
      </c>
      <c r="C51" s="7" t="s">
        <v>3</v>
      </c>
      <c r="D51" s="26">
        <v>564026</v>
      </c>
      <c r="E51" s="46">
        <v>587332</v>
      </c>
      <c r="F51" s="24">
        <f>E51/D51*100</f>
        <v>104.13207901763396</v>
      </c>
    </row>
    <row r="52" spans="2:6" ht="16.5" customHeight="1">
      <c r="B52" s="8" t="s">
        <v>36</v>
      </c>
      <c r="C52" s="7" t="s">
        <v>3</v>
      </c>
      <c r="D52" s="26">
        <v>73213</v>
      </c>
      <c r="E52" s="46">
        <v>66272</v>
      </c>
      <c r="F52" s="24">
        <f>E52/D52*100</f>
        <v>90.51944326827203</v>
      </c>
    </row>
    <row r="53" spans="2:6" ht="16.5" customHeight="1">
      <c r="B53" s="73" t="s">
        <v>106</v>
      </c>
      <c r="C53" s="73"/>
      <c r="D53" s="73"/>
      <c r="E53" s="73"/>
      <c r="F53" s="73"/>
    </row>
    <row r="54" spans="2:10" ht="16.5" customHeight="1">
      <c r="B54" s="3"/>
      <c r="C54" s="4" t="s">
        <v>25</v>
      </c>
      <c r="D54" s="5" t="s">
        <v>75</v>
      </c>
      <c r="E54" s="5" t="s">
        <v>90</v>
      </c>
      <c r="F54" s="12" t="s">
        <v>91</v>
      </c>
      <c r="J54" t="s">
        <v>76</v>
      </c>
    </row>
    <row r="55" spans="2:6" ht="15.75">
      <c r="B55" s="9" t="s">
        <v>5</v>
      </c>
      <c r="C55" s="7" t="s">
        <v>3</v>
      </c>
      <c r="D55" s="30">
        <v>57668</v>
      </c>
      <c r="E55" s="48">
        <f>E56+E57+E58</f>
        <v>83878</v>
      </c>
      <c r="F55" s="24">
        <f>E55/D55*100</f>
        <v>145.44981618922105</v>
      </c>
    </row>
    <row r="56" spans="2:6" ht="16.5" customHeight="1">
      <c r="B56" s="20" t="s">
        <v>68</v>
      </c>
      <c r="C56" s="7" t="s">
        <v>3</v>
      </c>
      <c r="D56" s="26">
        <v>26557</v>
      </c>
      <c r="E56" s="46">
        <v>32782</v>
      </c>
      <c r="F56" s="24">
        <f>E56/D56*100</f>
        <v>123.44014760703392</v>
      </c>
    </row>
    <row r="57" spans="2:6" ht="18" customHeight="1">
      <c r="B57" s="8" t="s">
        <v>52</v>
      </c>
      <c r="C57" s="7" t="s">
        <v>3</v>
      </c>
      <c r="D57" s="26">
        <v>30401</v>
      </c>
      <c r="E57" s="46">
        <v>50076</v>
      </c>
      <c r="F57" s="24">
        <f>E57/D57*100</f>
        <v>164.71826584651822</v>
      </c>
    </row>
    <row r="58" spans="2:6" ht="18" customHeight="1">
      <c r="B58" s="8" t="s">
        <v>36</v>
      </c>
      <c r="C58" s="7" t="s">
        <v>3</v>
      </c>
      <c r="D58" s="42">
        <v>710</v>
      </c>
      <c r="E58" s="46">
        <v>1020</v>
      </c>
      <c r="F58" s="24">
        <f>E58/D58*100</f>
        <v>143.66197183098592</v>
      </c>
    </row>
    <row r="59" spans="2:6" ht="21.75" customHeight="1">
      <c r="B59" s="73" t="s">
        <v>107</v>
      </c>
      <c r="C59" s="73"/>
      <c r="D59" s="73"/>
      <c r="E59" s="73"/>
      <c r="F59" s="73"/>
    </row>
    <row r="60" spans="2:6" ht="15" customHeight="1">
      <c r="B60" s="3"/>
      <c r="C60" s="4" t="s">
        <v>25</v>
      </c>
      <c r="D60" s="5" t="s">
        <v>75</v>
      </c>
      <c r="E60" s="5" t="s">
        <v>90</v>
      </c>
      <c r="F60" s="12" t="s">
        <v>91</v>
      </c>
    </row>
    <row r="61" spans="2:6" ht="31.5">
      <c r="B61" s="9" t="s">
        <v>17</v>
      </c>
      <c r="C61" s="10" t="s">
        <v>10</v>
      </c>
      <c r="D61" s="24">
        <v>2808.9</v>
      </c>
      <c r="E61" s="48">
        <v>2677.4</v>
      </c>
      <c r="F61" s="24">
        <f aca="true" t="shared" si="3" ref="F61:F79">E61/D61*100</f>
        <v>95.31845206308519</v>
      </c>
    </row>
    <row r="62" spans="2:6" ht="15.75">
      <c r="B62" s="1" t="s">
        <v>42</v>
      </c>
      <c r="C62" s="26" t="s">
        <v>10</v>
      </c>
      <c r="D62" s="26">
        <v>853.4</v>
      </c>
      <c r="E62" s="46">
        <v>968.9</v>
      </c>
      <c r="F62" s="24">
        <f>E62/D62*100</f>
        <v>113.53409889852355</v>
      </c>
    </row>
    <row r="63" spans="2:6" ht="15.75">
      <c r="B63" s="1" t="s">
        <v>39</v>
      </c>
      <c r="C63" s="10" t="s">
        <v>10</v>
      </c>
      <c r="D63" s="26">
        <v>1868.2</v>
      </c>
      <c r="E63" s="46">
        <v>1656.9</v>
      </c>
      <c r="F63" s="24">
        <f>E63/D63*100</f>
        <v>88.68964778931591</v>
      </c>
    </row>
    <row r="64" spans="2:6" ht="15.75" customHeight="1">
      <c r="B64" s="1" t="s">
        <v>43</v>
      </c>
      <c r="C64" s="10" t="s">
        <v>10</v>
      </c>
      <c r="D64" s="26">
        <v>87.3</v>
      </c>
      <c r="E64" s="46">
        <v>51.5</v>
      </c>
      <c r="F64" s="24">
        <f>E64/D64*100</f>
        <v>58.99198167239405</v>
      </c>
    </row>
    <row r="65" spans="2:6" ht="15.75" customHeight="1">
      <c r="B65" s="9" t="s">
        <v>18</v>
      </c>
      <c r="C65" s="10" t="s">
        <v>10</v>
      </c>
      <c r="D65" s="24">
        <v>27056.4</v>
      </c>
      <c r="E65" s="48">
        <v>27567.6</v>
      </c>
      <c r="F65" s="24">
        <f t="shared" si="3"/>
        <v>101.88938661462721</v>
      </c>
    </row>
    <row r="66" spans="2:6" ht="16.5" customHeight="1">
      <c r="B66" s="20" t="s">
        <v>42</v>
      </c>
      <c r="C66" s="10" t="s">
        <v>10</v>
      </c>
      <c r="D66" s="26">
        <v>7335</v>
      </c>
      <c r="E66" s="46">
        <v>7723.6</v>
      </c>
      <c r="F66" s="24">
        <f>E66/D66*100</f>
        <v>105.29788684389911</v>
      </c>
    </row>
    <row r="67" spans="2:6" ht="16.5" customHeight="1">
      <c r="B67" s="20" t="s">
        <v>39</v>
      </c>
      <c r="C67" s="10" t="s">
        <v>10</v>
      </c>
      <c r="D67" s="26">
        <v>19013.4</v>
      </c>
      <c r="E67" s="46">
        <v>19108.6</v>
      </c>
      <c r="F67" s="24">
        <f>E67/D67*100</f>
        <v>100.50069950666372</v>
      </c>
    </row>
    <row r="68" spans="2:6" ht="16.5" customHeight="1">
      <c r="B68" s="20" t="s">
        <v>43</v>
      </c>
      <c r="C68" s="10" t="s">
        <v>10</v>
      </c>
      <c r="D68" s="26">
        <v>707.9</v>
      </c>
      <c r="E68" s="46">
        <v>735.5</v>
      </c>
      <c r="F68" s="24">
        <f>E68/D68*100</f>
        <v>103.89885577058907</v>
      </c>
    </row>
    <row r="69" spans="2:6" ht="31.5">
      <c r="B69" s="9" t="s">
        <v>60</v>
      </c>
      <c r="C69" s="10" t="s">
        <v>19</v>
      </c>
      <c r="D69" s="28">
        <v>3803</v>
      </c>
      <c r="E69" s="49">
        <f>E65/E103*1000</f>
        <v>3979.1570438799076</v>
      </c>
      <c r="F69" s="24">
        <f t="shared" si="3"/>
        <v>104.63205479568518</v>
      </c>
    </row>
    <row r="70" spans="2:6" ht="31.5" customHeight="1">
      <c r="B70" s="20" t="s">
        <v>57</v>
      </c>
      <c r="C70" s="10" t="s">
        <v>19</v>
      </c>
      <c r="D70" s="29">
        <v>3905</v>
      </c>
      <c r="E70" s="47">
        <v>4119</v>
      </c>
      <c r="F70" s="24">
        <f>E70/D70*100</f>
        <v>105.48015364916775</v>
      </c>
    </row>
    <row r="71" spans="2:6" ht="15.75">
      <c r="B71" s="9" t="s">
        <v>34</v>
      </c>
      <c r="C71" s="21" t="s">
        <v>20</v>
      </c>
      <c r="D71" s="23">
        <v>105919.3</v>
      </c>
      <c r="E71" s="48">
        <v>105700.7</v>
      </c>
      <c r="F71" s="24">
        <f t="shared" si="3"/>
        <v>99.79361646083386</v>
      </c>
    </row>
    <row r="72" spans="2:6" ht="16.5" customHeight="1">
      <c r="B72" s="20" t="s">
        <v>42</v>
      </c>
      <c r="C72" s="10" t="s">
        <v>20</v>
      </c>
      <c r="D72" s="26">
        <v>98275.3</v>
      </c>
      <c r="E72" s="46">
        <v>98335</v>
      </c>
      <c r="F72" s="24">
        <f t="shared" si="3"/>
        <v>100.06074771585536</v>
      </c>
    </row>
    <row r="73" spans="2:6" ht="16.5" customHeight="1">
      <c r="B73" s="20" t="s">
        <v>39</v>
      </c>
      <c r="C73" s="10" t="s">
        <v>20</v>
      </c>
      <c r="D73" s="26">
        <v>6372.8</v>
      </c>
      <c r="E73" s="46">
        <v>5902.8</v>
      </c>
      <c r="F73" s="24">
        <f t="shared" si="3"/>
        <v>92.62490584986192</v>
      </c>
    </row>
    <row r="74" spans="2:6" ht="16.5" customHeight="1">
      <c r="B74" s="20" t="s">
        <v>43</v>
      </c>
      <c r="C74" s="10" t="s">
        <v>20</v>
      </c>
      <c r="D74" s="26">
        <v>1271.2</v>
      </c>
      <c r="E74" s="46">
        <v>1462.9</v>
      </c>
      <c r="F74" s="24">
        <f>E74/D74*100</f>
        <v>115.08023914411581</v>
      </c>
    </row>
    <row r="75" spans="2:6" ht="15" customHeight="1">
      <c r="B75" s="45" t="s">
        <v>22</v>
      </c>
      <c r="C75" s="19" t="s">
        <v>24</v>
      </c>
      <c r="D75" s="23">
        <v>647</v>
      </c>
      <c r="E75" s="48">
        <v>628</v>
      </c>
      <c r="F75" s="24">
        <f t="shared" si="3"/>
        <v>97.06336939721793</v>
      </c>
    </row>
    <row r="76" spans="2:6" ht="16.5" customHeight="1">
      <c r="B76" s="45" t="s">
        <v>23</v>
      </c>
      <c r="C76" s="19" t="s">
        <v>24</v>
      </c>
      <c r="D76" s="23">
        <v>463</v>
      </c>
      <c r="E76" s="48">
        <v>421</v>
      </c>
      <c r="F76" s="24">
        <f t="shared" si="3"/>
        <v>90.92872570194385</v>
      </c>
    </row>
    <row r="77" spans="2:6" ht="15.75">
      <c r="B77" s="45" t="s">
        <v>6</v>
      </c>
      <c r="C77" s="19" t="s">
        <v>9</v>
      </c>
      <c r="D77" s="28">
        <v>1568</v>
      </c>
      <c r="E77" s="49">
        <v>1493</v>
      </c>
      <c r="F77" s="24">
        <f>E77/D77*100</f>
        <v>95.21683673469387</v>
      </c>
    </row>
    <row r="78" spans="2:6" ht="18.75" customHeight="1">
      <c r="B78" s="45" t="s">
        <v>7</v>
      </c>
      <c r="C78" s="19" t="s">
        <v>9</v>
      </c>
      <c r="D78" s="28">
        <v>3219</v>
      </c>
      <c r="E78" s="49">
        <v>1744</v>
      </c>
      <c r="F78" s="24">
        <f>E78/D78*100</f>
        <v>54.178316247281764</v>
      </c>
    </row>
    <row r="79" spans="2:6" ht="18.75" customHeight="1">
      <c r="B79" s="45" t="s">
        <v>40</v>
      </c>
      <c r="C79" s="19" t="s">
        <v>21</v>
      </c>
      <c r="D79" s="28">
        <v>251.57</v>
      </c>
      <c r="E79" s="49">
        <v>240.76</v>
      </c>
      <c r="F79" s="24">
        <f t="shared" si="3"/>
        <v>95.70298525261359</v>
      </c>
    </row>
    <row r="80" spans="2:6" ht="15.75">
      <c r="B80" s="73" t="s">
        <v>108</v>
      </c>
      <c r="C80" s="73"/>
      <c r="D80" s="73"/>
      <c r="E80" s="73"/>
      <c r="F80" s="73"/>
    </row>
    <row r="81" spans="2:6" ht="18" customHeight="1">
      <c r="B81" s="3"/>
      <c r="C81" s="4" t="s">
        <v>25</v>
      </c>
      <c r="D81" s="64" t="s">
        <v>75</v>
      </c>
      <c r="E81" s="64" t="s">
        <v>90</v>
      </c>
      <c r="F81" s="12" t="s">
        <v>91</v>
      </c>
    </row>
    <row r="82" spans="2:6" ht="15.75">
      <c r="B82" s="62" t="s">
        <v>80</v>
      </c>
      <c r="C82" s="10" t="s">
        <v>81</v>
      </c>
      <c r="D82" s="48">
        <v>3316</v>
      </c>
      <c r="E82" s="48">
        <v>5798</v>
      </c>
      <c r="F82" s="24">
        <f aca="true" t="shared" si="4" ref="F82:F96">E82/D82*100</f>
        <v>174.84921592279855</v>
      </c>
    </row>
    <row r="83" spans="2:6" ht="16.5" customHeight="1">
      <c r="B83" s="20" t="s">
        <v>82</v>
      </c>
      <c r="C83" s="10" t="s">
        <v>81</v>
      </c>
      <c r="D83" s="66">
        <v>3086</v>
      </c>
      <c r="E83" s="66">
        <v>3950</v>
      </c>
      <c r="F83" s="24">
        <f t="shared" si="4"/>
        <v>127.99740764744006</v>
      </c>
    </row>
    <row r="84" spans="2:6" ht="15.75" customHeight="1">
      <c r="B84" s="20" t="s">
        <v>84</v>
      </c>
      <c r="C84" s="10" t="s">
        <v>8</v>
      </c>
      <c r="D84" s="67">
        <v>11736</v>
      </c>
      <c r="E84" s="67">
        <v>9798</v>
      </c>
      <c r="F84" s="24">
        <f t="shared" si="4"/>
        <v>83.48670756646217</v>
      </c>
    </row>
    <row r="85" spans="2:6" ht="17.25" customHeight="1">
      <c r="B85" s="20" t="s">
        <v>83</v>
      </c>
      <c r="C85" s="10" t="s">
        <v>8</v>
      </c>
      <c r="D85" s="68">
        <v>11321</v>
      </c>
      <c r="E85" s="68">
        <v>7980</v>
      </c>
      <c r="F85" s="24">
        <f t="shared" si="4"/>
        <v>70.4884727497571</v>
      </c>
    </row>
    <row r="86" spans="2:6" ht="17.25" customHeight="1">
      <c r="B86" s="20" t="s">
        <v>85</v>
      </c>
      <c r="C86" s="10" t="s">
        <v>86</v>
      </c>
      <c r="D86" s="69">
        <v>35</v>
      </c>
      <c r="E86" s="69">
        <v>17.2</v>
      </c>
      <c r="F86" s="24">
        <f t="shared" si="4"/>
        <v>49.14285714285714</v>
      </c>
    </row>
    <row r="87" spans="2:6" ht="17.25" customHeight="1">
      <c r="B87" s="20" t="s">
        <v>83</v>
      </c>
      <c r="C87" s="10" t="s">
        <v>86</v>
      </c>
      <c r="D87" s="68">
        <v>35.1</v>
      </c>
      <c r="E87" s="68">
        <v>18.3</v>
      </c>
      <c r="F87" s="24">
        <f t="shared" si="4"/>
        <v>52.13675213675214</v>
      </c>
    </row>
    <row r="88" spans="2:6" ht="17.25" customHeight="1">
      <c r="B88" s="62" t="s">
        <v>87</v>
      </c>
      <c r="C88" s="10" t="s">
        <v>81</v>
      </c>
      <c r="D88" s="70">
        <v>0</v>
      </c>
      <c r="E88" s="70">
        <v>177</v>
      </c>
      <c r="F88" s="24" t="e">
        <f t="shared" si="4"/>
        <v>#DIV/0!</v>
      </c>
    </row>
    <row r="89" spans="2:6" ht="17.25" customHeight="1">
      <c r="B89" s="20" t="s">
        <v>84</v>
      </c>
      <c r="C89" s="10" t="s">
        <v>8</v>
      </c>
      <c r="D89" s="68">
        <v>0</v>
      </c>
      <c r="E89" s="68">
        <v>142</v>
      </c>
      <c r="F89" s="24" t="e">
        <f t="shared" si="4"/>
        <v>#DIV/0!</v>
      </c>
    </row>
    <row r="90" spans="2:6" ht="17.25" customHeight="1">
      <c r="B90" s="20" t="s">
        <v>85</v>
      </c>
      <c r="C90" s="10" t="s">
        <v>86</v>
      </c>
      <c r="D90" s="68">
        <v>0</v>
      </c>
      <c r="E90" s="68">
        <v>8</v>
      </c>
      <c r="F90" s="24" t="e">
        <f t="shared" si="4"/>
        <v>#DIV/0!</v>
      </c>
    </row>
    <row r="91" spans="2:6" ht="17.25" customHeight="1">
      <c r="B91" s="62" t="s">
        <v>88</v>
      </c>
      <c r="C91" s="10" t="s">
        <v>81</v>
      </c>
      <c r="D91" s="70">
        <v>1</v>
      </c>
      <c r="E91" s="70">
        <v>0</v>
      </c>
      <c r="F91" s="24">
        <f t="shared" si="4"/>
        <v>0</v>
      </c>
    </row>
    <row r="92" spans="2:6" ht="17.25" customHeight="1">
      <c r="B92" s="20" t="s">
        <v>84</v>
      </c>
      <c r="C92" s="10" t="s">
        <v>8</v>
      </c>
      <c r="D92" s="71">
        <v>16</v>
      </c>
      <c r="E92" s="71">
        <v>0</v>
      </c>
      <c r="F92" s="24">
        <f t="shared" si="4"/>
        <v>0</v>
      </c>
    </row>
    <row r="93" spans="2:6" ht="17.25" customHeight="1">
      <c r="B93" s="20" t="s">
        <v>85</v>
      </c>
      <c r="C93" s="10" t="s">
        <v>86</v>
      </c>
      <c r="D93" s="68">
        <v>160</v>
      </c>
      <c r="E93" s="68">
        <v>0</v>
      </c>
      <c r="F93" s="24">
        <f t="shared" si="4"/>
        <v>0</v>
      </c>
    </row>
    <row r="94" spans="2:6" ht="17.25" customHeight="1">
      <c r="B94" s="62" t="s">
        <v>89</v>
      </c>
      <c r="C94" s="10" t="s">
        <v>81</v>
      </c>
      <c r="D94" s="70">
        <v>4</v>
      </c>
      <c r="E94" s="70">
        <v>6</v>
      </c>
      <c r="F94" s="24">
        <f t="shared" si="4"/>
        <v>150</v>
      </c>
    </row>
    <row r="95" spans="2:6" ht="17.25" customHeight="1">
      <c r="B95" s="20" t="s">
        <v>84</v>
      </c>
      <c r="C95" s="10" t="s">
        <v>8</v>
      </c>
      <c r="D95" s="68">
        <v>150</v>
      </c>
      <c r="E95" s="68">
        <v>122</v>
      </c>
      <c r="F95" s="24">
        <f t="shared" si="4"/>
        <v>81.33333333333333</v>
      </c>
    </row>
    <row r="96" spans="2:6" ht="17.25" customHeight="1">
      <c r="B96" s="20" t="s">
        <v>85</v>
      </c>
      <c r="C96" s="10" t="s">
        <v>86</v>
      </c>
      <c r="D96" s="68">
        <v>375</v>
      </c>
      <c r="E96" s="68">
        <v>203.3</v>
      </c>
      <c r="F96" s="24">
        <f t="shared" si="4"/>
        <v>54.21333333333334</v>
      </c>
    </row>
    <row r="97" spans="2:6" ht="17.25" customHeight="1">
      <c r="B97" s="73" t="s">
        <v>109</v>
      </c>
      <c r="C97" s="73"/>
      <c r="D97" s="73"/>
      <c r="E97" s="73"/>
      <c r="F97" s="73"/>
    </row>
    <row r="98" spans="2:6" ht="16.5" customHeight="1">
      <c r="B98" s="3"/>
      <c r="C98" s="4" t="s">
        <v>25</v>
      </c>
      <c r="D98" s="5" t="s">
        <v>75</v>
      </c>
      <c r="E98" s="5" t="s">
        <v>90</v>
      </c>
      <c r="F98" s="12" t="s">
        <v>91</v>
      </c>
    </row>
    <row r="99" spans="2:6" ht="15" customHeight="1">
      <c r="B99" s="9" t="s">
        <v>14</v>
      </c>
      <c r="C99" s="19" t="s">
        <v>9</v>
      </c>
      <c r="D99" s="19">
        <v>14926</v>
      </c>
      <c r="E99" s="49">
        <v>14065</v>
      </c>
      <c r="F99" s="24">
        <f aca="true" t="shared" si="5" ref="F99:F122">E99/D99*100</f>
        <v>94.23154227522444</v>
      </c>
    </row>
    <row r="100" spans="2:6" ht="16.5" customHeight="1">
      <c r="B100" s="20" t="s">
        <v>42</v>
      </c>
      <c r="C100" s="10" t="s">
        <v>9</v>
      </c>
      <c r="D100" s="41">
        <v>4854</v>
      </c>
      <c r="E100" s="65">
        <v>4932</v>
      </c>
      <c r="F100" s="24">
        <f t="shared" si="5"/>
        <v>101.60692212608157</v>
      </c>
    </row>
    <row r="101" spans="2:6" ht="17.25" customHeight="1">
      <c r="B101" s="20" t="s">
        <v>39</v>
      </c>
      <c r="C101" s="10" t="s">
        <v>9</v>
      </c>
      <c r="D101" s="41">
        <v>9674</v>
      </c>
      <c r="E101" s="65">
        <v>8708</v>
      </c>
      <c r="F101" s="24">
        <f t="shared" si="5"/>
        <v>90.01447178002894</v>
      </c>
    </row>
    <row r="102" spans="2:6" ht="15" customHeight="1">
      <c r="B102" s="20" t="s">
        <v>43</v>
      </c>
      <c r="C102" s="10" t="s">
        <v>9</v>
      </c>
      <c r="D102" s="41">
        <v>398</v>
      </c>
      <c r="E102" s="65">
        <v>425</v>
      </c>
      <c r="F102" s="24">
        <f t="shared" si="5"/>
        <v>106.78391959798994</v>
      </c>
    </row>
    <row r="103" spans="2:6" ht="17.25" customHeight="1">
      <c r="B103" s="9" t="s">
        <v>72</v>
      </c>
      <c r="C103" s="19" t="s">
        <v>9</v>
      </c>
      <c r="D103" s="19">
        <v>7114</v>
      </c>
      <c r="E103" s="53">
        <v>6928</v>
      </c>
      <c r="F103" s="24">
        <f t="shared" si="5"/>
        <v>97.38543716615126</v>
      </c>
    </row>
    <row r="104" spans="2:9" ht="15.75" customHeight="1">
      <c r="B104" s="20" t="s">
        <v>42</v>
      </c>
      <c r="C104" s="10" t="s">
        <v>9</v>
      </c>
      <c r="D104" s="41">
        <v>2085</v>
      </c>
      <c r="E104" s="65">
        <v>2088</v>
      </c>
      <c r="F104" s="24">
        <f t="shared" si="5"/>
        <v>100.14388489208632</v>
      </c>
      <c r="I104" s="17"/>
    </row>
    <row r="105" spans="2:9" ht="15.75" customHeight="1">
      <c r="B105" s="20" t="s">
        <v>39</v>
      </c>
      <c r="C105" s="10" t="s">
        <v>9</v>
      </c>
      <c r="D105" s="41">
        <v>4832</v>
      </c>
      <c r="E105" s="65">
        <v>4663</v>
      </c>
      <c r="F105" s="24">
        <f t="shared" si="5"/>
        <v>96.50248344370861</v>
      </c>
      <c r="I105" s="17"/>
    </row>
    <row r="106" spans="2:9" ht="15.75" customHeight="1">
      <c r="B106" s="20" t="s">
        <v>43</v>
      </c>
      <c r="C106" s="10" t="s">
        <v>9</v>
      </c>
      <c r="D106" s="41">
        <v>197</v>
      </c>
      <c r="E106" s="65">
        <v>177</v>
      </c>
      <c r="F106" s="24">
        <f t="shared" si="5"/>
        <v>89.84771573604061</v>
      </c>
      <c r="I106" s="17"/>
    </row>
    <row r="107" spans="2:9" ht="15.75" customHeight="1">
      <c r="B107" s="9" t="s">
        <v>15</v>
      </c>
      <c r="C107" s="19" t="s">
        <v>9</v>
      </c>
      <c r="D107" s="19">
        <v>3515</v>
      </c>
      <c r="E107" s="53">
        <v>2567</v>
      </c>
      <c r="F107" s="24">
        <f t="shared" si="5"/>
        <v>73.0298719772404</v>
      </c>
      <c r="I107" s="17"/>
    </row>
    <row r="108" spans="2:6" ht="15" customHeight="1">
      <c r="B108" s="20" t="s">
        <v>42</v>
      </c>
      <c r="C108" s="10" t="s">
        <v>9</v>
      </c>
      <c r="D108" s="38">
        <v>2178</v>
      </c>
      <c r="E108" s="47">
        <v>1927</v>
      </c>
      <c r="F108" s="24">
        <f t="shared" si="5"/>
        <v>88.47566574839301</v>
      </c>
    </row>
    <row r="109" spans="2:6" ht="15" customHeight="1">
      <c r="B109" s="20" t="s">
        <v>39</v>
      </c>
      <c r="C109" s="10" t="s">
        <v>9</v>
      </c>
      <c r="D109" s="38">
        <v>796</v>
      </c>
      <c r="E109" s="47">
        <v>260</v>
      </c>
      <c r="F109" s="24">
        <f t="shared" si="5"/>
        <v>32.663316582914575</v>
      </c>
    </row>
    <row r="110" spans="2:6" ht="15" customHeight="1">
      <c r="B110" s="20" t="s">
        <v>43</v>
      </c>
      <c r="C110" s="10" t="s">
        <v>9</v>
      </c>
      <c r="D110" s="38">
        <v>541</v>
      </c>
      <c r="E110" s="47">
        <v>380</v>
      </c>
      <c r="F110" s="24">
        <f t="shared" si="5"/>
        <v>70.24029574861368</v>
      </c>
    </row>
    <row r="111" spans="2:6" ht="15" customHeight="1">
      <c r="B111" s="9" t="s">
        <v>35</v>
      </c>
      <c r="C111" s="19" t="s">
        <v>62</v>
      </c>
      <c r="D111" s="30">
        <v>591</v>
      </c>
      <c r="E111" s="49">
        <v>787.653</v>
      </c>
      <c r="F111" s="24">
        <f t="shared" si="5"/>
        <v>133.2746192893401</v>
      </c>
    </row>
    <row r="112" spans="2:6" ht="15.75">
      <c r="B112" s="20" t="s">
        <v>42</v>
      </c>
      <c r="C112" s="10" t="s">
        <v>62</v>
      </c>
      <c r="D112" s="26">
        <v>520.3</v>
      </c>
      <c r="E112" s="46">
        <v>718.903</v>
      </c>
      <c r="F112" s="24">
        <f t="shared" si="5"/>
        <v>138.17086296367484</v>
      </c>
    </row>
    <row r="113" spans="2:6" ht="15.75">
      <c r="B113" s="20" t="s">
        <v>39</v>
      </c>
      <c r="C113" s="10" t="s">
        <v>62</v>
      </c>
      <c r="D113" s="26">
        <v>61.5</v>
      </c>
      <c r="E113" s="46">
        <v>60.543</v>
      </c>
      <c r="F113" s="24">
        <f t="shared" si="5"/>
        <v>98.44390243902438</v>
      </c>
    </row>
    <row r="114" spans="2:6" ht="15.75">
      <c r="B114" s="20" t="s">
        <v>43</v>
      </c>
      <c r="C114" s="10" t="s">
        <v>62</v>
      </c>
      <c r="D114" s="26">
        <v>8.8</v>
      </c>
      <c r="E114" s="46">
        <v>8.207</v>
      </c>
      <c r="F114" s="24">
        <f t="shared" si="5"/>
        <v>93.26136363636364</v>
      </c>
    </row>
    <row r="115" spans="2:6" ht="15.75">
      <c r="B115" s="9" t="s">
        <v>16</v>
      </c>
      <c r="C115" s="19" t="s">
        <v>66</v>
      </c>
      <c r="D115" s="30">
        <v>21</v>
      </c>
      <c r="E115" s="49">
        <v>19</v>
      </c>
      <c r="F115" s="24">
        <f t="shared" si="5"/>
        <v>90.47619047619048</v>
      </c>
    </row>
    <row r="116" spans="2:6" ht="15.75">
      <c r="B116" s="20" t="s">
        <v>42</v>
      </c>
      <c r="C116" s="10" t="s">
        <v>9</v>
      </c>
      <c r="D116" s="38">
        <v>4</v>
      </c>
      <c r="E116" s="47">
        <v>4</v>
      </c>
      <c r="F116" s="24">
        <f t="shared" si="5"/>
        <v>100</v>
      </c>
    </row>
    <row r="117" spans="2:6" ht="15.75">
      <c r="B117" s="20" t="s">
        <v>39</v>
      </c>
      <c r="C117" s="10" t="s">
        <v>9</v>
      </c>
      <c r="D117" s="38">
        <v>9</v>
      </c>
      <c r="E117" s="47">
        <v>7</v>
      </c>
      <c r="F117" s="24">
        <f t="shared" si="5"/>
        <v>77.77777777777779</v>
      </c>
    </row>
    <row r="118" spans="2:6" ht="15.75">
      <c r="B118" s="20" t="s">
        <v>43</v>
      </c>
      <c r="C118" s="10" t="s">
        <v>9</v>
      </c>
      <c r="D118" s="38">
        <v>8</v>
      </c>
      <c r="E118" s="47">
        <v>8</v>
      </c>
      <c r="F118" s="24">
        <f>E118/D118*100</f>
        <v>100</v>
      </c>
    </row>
    <row r="119" spans="2:6" ht="15.75">
      <c r="B119" s="9" t="s">
        <v>59</v>
      </c>
      <c r="C119" s="19" t="s">
        <v>9</v>
      </c>
      <c r="D119" s="30">
        <v>12831</v>
      </c>
      <c r="E119" s="49">
        <v>10861</v>
      </c>
      <c r="F119" s="24">
        <f t="shared" si="5"/>
        <v>84.64655911464422</v>
      </c>
    </row>
    <row r="120" spans="2:6" ht="16.5" customHeight="1">
      <c r="B120" s="20" t="s">
        <v>42</v>
      </c>
      <c r="C120" s="10" t="s">
        <v>9</v>
      </c>
      <c r="D120" s="41">
        <v>263</v>
      </c>
      <c r="E120" s="65">
        <v>38</v>
      </c>
      <c r="F120" s="24">
        <f>E120/D120*100</f>
        <v>14.44866920152091</v>
      </c>
    </row>
    <row r="121" spans="2:6" ht="18" customHeight="1">
      <c r="B121" s="20" t="s">
        <v>39</v>
      </c>
      <c r="C121" s="10" t="s">
        <v>9</v>
      </c>
      <c r="D121" s="41">
        <v>12016</v>
      </c>
      <c r="E121" s="65">
        <v>10154</v>
      </c>
      <c r="F121" s="24">
        <f t="shared" si="5"/>
        <v>84.50399467376832</v>
      </c>
    </row>
    <row r="122" spans="2:6" ht="18" customHeight="1">
      <c r="B122" s="20" t="s">
        <v>43</v>
      </c>
      <c r="C122" s="10" t="s">
        <v>9</v>
      </c>
      <c r="D122" s="41">
        <v>552</v>
      </c>
      <c r="E122" s="65">
        <v>669</v>
      </c>
      <c r="F122" s="24">
        <f t="shared" si="5"/>
        <v>121.19565217391303</v>
      </c>
    </row>
    <row r="123" spans="2:6" ht="18" customHeight="1">
      <c r="B123" s="82" t="s">
        <v>110</v>
      </c>
      <c r="C123" s="83"/>
      <c r="D123" s="83"/>
      <c r="E123" s="83"/>
      <c r="F123" s="84"/>
    </row>
    <row r="124" spans="3:6" ht="18" customHeight="1">
      <c r="C124" s="4" t="s">
        <v>25</v>
      </c>
      <c r="D124" s="5" t="s">
        <v>75</v>
      </c>
      <c r="E124" s="53" t="s">
        <v>90</v>
      </c>
      <c r="F124" s="12" t="s">
        <v>91</v>
      </c>
    </row>
    <row r="125" spans="2:6" ht="33" customHeight="1">
      <c r="B125" s="9" t="s">
        <v>79</v>
      </c>
      <c r="C125" s="10" t="s">
        <v>45</v>
      </c>
      <c r="D125" s="53">
        <v>435617.1</v>
      </c>
      <c r="E125" s="53">
        <v>389805.16</v>
      </c>
      <c r="F125" s="61">
        <f>E125/D125*100</f>
        <v>89.4834385518842</v>
      </c>
    </row>
    <row r="126" spans="2:6" ht="30.75" customHeight="1">
      <c r="B126" s="9" t="s">
        <v>55</v>
      </c>
      <c r="C126" s="10" t="s">
        <v>45</v>
      </c>
      <c r="D126" s="72">
        <v>91201</v>
      </c>
      <c r="E126" s="85">
        <v>640.2</v>
      </c>
      <c r="F126" s="44">
        <f>E126/D126*100</f>
        <v>0.7019659872150525</v>
      </c>
    </row>
    <row r="127" spans="2:6" ht="18" customHeight="1">
      <c r="B127" s="35" t="s">
        <v>33</v>
      </c>
      <c r="C127" s="1"/>
      <c r="D127" s="68"/>
      <c r="E127" s="86"/>
      <c r="F127" s="43"/>
    </row>
    <row r="128" spans="2:6" ht="15.75">
      <c r="B128" s="1" t="s">
        <v>64</v>
      </c>
      <c r="C128" s="10" t="s">
        <v>45</v>
      </c>
      <c r="D128" s="46">
        <v>2101.1</v>
      </c>
      <c r="E128" s="46">
        <v>0</v>
      </c>
      <c r="F128" s="44"/>
    </row>
    <row r="129" spans="2:6" ht="18.75" customHeight="1">
      <c r="B129" s="1" t="s">
        <v>56</v>
      </c>
      <c r="C129" s="10" t="s">
        <v>45</v>
      </c>
      <c r="D129" s="46">
        <v>0</v>
      </c>
      <c r="E129" s="46">
        <v>0</v>
      </c>
      <c r="F129" s="44"/>
    </row>
    <row r="130" spans="2:6" ht="17.25" customHeight="1">
      <c r="B130" s="1" t="s">
        <v>63</v>
      </c>
      <c r="C130" s="10" t="s">
        <v>45</v>
      </c>
      <c r="D130" s="47">
        <v>51500</v>
      </c>
      <c r="E130" s="47">
        <v>640.2</v>
      </c>
      <c r="F130" s="44"/>
    </row>
    <row r="131" spans="2:6" ht="17.25" customHeight="1">
      <c r="B131" s="1" t="s">
        <v>69</v>
      </c>
      <c r="C131" s="10" t="s">
        <v>45</v>
      </c>
      <c r="D131" s="46">
        <v>32878.3</v>
      </c>
      <c r="E131" s="46">
        <v>0</v>
      </c>
      <c r="F131" s="44"/>
    </row>
    <row r="132" spans="2:6" ht="30.75" customHeight="1">
      <c r="B132" s="1" t="s">
        <v>65</v>
      </c>
      <c r="C132" s="10" t="s">
        <v>45</v>
      </c>
      <c r="D132" s="47">
        <v>4721</v>
      </c>
      <c r="E132" s="47">
        <v>0</v>
      </c>
      <c r="F132" s="44"/>
    </row>
    <row r="133" spans="2:6" ht="18" customHeight="1">
      <c r="B133" s="9" t="s">
        <v>46</v>
      </c>
      <c r="C133" s="10" t="s">
        <v>47</v>
      </c>
      <c r="D133" s="26">
        <v>6319</v>
      </c>
      <c r="E133" s="47">
        <v>6580</v>
      </c>
      <c r="F133" s="44">
        <f>E133/D133*100</f>
        <v>104.13040037980694</v>
      </c>
    </row>
    <row r="134" spans="2:6" ht="31.5" customHeight="1">
      <c r="B134" s="1" t="s">
        <v>67</v>
      </c>
      <c r="C134" s="10" t="s">
        <v>47</v>
      </c>
      <c r="D134" s="26">
        <v>6319</v>
      </c>
      <c r="E134" s="47">
        <v>6580</v>
      </c>
      <c r="F134" s="44">
        <f>E134/D134*100</f>
        <v>104.13040037980694</v>
      </c>
    </row>
    <row r="135" spans="2:6" ht="17.25" customHeight="1">
      <c r="B135" s="74" t="s">
        <v>111</v>
      </c>
      <c r="C135" s="73"/>
      <c r="D135" s="73"/>
      <c r="E135" s="73"/>
      <c r="F135" s="75"/>
    </row>
    <row r="136" spans="2:6" ht="16.5" customHeight="1">
      <c r="B136" s="3"/>
      <c r="C136" s="11" t="s">
        <v>25</v>
      </c>
      <c r="D136" s="5" t="s">
        <v>75</v>
      </c>
      <c r="E136" s="53" t="s">
        <v>90</v>
      </c>
      <c r="F136" s="12" t="s">
        <v>28</v>
      </c>
    </row>
    <row r="137" spans="2:6" ht="20.25" customHeight="1">
      <c r="B137" s="1" t="s">
        <v>11</v>
      </c>
      <c r="C137" s="2" t="s">
        <v>2</v>
      </c>
      <c r="D137" s="10">
        <v>443</v>
      </c>
      <c r="E137" s="50">
        <v>79</v>
      </c>
      <c r="F137" s="31">
        <f>E137-D137</f>
        <v>-364</v>
      </c>
    </row>
    <row r="138" spans="2:6" ht="17.25" customHeight="1">
      <c r="B138" s="1" t="s">
        <v>12</v>
      </c>
      <c r="C138" s="2" t="s">
        <v>13</v>
      </c>
      <c r="D138" s="10">
        <v>2.56</v>
      </c>
      <c r="E138" s="50">
        <v>0.46</v>
      </c>
      <c r="F138" s="32">
        <f>E138-D138</f>
        <v>-2.1</v>
      </c>
    </row>
    <row r="139" spans="2:6" ht="20.25" customHeight="1">
      <c r="B139" s="13"/>
      <c r="C139" s="14"/>
      <c r="D139" s="15"/>
      <c r="E139" s="15"/>
      <c r="F139" s="16"/>
    </row>
    <row r="140" spans="2:6" ht="15.75">
      <c r="B140" s="13"/>
      <c r="C140" s="14"/>
      <c r="D140" s="15"/>
      <c r="E140" s="15"/>
      <c r="F140" s="16"/>
    </row>
    <row r="141" spans="2:6" ht="54.75" customHeight="1">
      <c r="B141" s="81" t="s">
        <v>112</v>
      </c>
      <c r="C141" s="81"/>
      <c r="D141" s="37"/>
      <c r="E141" s="14"/>
      <c r="F141" s="14" t="s">
        <v>113</v>
      </c>
    </row>
  </sheetData>
  <sheetProtection/>
  <mergeCells count="17">
    <mergeCell ref="B141:C141"/>
    <mergeCell ref="B135:F135"/>
    <mergeCell ref="B47:F47"/>
    <mergeCell ref="B53:F53"/>
    <mergeCell ref="B59:F59"/>
    <mergeCell ref="B80:F80"/>
    <mergeCell ref="B97:F97"/>
    <mergeCell ref="B123:F123"/>
    <mergeCell ref="B34:F34"/>
    <mergeCell ref="B38:F38"/>
    <mergeCell ref="B2:F2"/>
    <mergeCell ref="B7:F7"/>
    <mergeCell ref="B13:F13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255" man="1"/>
    <brk id="10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2021-10-13T12:28:55Z</cp:lastPrinted>
  <dcterms:created xsi:type="dcterms:W3CDTF">2004-07-02T05:58:09Z</dcterms:created>
  <dcterms:modified xsi:type="dcterms:W3CDTF">2021-10-14T12:47:31Z</dcterms:modified>
  <cp:category/>
  <cp:version/>
  <cp:contentType/>
  <cp:contentStatus/>
</cp:coreProperties>
</file>