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<sst xmlns="http://schemas.openxmlformats.org/spreadsheetml/2006/main" count="270" uniqueCount="109">
  <si>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</si>
  <si>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</si>
  <si>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</si>
  <si>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</si>
  <si>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</si>
  <si>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</si>
  <si>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</si>
  <si>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</si>
  <si>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</si>
  <si>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</si>
  <si>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</si>
  <si>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</si>
  <si>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</si>
  <si>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</si>
  <si>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</si>
  <si>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</si>
  <si>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</si>
  <si>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</si>
  <si>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</si>
  <si>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</si>
  <si>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</si>
  <si>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</si>
  <si>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</si>
  <si>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</si>
  <si>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</si>
  <si>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</si>
  <si>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</si>
  <si>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</si>
  <si>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</si>
  <si>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</si>
  <si>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</si>
  <si>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</si>
  <si>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</si>
  <si>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</si>
  <si>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</si>
  <si>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</si>
  <si>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</si>
  <si>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</si>
  <si>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</si>
  <si>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</si>
  <si>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</si>
  <si>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</si>
  <si>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</si>
  <si>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</si>
  <si>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</si>
  <si>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</si>
  <si>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</si>
  <si>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</si>
  <si>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</si>
  <si>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</si>
  <si>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</si>
  <si>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</si>
  <si>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</si>
  <si>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</si>
  <si>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</si>
  <si>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</si>
  <si>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</si>
  <si>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</si>
  <si>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</si>
  <si>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</si>
  <si>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</si>
  <si>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</si>
  <si>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</si>
  <si>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</si>
  <si>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</si>
  <si>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</si>
  <si>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</si>
  <si>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</si>
  <si>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</si>
  <si>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</si>
  <si>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</si>
  <si>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</si>
  <si>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</si>
  <si>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</si>
  <si>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</si>
  <si>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</si>
  <si>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</si>
  <si>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 xml:space="preserve">     На 1 января 2020 г в районе числится 13628 постоянных хозяйств, численность населения  составляет 31641 человек.</t>
  </si>
  <si>
    <t xml:space="preserve"> </t>
  </si>
  <si>
    <t>Начальник отдела экономики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</si>
  <si>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</si>
  <si>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</si>
  <si>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</si>
  <si>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67 крестьянских (фермерских) хозяйств и 525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</si>
  <si>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</si>
  <si>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</si>
  <si>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</si>
  <si>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</si>
  <si>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</si>
  <si>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</si>
  <si>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</si>
  <si>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</si>
  <si>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</si>
  <si>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</si>
  <si>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</si>
  <si>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>2021 к 2020 в %</t>
  </si>
  <si>
    <t>2020 к 2020 в %</t>
  </si>
  <si>
    <t>Итоги социально-экономического развития 
Моргаушского района за январь-февраль 2021 года.</t>
  </si>
  <si>
    <t>Демографическая обстановка за январь-февраль 2021 года.</t>
  </si>
  <si>
    <t>Отгружено товаров собственного производства, 
выполнено работ и услуг собственными силами за январь-февраль 2021 года.</t>
  </si>
  <si>
    <t>Собственные доходы консолидированного бюджета за январь-февраль 2021 года.</t>
  </si>
  <si>
    <t>Платные услуги населению за январь-февраль 2021 года.</t>
  </si>
  <si>
    <t>Розничный товарооборот за январь-февраль 2021 года.</t>
  </si>
  <si>
    <t>Общественное питание за январь-февраль 2021 года.</t>
  </si>
  <si>
    <t>Животноводство за январь-февраль 2021 года.</t>
  </si>
  <si>
    <t>О ходе уборочных работ аграриями района на 01.03.2021</t>
  </si>
  <si>
    <t>Поголовье скота на 1 марта 2021 года.</t>
  </si>
  <si>
    <t>Инвестиции за январь-февраль 2021 года.</t>
  </si>
  <si>
    <t>Рынок труда за январь-февраль 2021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</si>
</sst>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8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E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35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/>
    </xf>
    <xf numFmtId="175" fontId="6" fillId="35" borderId="10" xfId="0" applyNumberFormat="1" applyFont="1" applyFill="1" applyBorder="1" applyAlignment="1">
      <alignment horizontal="center"/>
    </xf>
    <xf numFmtId="175" fontId="5" fillId="35" borderId="12" xfId="0" applyNumberFormat="1" applyFont="1" applyFill="1" applyBorder="1" applyAlignment="1">
      <alignment horizontal="center"/>
    </xf>
    <xf numFmtId="175" fontId="5" fillId="35" borderId="10" xfId="0" applyNumberFormat="1" applyFont="1" applyFill="1" applyBorder="1" applyAlignment="1">
      <alignment horizontal="center"/>
    </xf>
    <xf numFmtId="175" fontId="5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175" fontId="6" fillId="35" borderId="10" xfId="0" applyNumberFormat="1" applyFont="1" applyFill="1" applyBorder="1" applyAlignment="1">
      <alignment horizontal="center" vertical="top" wrapText="1"/>
    </xf>
    <xf numFmtId="175" fontId="5" fillId="35" borderId="10" xfId="0" applyNumberFormat="1" applyFont="1" applyFill="1" applyBorder="1" applyAlignment="1">
      <alignment horizontal="center" vertical="top" wrapText="1"/>
    </xf>
    <xf numFmtId="175" fontId="47" fillId="35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5"/>
  <sheetViews>
    <sheetView tabSelected="1" view="pageBreakPreview" zoomScale="98" zoomScaleNormal="90" zoomScaleSheetLayoutView="98" zoomScalePageLayoutView="0" workbookViewId="0" topLeftCell="A25">
      <selection activeCell="J122" sqref="J122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1" t="s">
        <v>97</v>
      </c>
      <c r="C2" s="81"/>
      <c r="D2" s="81"/>
      <c r="E2" s="81"/>
      <c r="F2" s="81"/>
    </row>
    <row r="3" spans="2:6" ht="153" customHeight="1">
      <c r="B3" s="83" t="s">
        <v>83</v>
      </c>
      <c r="C3" s="83"/>
      <c r="D3" s="83"/>
      <c r="E3" s="83"/>
      <c r="F3" s="83"/>
    </row>
    <row r="4" spans="2:6" ht="87.75" customHeight="1">
      <c r="B4" s="84" t="s">
        <v>73</v>
      </c>
      <c r="C4" s="84"/>
      <c r="D4" s="84"/>
      <c r="E4" s="84"/>
      <c r="F4" s="84"/>
    </row>
    <row r="5" spans="2:6" ht="14.25" customHeight="1">
      <c r="B5" s="84" t="s">
        <v>77</v>
      </c>
      <c r="C5" s="84"/>
      <c r="D5" s="84"/>
      <c r="E5" s="84"/>
      <c r="F5" s="84"/>
    </row>
    <row r="6" spans="2:6" ht="30" customHeight="1">
      <c r="B6" s="85" t="s">
        <v>75</v>
      </c>
      <c r="C6" s="85"/>
      <c r="D6" s="85"/>
      <c r="E6" s="85"/>
      <c r="F6" s="85"/>
    </row>
    <row r="7" spans="2:6" ht="21" customHeight="1">
      <c r="B7" s="79" t="s">
        <v>98</v>
      </c>
      <c r="C7" s="78"/>
      <c r="D7" s="78"/>
      <c r="E7" s="78"/>
      <c r="F7" s="80"/>
    </row>
    <row r="8" spans="2:6" ht="27.75" customHeight="1">
      <c r="B8" s="52"/>
      <c r="C8" s="53" t="s">
        <v>25</v>
      </c>
      <c r="D8" s="54" t="s">
        <v>76</v>
      </c>
      <c r="E8" s="54" t="s">
        <v>94</v>
      </c>
      <c r="F8" s="53" t="s">
        <v>27</v>
      </c>
    </row>
    <row r="9" spans="2:6" ht="15.75" customHeight="1">
      <c r="B9" s="34" t="s">
        <v>0</v>
      </c>
      <c r="C9" s="55" t="s">
        <v>2</v>
      </c>
      <c r="D9" s="55">
        <v>32</v>
      </c>
      <c r="E9" s="55">
        <v>30</v>
      </c>
      <c r="F9" s="56">
        <f>E9-D9</f>
        <v>-2</v>
      </c>
    </row>
    <row r="10" spans="2:6" ht="15.75" customHeight="1">
      <c r="B10" s="34" t="s">
        <v>1</v>
      </c>
      <c r="C10" s="55" t="s">
        <v>2</v>
      </c>
      <c r="D10" s="57">
        <v>67</v>
      </c>
      <c r="E10" s="57">
        <v>88</v>
      </c>
      <c r="F10" s="56">
        <f>E10-D10</f>
        <v>21</v>
      </c>
    </row>
    <row r="11" spans="2:6" ht="15.75" customHeight="1">
      <c r="B11" s="34" t="s">
        <v>80</v>
      </c>
      <c r="C11" s="55" t="s">
        <v>2</v>
      </c>
      <c r="D11" s="55">
        <v>12</v>
      </c>
      <c r="E11" s="55">
        <v>13</v>
      </c>
      <c r="F11" s="56">
        <f>E11-D11</f>
        <v>1</v>
      </c>
    </row>
    <row r="12" spans="2:6" ht="15.75" customHeight="1">
      <c r="B12" s="34" t="s">
        <v>81</v>
      </c>
      <c r="C12" s="55" t="s">
        <v>2</v>
      </c>
      <c r="D12" s="55">
        <v>18</v>
      </c>
      <c r="E12" s="55">
        <v>9</v>
      </c>
      <c r="F12" s="56">
        <f>E12-D12</f>
        <v>-9</v>
      </c>
    </row>
    <row r="13" spans="2:8" ht="30.75" customHeight="1">
      <c r="B13" s="82" t="s">
        <v>99</v>
      </c>
      <c r="C13" s="82"/>
      <c r="D13" s="82"/>
      <c r="E13" s="82"/>
      <c r="F13" s="82"/>
      <c r="H13" t="s">
        <v>29</v>
      </c>
    </row>
    <row r="14" spans="2:6" ht="17.25" customHeight="1">
      <c r="B14" s="3"/>
      <c r="C14" s="4" t="s">
        <v>25</v>
      </c>
      <c r="D14" s="5" t="s">
        <v>76</v>
      </c>
      <c r="E14" s="5" t="s">
        <v>94</v>
      </c>
      <c r="F14" s="12" t="s">
        <v>95</v>
      </c>
    </row>
    <row r="15" spans="2:6" ht="15.75" customHeight="1">
      <c r="B15" s="6" t="s">
        <v>49</v>
      </c>
      <c r="C15" s="7" t="s">
        <v>3</v>
      </c>
      <c r="D15" s="50">
        <v>783775</v>
      </c>
      <c r="E15" s="50">
        <f>E17+E18</f>
        <v>652862.2</v>
      </c>
      <c r="F15" s="24">
        <f>E15/D15*100</f>
        <v>83.29714522662753</v>
      </c>
    </row>
    <row r="16" spans="2:6" ht="14.25" customHeight="1">
      <c r="B16" s="1" t="s">
        <v>33</v>
      </c>
      <c r="C16" s="7"/>
      <c r="D16" s="49"/>
      <c r="E16" s="49"/>
      <c r="F16" s="25"/>
    </row>
    <row r="17" spans="2:6" ht="30" customHeight="1">
      <c r="B17" s="20" t="s">
        <v>37</v>
      </c>
      <c r="C17" s="7" t="s">
        <v>3</v>
      </c>
      <c r="D17" s="50">
        <v>125342</v>
      </c>
      <c r="E17" s="50">
        <v>175739</v>
      </c>
      <c r="F17" s="24">
        <f aca="true" t="shared" si="0" ref="F17:F27">E17/D17*100</f>
        <v>140.20759202821083</v>
      </c>
    </row>
    <row r="18" spans="2:6" ht="27.75" customHeight="1">
      <c r="B18" s="18" t="s">
        <v>32</v>
      </c>
      <c r="C18" s="7" t="s">
        <v>3</v>
      </c>
      <c r="D18" s="50">
        <v>658433</v>
      </c>
      <c r="E18" s="50">
        <f>SUM(E19:E27)</f>
        <v>477123.2</v>
      </c>
      <c r="F18" s="24">
        <f t="shared" si="0"/>
        <v>72.4634397121651</v>
      </c>
    </row>
    <row r="19" spans="2:6" ht="16.5" customHeight="1">
      <c r="B19" s="20" t="s">
        <v>61</v>
      </c>
      <c r="C19" s="7" t="s">
        <v>3</v>
      </c>
      <c r="D19" s="26">
        <v>15440</v>
      </c>
      <c r="E19" s="77">
        <v>15440</v>
      </c>
      <c r="F19" s="24">
        <f t="shared" si="0"/>
        <v>100</v>
      </c>
    </row>
    <row r="20" spans="2:6" ht="16.5" customHeight="1">
      <c r="B20" s="20" t="s">
        <v>53</v>
      </c>
      <c r="C20" s="7" t="s">
        <v>3</v>
      </c>
      <c r="D20" s="27">
        <v>568405</v>
      </c>
      <c r="E20" s="47">
        <v>390721</v>
      </c>
      <c r="F20" s="24">
        <f t="shared" si="0"/>
        <v>68.73989496925607</v>
      </c>
    </row>
    <row r="21" spans="2:6" ht="15.75">
      <c r="B21" s="40" t="s">
        <v>26</v>
      </c>
      <c r="C21" s="7" t="s">
        <v>3</v>
      </c>
      <c r="D21" s="26">
        <v>5927.6</v>
      </c>
      <c r="E21" s="47">
        <v>6586</v>
      </c>
      <c r="F21" s="24">
        <f t="shared" si="0"/>
        <v>111.1073621701869</v>
      </c>
    </row>
    <row r="22" spans="2:6" ht="15.75">
      <c r="B22" s="40" t="s">
        <v>44</v>
      </c>
      <c r="C22" s="7" t="s">
        <v>3</v>
      </c>
      <c r="D22" s="26">
        <v>3144.1</v>
      </c>
      <c r="E22" s="47">
        <v>3208</v>
      </c>
      <c r="F22" s="24">
        <f t="shared" si="0"/>
        <v>102.0323781050221</v>
      </c>
    </row>
    <row r="23" spans="2:6" ht="30" customHeight="1">
      <c r="B23" s="40" t="s">
        <v>58</v>
      </c>
      <c r="C23" s="7" t="s">
        <v>3</v>
      </c>
      <c r="D23" s="26">
        <v>10669</v>
      </c>
      <c r="E23" s="47">
        <v>12864</v>
      </c>
      <c r="F23" s="24">
        <f>E23/D23*100</f>
        <v>120.57362451963634</v>
      </c>
    </row>
    <row r="24" spans="2:6" ht="15.75" customHeight="1">
      <c r="B24" s="40" t="s">
        <v>31</v>
      </c>
      <c r="C24" s="7" t="s">
        <v>3</v>
      </c>
      <c r="D24" s="26">
        <v>1737</v>
      </c>
      <c r="E24" s="47">
        <v>1749.8</v>
      </c>
      <c r="F24" s="24">
        <f>E24/D24*100</f>
        <v>100.73690270581461</v>
      </c>
    </row>
    <row r="25" spans="2:6" ht="15.75">
      <c r="B25" s="40" t="s">
        <v>30</v>
      </c>
      <c r="C25" s="7" t="s">
        <v>3</v>
      </c>
      <c r="D25" s="36">
        <v>14277</v>
      </c>
      <c r="E25" s="51">
        <v>14220</v>
      </c>
      <c r="F25" s="24">
        <f t="shared" si="0"/>
        <v>99.60075646144148</v>
      </c>
    </row>
    <row r="26" spans="2:6" ht="17.25" customHeight="1">
      <c r="B26" s="41" t="s">
        <v>70</v>
      </c>
      <c r="C26" s="7" t="s">
        <v>45</v>
      </c>
      <c r="D26" s="27">
        <v>21055</v>
      </c>
      <c r="E26" s="47">
        <v>18788</v>
      </c>
      <c r="F26" s="24">
        <f t="shared" si="0"/>
        <v>89.23296129185466</v>
      </c>
    </row>
    <row r="27" spans="2:6" ht="14.25" customHeight="1">
      <c r="B27" s="40" t="s">
        <v>41</v>
      </c>
      <c r="C27" s="7" t="s">
        <v>3</v>
      </c>
      <c r="D27" s="47">
        <v>17778.3</v>
      </c>
      <c r="E27" s="47">
        <v>13546.4</v>
      </c>
      <c r="F27" s="24">
        <f t="shared" si="0"/>
        <v>76.19626173481154</v>
      </c>
    </row>
    <row r="28" spans="2:6" ht="20.25" customHeight="1">
      <c r="B28" s="78" t="s">
        <v>100</v>
      </c>
      <c r="C28" s="78"/>
      <c r="D28" s="78"/>
      <c r="E28" s="78"/>
      <c r="F28" s="78"/>
    </row>
    <row r="29" spans="2:6" ht="14.25" customHeight="1">
      <c r="B29" s="54"/>
      <c r="C29" s="58" t="s">
        <v>25</v>
      </c>
      <c r="D29" s="54" t="s">
        <v>76</v>
      </c>
      <c r="E29" s="54" t="s">
        <v>94</v>
      </c>
      <c r="F29" s="59" t="s">
        <v>95</v>
      </c>
    </row>
    <row r="30" spans="2:6" ht="15.75" customHeight="1">
      <c r="B30" s="60" t="s">
        <v>48</v>
      </c>
      <c r="C30" s="58" t="s">
        <v>3</v>
      </c>
      <c r="D30" s="49">
        <v>26297.4</v>
      </c>
      <c r="E30" s="70">
        <v>14034</v>
      </c>
      <c r="F30" s="49">
        <f>E30/D30*100</f>
        <v>53.36649250496246</v>
      </c>
    </row>
    <row r="31" spans="2:6" ht="18.75" customHeight="1">
      <c r="B31" s="61" t="s">
        <v>38</v>
      </c>
      <c r="C31" s="58" t="s">
        <v>3</v>
      </c>
      <c r="D31" s="47">
        <v>4897.3</v>
      </c>
      <c r="E31" s="62">
        <v>1903.1</v>
      </c>
      <c r="F31" s="49">
        <f>E31/D31*100</f>
        <v>38.86018826700426</v>
      </c>
    </row>
    <row r="32" spans="2:6" ht="15.75" customHeight="1">
      <c r="B32" s="79" t="s">
        <v>101</v>
      </c>
      <c r="C32" s="78"/>
      <c r="D32" s="78"/>
      <c r="E32" s="78"/>
      <c r="F32" s="80"/>
    </row>
    <row r="33" spans="2:6" ht="13.5" customHeight="1">
      <c r="B33" s="3"/>
      <c r="C33" s="4" t="s">
        <v>25</v>
      </c>
      <c r="D33" s="5" t="s">
        <v>76</v>
      </c>
      <c r="E33" s="5" t="s">
        <v>94</v>
      </c>
      <c r="F33" s="12" t="s">
        <v>95</v>
      </c>
    </row>
    <row r="34" spans="2:6" ht="15.75">
      <c r="B34" s="9" t="s">
        <v>48</v>
      </c>
      <c r="C34" s="7" t="s">
        <v>3</v>
      </c>
      <c r="D34" s="24">
        <v>20594</v>
      </c>
      <c r="E34" s="49">
        <f>E35+E36+E37+E38+E39+E40</f>
        <v>16079.7</v>
      </c>
      <c r="F34" s="24">
        <f aca="true" t="shared" si="1" ref="F34:F40">E34/D34*100</f>
        <v>78.07953772943577</v>
      </c>
    </row>
    <row r="35" spans="2:6" ht="18.75" customHeight="1">
      <c r="B35" s="40" t="s">
        <v>51</v>
      </c>
      <c r="C35" s="7" t="s">
        <v>3</v>
      </c>
      <c r="D35" s="26">
        <v>2540.6</v>
      </c>
      <c r="E35" s="47">
        <v>2403.1</v>
      </c>
      <c r="F35" s="24">
        <f>E35/D35*100</f>
        <v>94.58789262378966</v>
      </c>
    </row>
    <row r="36" spans="2:6" ht="18.75" customHeight="1">
      <c r="B36" s="20" t="s">
        <v>54</v>
      </c>
      <c r="C36" s="7" t="s">
        <v>3</v>
      </c>
      <c r="D36" s="26">
        <v>2255.6</v>
      </c>
      <c r="E36" s="47">
        <v>2000.6</v>
      </c>
      <c r="F36" s="24">
        <f>E36/D36*100</f>
        <v>88.69480404327008</v>
      </c>
    </row>
    <row r="37" spans="2:6" ht="18.75" customHeight="1">
      <c r="B37" s="34" t="s">
        <v>50</v>
      </c>
      <c r="C37" s="7" t="s">
        <v>3</v>
      </c>
      <c r="D37" s="26">
        <v>894</v>
      </c>
      <c r="E37" s="47">
        <v>881</v>
      </c>
      <c r="F37" s="24">
        <f t="shared" si="1"/>
        <v>98.54586129753915</v>
      </c>
    </row>
    <row r="38" spans="2:6" ht="18.75" customHeight="1">
      <c r="B38" s="34" t="s">
        <v>71</v>
      </c>
      <c r="C38" s="7" t="s">
        <v>3</v>
      </c>
      <c r="D38" s="26">
        <v>191.8</v>
      </c>
      <c r="E38" s="47">
        <v>172</v>
      </c>
      <c r="F38" s="24">
        <f t="shared" si="1"/>
        <v>89.67674661105318</v>
      </c>
    </row>
    <row r="39" spans="2:6" ht="31.5" customHeight="1">
      <c r="B39" s="20" t="s">
        <v>58</v>
      </c>
      <c r="C39" s="7" t="s">
        <v>3</v>
      </c>
      <c r="D39" s="26">
        <v>2098</v>
      </c>
      <c r="E39" s="47">
        <v>1728.9</v>
      </c>
      <c r="F39" s="24">
        <f t="shared" si="1"/>
        <v>82.40705433746426</v>
      </c>
    </row>
    <row r="40" spans="2:6" ht="18.75" customHeight="1">
      <c r="B40" s="34" t="s">
        <v>36</v>
      </c>
      <c r="C40" s="7" t="s">
        <v>3</v>
      </c>
      <c r="D40" s="33">
        <v>12614</v>
      </c>
      <c r="E40" s="63">
        <v>8894.1</v>
      </c>
      <c r="F40" s="24">
        <f t="shared" si="1"/>
        <v>70.50975107023942</v>
      </c>
    </row>
    <row r="41" spans="2:6" ht="15.75" customHeight="1">
      <c r="B41" s="78" t="s">
        <v>102</v>
      </c>
      <c r="C41" s="78"/>
      <c r="D41" s="78"/>
      <c r="E41" s="78"/>
      <c r="F41" s="78"/>
    </row>
    <row r="42" spans="2:6" ht="14.25" customHeight="1">
      <c r="B42" s="3"/>
      <c r="C42" s="4" t="s">
        <v>25</v>
      </c>
      <c r="D42" s="5" t="s">
        <v>76</v>
      </c>
      <c r="E42" s="5" t="s">
        <v>94</v>
      </c>
      <c r="F42" s="12" t="s">
        <v>95</v>
      </c>
    </row>
    <row r="43" spans="2:6" ht="16.5" customHeight="1">
      <c r="B43" s="9" t="s">
        <v>5</v>
      </c>
      <c r="C43" s="7" t="s">
        <v>3</v>
      </c>
      <c r="D43" s="30">
        <v>142449</v>
      </c>
      <c r="E43" s="50">
        <f>E44+E45+E46</f>
        <v>152073</v>
      </c>
      <c r="F43" s="24">
        <f>E43/D43*100</f>
        <v>106.75610218393952</v>
      </c>
    </row>
    <row r="44" spans="2:6" ht="16.5" customHeight="1">
      <c r="B44" s="20" t="s">
        <v>68</v>
      </c>
      <c r="C44" s="7" t="s">
        <v>3</v>
      </c>
      <c r="D44" s="26">
        <v>38215</v>
      </c>
      <c r="E44" s="47">
        <v>41236</v>
      </c>
      <c r="F44" s="24">
        <f>E44/D44*100</f>
        <v>107.90527279863929</v>
      </c>
    </row>
    <row r="45" spans="2:6" ht="16.5" customHeight="1">
      <c r="B45" s="8" t="s">
        <v>4</v>
      </c>
      <c r="C45" s="7" t="s">
        <v>3</v>
      </c>
      <c r="D45" s="26">
        <v>89794</v>
      </c>
      <c r="E45" s="47">
        <v>95797</v>
      </c>
      <c r="F45" s="24">
        <f>E45/D45*100</f>
        <v>106.68530191326815</v>
      </c>
    </row>
    <row r="46" spans="2:6" ht="16.5" customHeight="1">
      <c r="B46" s="8" t="s">
        <v>36</v>
      </c>
      <c r="C46" s="7" t="s">
        <v>3</v>
      </c>
      <c r="D46" s="26">
        <v>14440</v>
      </c>
      <c r="E46" s="47">
        <v>15040</v>
      </c>
      <c r="F46" s="24">
        <f>E46/D46*100</f>
        <v>104.15512465373962</v>
      </c>
    </row>
    <row r="47" spans="2:6" ht="16.5" customHeight="1">
      <c r="B47" s="78" t="s">
        <v>103</v>
      </c>
      <c r="C47" s="78"/>
      <c r="D47" s="78"/>
      <c r="E47" s="78"/>
      <c r="F47" s="78"/>
    </row>
    <row r="48" spans="2:10" ht="16.5" customHeight="1">
      <c r="B48" s="3"/>
      <c r="C48" s="4" t="s">
        <v>25</v>
      </c>
      <c r="D48" s="5" t="s">
        <v>76</v>
      </c>
      <c r="E48" s="5" t="s">
        <v>94</v>
      </c>
      <c r="F48" s="12" t="s">
        <v>95</v>
      </c>
      <c r="J48" t="s">
        <v>78</v>
      </c>
    </row>
    <row r="49" spans="2:6" ht="15.75">
      <c r="B49" s="9" t="s">
        <v>5</v>
      </c>
      <c r="C49" s="7" t="s">
        <v>3</v>
      </c>
      <c r="D49" s="30">
        <v>17268.6</v>
      </c>
      <c r="E49" s="49">
        <f>E50+E51+E52</f>
        <v>12284.7</v>
      </c>
      <c r="F49" s="24">
        <f>E49/D49*100</f>
        <v>71.13894583231995</v>
      </c>
    </row>
    <row r="50" spans="2:6" ht="16.5" customHeight="1">
      <c r="B50" s="20" t="s">
        <v>68</v>
      </c>
      <c r="C50" s="7" t="s">
        <v>3</v>
      </c>
      <c r="D50" s="26">
        <v>7203</v>
      </c>
      <c r="E50" s="47">
        <v>5179</v>
      </c>
      <c r="F50" s="24">
        <f>E50/D50*100</f>
        <v>71.90059697348326</v>
      </c>
    </row>
    <row r="51" spans="2:6" ht="18" customHeight="1">
      <c r="B51" s="8" t="s">
        <v>52</v>
      </c>
      <c r="C51" s="7" t="s">
        <v>3</v>
      </c>
      <c r="D51" s="26">
        <v>9945.6</v>
      </c>
      <c r="E51" s="47">
        <v>6944.7</v>
      </c>
      <c r="F51" s="24">
        <f>E51/D51*100</f>
        <v>69.8268581081081</v>
      </c>
    </row>
    <row r="52" spans="2:6" ht="18" customHeight="1">
      <c r="B52" s="8" t="s">
        <v>36</v>
      </c>
      <c r="C52" s="7" t="s">
        <v>3</v>
      </c>
      <c r="D52" s="43">
        <v>120</v>
      </c>
      <c r="E52" s="47">
        <v>161</v>
      </c>
      <c r="F52" s="24">
        <f>E52/D52*100</f>
        <v>134.16666666666666</v>
      </c>
    </row>
    <row r="53" spans="2:6" ht="21.75" customHeight="1">
      <c r="B53" s="78" t="s">
        <v>104</v>
      </c>
      <c r="C53" s="78"/>
      <c r="D53" s="78"/>
      <c r="E53" s="78"/>
      <c r="F53" s="78"/>
    </row>
    <row r="54" spans="2:6" ht="15" customHeight="1">
      <c r="B54" s="3"/>
      <c r="C54" s="4" t="s">
        <v>25</v>
      </c>
      <c r="D54" s="5" t="s">
        <v>76</v>
      </c>
      <c r="E54" s="5" t="s">
        <v>94</v>
      </c>
      <c r="F54" s="12" t="s">
        <v>95</v>
      </c>
    </row>
    <row r="55" spans="2:6" ht="31.5">
      <c r="B55" s="9" t="s">
        <v>17</v>
      </c>
      <c r="C55" s="10" t="s">
        <v>10</v>
      </c>
      <c r="D55" s="24">
        <v>498.8</v>
      </c>
      <c r="E55" s="49">
        <v>665.1</v>
      </c>
      <c r="F55" s="24">
        <f aca="true" t="shared" si="2" ref="F55:F73">E55/D55*100</f>
        <v>133.3400160384924</v>
      </c>
    </row>
    <row r="56" spans="2:6" ht="15.75">
      <c r="B56" s="1" t="s">
        <v>42</v>
      </c>
      <c r="C56" s="26" t="s">
        <v>10</v>
      </c>
      <c r="D56" s="26">
        <v>115.3</v>
      </c>
      <c r="E56" s="47">
        <v>172.9</v>
      </c>
      <c r="F56" s="24">
        <f>E56/D56*100</f>
        <v>149.9566348655681</v>
      </c>
    </row>
    <row r="57" spans="2:6" ht="15.75">
      <c r="B57" s="1" t="s">
        <v>39</v>
      </c>
      <c r="C57" s="10" t="s">
        <v>10</v>
      </c>
      <c r="D57" s="26">
        <v>350</v>
      </c>
      <c r="E57" s="47">
        <v>481.7</v>
      </c>
      <c r="F57" s="24">
        <f>E57/D57*100</f>
        <v>137.62857142857143</v>
      </c>
    </row>
    <row r="58" spans="2:6" ht="15.75" customHeight="1">
      <c r="B58" s="1" t="s">
        <v>43</v>
      </c>
      <c r="C58" s="10" t="s">
        <v>10</v>
      </c>
      <c r="D58" s="26">
        <v>33.5</v>
      </c>
      <c r="E58" s="47">
        <v>10.5</v>
      </c>
      <c r="F58" s="24">
        <f>E58/D58*100</f>
        <v>31.343283582089555</v>
      </c>
    </row>
    <row r="59" spans="2:6" ht="15.75" customHeight="1">
      <c r="B59" s="9" t="s">
        <v>18</v>
      </c>
      <c r="C59" s="10" t="s">
        <v>10</v>
      </c>
      <c r="D59" s="24">
        <v>5353</v>
      </c>
      <c r="E59" s="49">
        <v>5821.7</v>
      </c>
      <c r="F59" s="24">
        <f t="shared" si="2"/>
        <v>108.75583784793574</v>
      </c>
    </row>
    <row r="60" spans="2:6" ht="16.5" customHeight="1">
      <c r="B60" s="20" t="s">
        <v>42</v>
      </c>
      <c r="C60" s="10" t="s">
        <v>10</v>
      </c>
      <c r="D60" s="26">
        <v>1486.6</v>
      </c>
      <c r="E60" s="47">
        <v>1663.5</v>
      </c>
      <c r="F60" s="24">
        <f>E60/D60*100</f>
        <v>111.89963675501144</v>
      </c>
    </row>
    <row r="61" spans="2:6" ht="16.5" customHeight="1">
      <c r="B61" s="20" t="s">
        <v>39</v>
      </c>
      <c r="C61" s="10" t="s">
        <v>10</v>
      </c>
      <c r="D61" s="26">
        <v>3759.8</v>
      </c>
      <c r="E61" s="47">
        <v>4041.6</v>
      </c>
      <c r="F61" s="24">
        <f>E61/D61*100</f>
        <v>107.49507952550668</v>
      </c>
    </row>
    <row r="62" spans="2:6" ht="16.5" customHeight="1">
      <c r="B62" s="20" t="s">
        <v>43</v>
      </c>
      <c r="C62" s="10" t="s">
        <v>10</v>
      </c>
      <c r="D62" s="26">
        <v>106.7</v>
      </c>
      <c r="E62" s="47">
        <v>116.6</v>
      </c>
      <c r="F62" s="24">
        <f>E62/D62*100</f>
        <v>109.27835051546391</v>
      </c>
    </row>
    <row r="63" spans="2:6" ht="31.5">
      <c r="B63" s="9" t="s">
        <v>60</v>
      </c>
      <c r="C63" s="10" t="s">
        <v>19</v>
      </c>
      <c r="D63" s="28">
        <v>734</v>
      </c>
      <c r="E63" s="50">
        <f>E59/E97*1000</f>
        <v>826.9460227272726</v>
      </c>
      <c r="F63" s="24">
        <f t="shared" si="2"/>
        <v>112.66294587565022</v>
      </c>
    </row>
    <row r="64" spans="2:6" ht="31.5" customHeight="1">
      <c r="B64" s="20" t="s">
        <v>57</v>
      </c>
      <c r="C64" s="10" t="s">
        <v>19</v>
      </c>
      <c r="D64" s="29">
        <v>796</v>
      </c>
      <c r="E64" s="48">
        <v>891</v>
      </c>
      <c r="F64" s="24">
        <f>E64/D64*100</f>
        <v>111.93467336683418</v>
      </c>
    </row>
    <row r="65" spans="2:6" ht="15.75">
      <c r="B65" s="9" t="s">
        <v>34</v>
      </c>
      <c r="C65" s="21" t="s">
        <v>20</v>
      </c>
      <c r="D65" s="23">
        <v>23946.5</v>
      </c>
      <c r="E65" s="49">
        <v>22973.9</v>
      </c>
      <c r="F65" s="24">
        <f t="shared" si="2"/>
        <v>95.93844611947466</v>
      </c>
    </row>
    <row r="66" spans="2:6" ht="16.5" customHeight="1">
      <c r="B66" s="20" t="s">
        <v>42</v>
      </c>
      <c r="C66" s="10" t="s">
        <v>20</v>
      </c>
      <c r="D66" s="26">
        <v>22751.3</v>
      </c>
      <c r="E66" s="47">
        <v>21654.3</v>
      </c>
      <c r="F66" s="24">
        <f t="shared" si="2"/>
        <v>95.1782975038789</v>
      </c>
    </row>
    <row r="67" spans="2:6" ht="16.5" customHeight="1">
      <c r="B67" s="20" t="s">
        <v>39</v>
      </c>
      <c r="C67" s="10" t="s">
        <v>20</v>
      </c>
      <c r="D67" s="26">
        <v>1044.1</v>
      </c>
      <c r="E67" s="47">
        <v>1041.2</v>
      </c>
      <c r="F67" s="24">
        <f t="shared" si="2"/>
        <v>99.72224882674074</v>
      </c>
    </row>
    <row r="68" spans="2:6" ht="16.5" customHeight="1">
      <c r="B68" s="20" t="s">
        <v>43</v>
      </c>
      <c r="C68" s="10" t="s">
        <v>20</v>
      </c>
      <c r="D68" s="26">
        <v>151.1</v>
      </c>
      <c r="E68" s="47">
        <v>278.4</v>
      </c>
      <c r="F68" s="24">
        <f>E68/D68*100</f>
        <v>184.2488418266049</v>
      </c>
    </row>
    <row r="69" spans="2:6" ht="15" customHeight="1">
      <c r="B69" s="46" t="s">
        <v>22</v>
      </c>
      <c r="C69" s="19" t="s">
        <v>24</v>
      </c>
      <c r="D69" s="23">
        <v>599</v>
      </c>
      <c r="E69" s="49">
        <v>588</v>
      </c>
      <c r="F69" s="24">
        <f t="shared" si="2"/>
        <v>98.1636060100167</v>
      </c>
    </row>
    <row r="70" spans="2:6" ht="16.5" customHeight="1">
      <c r="B70" s="46" t="s">
        <v>23</v>
      </c>
      <c r="C70" s="19" t="s">
        <v>24</v>
      </c>
      <c r="D70" s="23">
        <v>429</v>
      </c>
      <c r="E70" s="49">
        <v>438</v>
      </c>
      <c r="F70" s="24">
        <f t="shared" si="2"/>
        <v>102.09790209790211</v>
      </c>
    </row>
    <row r="71" spans="2:6" ht="15.75">
      <c r="B71" s="46" t="s">
        <v>6</v>
      </c>
      <c r="C71" s="19" t="s">
        <v>9</v>
      </c>
      <c r="D71" s="28">
        <v>386</v>
      </c>
      <c r="E71" s="50">
        <v>329</v>
      </c>
      <c r="F71" s="24">
        <f>E71/D71*100</f>
        <v>85.23316062176166</v>
      </c>
    </row>
    <row r="72" spans="2:6" ht="18.75" customHeight="1">
      <c r="B72" s="46" t="s">
        <v>7</v>
      </c>
      <c r="C72" s="19" t="s">
        <v>9</v>
      </c>
      <c r="D72" s="28">
        <v>528</v>
      </c>
      <c r="E72" s="50">
        <v>532</v>
      </c>
      <c r="F72" s="24">
        <f>E72/D72*100</f>
        <v>100.75757575757575</v>
      </c>
    </row>
    <row r="73" spans="2:6" ht="18.75" customHeight="1">
      <c r="B73" s="46" t="s">
        <v>40</v>
      </c>
      <c r="C73" s="19" t="s">
        <v>21</v>
      </c>
      <c r="D73" s="28">
        <v>54</v>
      </c>
      <c r="E73" s="50">
        <v>50.95</v>
      </c>
      <c r="F73" s="24">
        <f t="shared" si="2"/>
        <v>94.35185185185185</v>
      </c>
    </row>
    <row r="74" spans="2:6" ht="15.75">
      <c r="B74" s="78" t="s">
        <v>105</v>
      </c>
      <c r="C74" s="78"/>
      <c r="D74" s="78"/>
      <c r="E74" s="78"/>
      <c r="F74" s="78"/>
    </row>
    <row r="75" spans="2:6" ht="18" customHeight="1">
      <c r="B75" s="3"/>
      <c r="C75" s="4" t="s">
        <v>25</v>
      </c>
      <c r="D75" s="69" t="s">
        <v>76</v>
      </c>
      <c r="E75" s="69" t="s">
        <v>94</v>
      </c>
      <c r="F75" s="12" t="s">
        <v>95</v>
      </c>
    </row>
    <row r="76" spans="2:6" ht="15.75">
      <c r="B76" s="66" t="s">
        <v>84</v>
      </c>
      <c r="C76" s="10" t="s">
        <v>85</v>
      </c>
      <c r="D76" s="70">
        <v>0</v>
      </c>
      <c r="E76" s="70">
        <v>0</v>
      </c>
      <c r="F76" s="24" t="e">
        <f aca="true" t="shared" si="3" ref="F76:F90">E76/D76*100</f>
        <v>#DIV/0!</v>
      </c>
    </row>
    <row r="77" spans="2:6" ht="16.5" customHeight="1">
      <c r="B77" s="20" t="s">
        <v>86</v>
      </c>
      <c r="C77" s="10" t="s">
        <v>85</v>
      </c>
      <c r="D77" s="71">
        <v>0</v>
      </c>
      <c r="E77" s="71">
        <v>0</v>
      </c>
      <c r="F77" s="24" t="e">
        <f t="shared" si="3"/>
        <v>#DIV/0!</v>
      </c>
    </row>
    <row r="78" spans="2:6" ht="15.75" customHeight="1">
      <c r="B78" s="20" t="s">
        <v>88</v>
      </c>
      <c r="C78" s="10" t="s">
        <v>8</v>
      </c>
      <c r="D78" s="72">
        <v>0</v>
      </c>
      <c r="E78" s="72">
        <v>0</v>
      </c>
      <c r="F78" s="24" t="e">
        <f t="shared" si="3"/>
        <v>#DIV/0!</v>
      </c>
    </row>
    <row r="79" spans="2:6" ht="17.25" customHeight="1">
      <c r="B79" s="20" t="s">
        <v>87</v>
      </c>
      <c r="C79" s="10" t="s">
        <v>8</v>
      </c>
      <c r="D79" s="73">
        <v>0</v>
      </c>
      <c r="E79" s="73">
        <v>0</v>
      </c>
      <c r="F79" s="24" t="e">
        <f t="shared" si="3"/>
        <v>#DIV/0!</v>
      </c>
    </row>
    <row r="80" spans="2:6" ht="17.25" customHeight="1">
      <c r="B80" s="20" t="s">
        <v>89</v>
      </c>
      <c r="C80" s="10" t="s">
        <v>90</v>
      </c>
      <c r="D80" s="74">
        <v>0</v>
      </c>
      <c r="E80" s="74">
        <v>0</v>
      </c>
      <c r="F80" s="24" t="e">
        <f t="shared" si="3"/>
        <v>#DIV/0!</v>
      </c>
    </row>
    <row r="81" spans="2:6" ht="17.25" customHeight="1">
      <c r="B81" s="20" t="s">
        <v>87</v>
      </c>
      <c r="C81" s="10" t="s">
        <v>90</v>
      </c>
      <c r="D81" s="73">
        <v>0</v>
      </c>
      <c r="E81" s="73">
        <v>0</v>
      </c>
      <c r="F81" s="24" t="e">
        <f t="shared" si="3"/>
        <v>#DIV/0!</v>
      </c>
    </row>
    <row r="82" spans="2:6" ht="17.25" customHeight="1">
      <c r="B82" s="66" t="s">
        <v>91</v>
      </c>
      <c r="C82" s="10" t="s">
        <v>85</v>
      </c>
      <c r="D82" s="75">
        <v>0</v>
      </c>
      <c r="E82" s="75">
        <v>0</v>
      </c>
      <c r="F82" s="24" t="e">
        <f t="shared" si="3"/>
        <v>#DIV/0!</v>
      </c>
    </row>
    <row r="83" spans="2:6" ht="17.25" customHeight="1">
      <c r="B83" s="20" t="s">
        <v>88</v>
      </c>
      <c r="C83" s="10" t="s">
        <v>8</v>
      </c>
      <c r="D83" s="73">
        <v>0</v>
      </c>
      <c r="E83" s="73">
        <v>0</v>
      </c>
      <c r="F83" s="24" t="e">
        <f t="shared" si="3"/>
        <v>#DIV/0!</v>
      </c>
    </row>
    <row r="84" spans="2:6" ht="17.25" customHeight="1">
      <c r="B84" s="20" t="s">
        <v>89</v>
      </c>
      <c r="C84" s="10" t="s">
        <v>90</v>
      </c>
      <c r="D84" s="73">
        <v>0</v>
      </c>
      <c r="E84" s="73">
        <v>0</v>
      </c>
      <c r="F84" s="24" t="e">
        <f t="shared" si="3"/>
        <v>#DIV/0!</v>
      </c>
    </row>
    <row r="85" spans="2:6" ht="17.25" customHeight="1">
      <c r="B85" s="66" t="s">
        <v>92</v>
      </c>
      <c r="C85" s="10" t="s">
        <v>85</v>
      </c>
      <c r="D85" s="75">
        <v>0</v>
      </c>
      <c r="E85" s="75">
        <v>0</v>
      </c>
      <c r="F85" s="24" t="e">
        <f t="shared" si="3"/>
        <v>#DIV/0!</v>
      </c>
    </row>
    <row r="86" spans="2:6" ht="17.25" customHeight="1">
      <c r="B86" s="20" t="s">
        <v>88</v>
      </c>
      <c r="C86" s="10" t="s">
        <v>8</v>
      </c>
      <c r="D86" s="76">
        <v>0</v>
      </c>
      <c r="E86" s="76">
        <v>0</v>
      </c>
      <c r="F86" s="24" t="e">
        <f t="shared" si="3"/>
        <v>#DIV/0!</v>
      </c>
    </row>
    <row r="87" spans="2:6" ht="17.25" customHeight="1">
      <c r="B87" s="20" t="s">
        <v>89</v>
      </c>
      <c r="C87" s="10" t="s">
        <v>90</v>
      </c>
      <c r="D87" s="73">
        <v>0</v>
      </c>
      <c r="E87" s="73">
        <v>0</v>
      </c>
      <c r="F87" s="24" t="e">
        <f t="shared" si="3"/>
        <v>#DIV/0!</v>
      </c>
    </row>
    <row r="88" spans="2:6" ht="17.25" customHeight="1">
      <c r="B88" s="66" t="s">
        <v>93</v>
      </c>
      <c r="C88" s="10" t="s">
        <v>85</v>
      </c>
      <c r="D88" s="75">
        <v>0</v>
      </c>
      <c r="E88" s="75">
        <v>0</v>
      </c>
      <c r="F88" s="24" t="e">
        <f t="shared" si="3"/>
        <v>#DIV/0!</v>
      </c>
    </row>
    <row r="89" spans="2:6" ht="17.25" customHeight="1">
      <c r="B89" s="20" t="s">
        <v>88</v>
      </c>
      <c r="C89" s="10" t="s">
        <v>8</v>
      </c>
      <c r="D89" s="73">
        <v>0</v>
      </c>
      <c r="E89" s="73">
        <v>0</v>
      </c>
      <c r="F89" s="24" t="e">
        <f t="shared" si="3"/>
        <v>#DIV/0!</v>
      </c>
    </row>
    <row r="90" spans="2:6" ht="17.25" customHeight="1">
      <c r="B90" s="20" t="s">
        <v>89</v>
      </c>
      <c r="C90" s="10" t="s">
        <v>90</v>
      </c>
      <c r="D90" s="73">
        <v>0</v>
      </c>
      <c r="E90" s="73">
        <v>0</v>
      </c>
      <c r="F90" s="24" t="e">
        <f t="shared" si="3"/>
        <v>#DIV/0!</v>
      </c>
    </row>
    <row r="91" spans="2:6" ht="17.25" customHeight="1">
      <c r="B91" s="78" t="s">
        <v>106</v>
      </c>
      <c r="C91" s="78"/>
      <c r="D91" s="78"/>
      <c r="E91" s="78"/>
      <c r="F91" s="78"/>
    </row>
    <row r="92" spans="2:6" ht="16.5" customHeight="1">
      <c r="B92" s="3"/>
      <c r="C92" s="4" t="s">
        <v>25</v>
      </c>
      <c r="D92" s="5" t="s">
        <v>76</v>
      </c>
      <c r="E92" s="5" t="s">
        <v>94</v>
      </c>
      <c r="F92" s="12" t="s">
        <v>95</v>
      </c>
    </row>
    <row r="93" spans="2:6" ht="15" customHeight="1">
      <c r="B93" s="9" t="s">
        <v>14</v>
      </c>
      <c r="C93" s="19" t="s">
        <v>9</v>
      </c>
      <c r="D93" s="19">
        <v>14717</v>
      </c>
      <c r="E93" s="30">
        <v>15032</v>
      </c>
      <c r="F93" s="24">
        <f aca="true" t="shared" si="4" ref="F93:F116">E93/D93*100</f>
        <v>102.1403818713053</v>
      </c>
    </row>
    <row r="94" spans="2:6" ht="16.5" customHeight="1">
      <c r="B94" s="20" t="s">
        <v>42</v>
      </c>
      <c r="C94" s="10" t="s">
        <v>9</v>
      </c>
      <c r="D94" s="42">
        <v>4725</v>
      </c>
      <c r="E94" s="42">
        <v>4948</v>
      </c>
      <c r="F94" s="24">
        <f t="shared" si="4"/>
        <v>104.71957671957672</v>
      </c>
    </row>
    <row r="95" spans="2:6" ht="17.25" customHeight="1">
      <c r="B95" s="20" t="s">
        <v>39</v>
      </c>
      <c r="C95" s="10" t="s">
        <v>9</v>
      </c>
      <c r="D95" s="42">
        <v>9646</v>
      </c>
      <c r="E95" s="42">
        <v>9675</v>
      </c>
      <c r="F95" s="24">
        <f t="shared" si="4"/>
        <v>100.30064275347294</v>
      </c>
    </row>
    <row r="96" spans="2:6" ht="15" customHeight="1">
      <c r="B96" s="20" t="s">
        <v>43</v>
      </c>
      <c r="C96" s="10" t="s">
        <v>9</v>
      </c>
      <c r="D96" s="42">
        <v>346</v>
      </c>
      <c r="E96" s="42">
        <v>409</v>
      </c>
      <c r="F96" s="24">
        <f t="shared" si="4"/>
        <v>118.20809248554913</v>
      </c>
    </row>
    <row r="97" spans="2:6" ht="17.25" customHeight="1">
      <c r="B97" s="9" t="s">
        <v>72</v>
      </c>
      <c r="C97" s="19" t="s">
        <v>9</v>
      </c>
      <c r="D97" s="19">
        <v>7290</v>
      </c>
      <c r="E97" s="19">
        <v>7040</v>
      </c>
      <c r="F97" s="24">
        <f t="shared" si="4"/>
        <v>96.57064471879286</v>
      </c>
    </row>
    <row r="98" spans="2:9" ht="15.75" customHeight="1">
      <c r="B98" s="20" t="s">
        <v>42</v>
      </c>
      <c r="C98" s="10" t="s">
        <v>9</v>
      </c>
      <c r="D98" s="42">
        <v>2054</v>
      </c>
      <c r="E98" s="42">
        <v>2068</v>
      </c>
      <c r="F98" s="24">
        <f t="shared" si="4"/>
        <v>100.68159688412852</v>
      </c>
      <c r="I98" s="17"/>
    </row>
    <row r="99" spans="2:9" ht="15.75" customHeight="1">
      <c r="B99" s="20" t="s">
        <v>39</v>
      </c>
      <c r="C99" s="10" t="s">
        <v>9</v>
      </c>
      <c r="D99" s="42">
        <v>5072</v>
      </c>
      <c r="E99" s="42">
        <v>4779</v>
      </c>
      <c r="F99" s="24">
        <f t="shared" si="4"/>
        <v>94.22318611987382</v>
      </c>
      <c r="I99" s="17"/>
    </row>
    <row r="100" spans="2:9" ht="15.75" customHeight="1">
      <c r="B100" s="20" t="s">
        <v>43</v>
      </c>
      <c r="C100" s="10" t="s">
        <v>9</v>
      </c>
      <c r="D100" s="42">
        <v>164</v>
      </c>
      <c r="E100" s="42">
        <v>193</v>
      </c>
      <c r="F100" s="24">
        <f t="shared" si="4"/>
        <v>117.68292682926828</v>
      </c>
      <c r="I100" s="17"/>
    </row>
    <row r="101" spans="2:9" ht="15.75" customHeight="1">
      <c r="B101" s="9" t="s">
        <v>15</v>
      </c>
      <c r="C101" s="19" t="s">
        <v>9</v>
      </c>
      <c r="D101" s="19">
        <v>3531</v>
      </c>
      <c r="E101" s="19">
        <v>2916</v>
      </c>
      <c r="F101" s="24">
        <f t="shared" si="4"/>
        <v>82.58283772302464</v>
      </c>
      <c r="I101" s="17"/>
    </row>
    <row r="102" spans="2:6" ht="15" customHeight="1">
      <c r="B102" s="20" t="s">
        <v>42</v>
      </c>
      <c r="C102" s="10" t="s">
        <v>9</v>
      </c>
      <c r="D102" s="39">
        <v>2474</v>
      </c>
      <c r="E102" s="39">
        <v>2184</v>
      </c>
      <c r="F102" s="24">
        <f t="shared" si="4"/>
        <v>88.27809215844786</v>
      </c>
    </row>
    <row r="103" spans="2:6" ht="15" customHeight="1">
      <c r="B103" s="20" t="s">
        <v>39</v>
      </c>
      <c r="C103" s="10" t="s">
        <v>9</v>
      </c>
      <c r="D103" s="39">
        <v>500</v>
      </c>
      <c r="E103" s="39">
        <v>415</v>
      </c>
      <c r="F103" s="24">
        <f t="shared" si="4"/>
        <v>83</v>
      </c>
    </row>
    <row r="104" spans="2:6" ht="15" customHeight="1">
      <c r="B104" s="20" t="s">
        <v>43</v>
      </c>
      <c r="C104" s="10" t="s">
        <v>9</v>
      </c>
      <c r="D104" s="39">
        <v>557</v>
      </c>
      <c r="E104" s="39">
        <v>317</v>
      </c>
      <c r="F104" s="24">
        <f t="shared" si="4"/>
        <v>56.91202872531418</v>
      </c>
    </row>
    <row r="105" spans="2:6" ht="15" customHeight="1">
      <c r="B105" s="9" t="s">
        <v>35</v>
      </c>
      <c r="C105" s="19" t="s">
        <v>62</v>
      </c>
      <c r="D105" s="30">
        <v>773</v>
      </c>
      <c r="E105" s="30">
        <v>814.7</v>
      </c>
      <c r="F105" s="24">
        <f t="shared" si="4"/>
        <v>105.39456662354463</v>
      </c>
    </row>
    <row r="106" spans="2:6" ht="15.75">
      <c r="B106" s="20" t="s">
        <v>42</v>
      </c>
      <c r="C106" s="10" t="s">
        <v>62</v>
      </c>
      <c r="D106" s="26">
        <v>715.8</v>
      </c>
      <c r="E106" s="26">
        <v>755.2</v>
      </c>
      <c r="F106" s="24">
        <f t="shared" si="4"/>
        <v>105.50433081866444</v>
      </c>
    </row>
    <row r="107" spans="2:6" ht="15.75">
      <c r="B107" s="20" t="s">
        <v>39</v>
      </c>
      <c r="C107" s="10" t="s">
        <v>62</v>
      </c>
      <c r="D107" s="26">
        <v>48.3</v>
      </c>
      <c r="E107" s="26">
        <v>48.5</v>
      </c>
      <c r="F107" s="24">
        <f t="shared" si="4"/>
        <v>100.41407867494824</v>
      </c>
    </row>
    <row r="108" spans="2:6" ht="15.75">
      <c r="B108" s="20" t="s">
        <v>43</v>
      </c>
      <c r="C108" s="10" t="s">
        <v>62</v>
      </c>
      <c r="D108" s="26">
        <v>8.4</v>
      </c>
      <c r="E108" s="26">
        <v>11.1</v>
      </c>
      <c r="F108" s="24">
        <f t="shared" si="4"/>
        <v>132.14285714285714</v>
      </c>
    </row>
    <row r="109" spans="2:6" ht="15.75">
      <c r="B109" s="9" t="s">
        <v>16</v>
      </c>
      <c r="C109" s="19" t="s">
        <v>66</v>
      </c>
      <c r="D109" s="30">
        <v>27</v>
      </c>
      <c r="E109" s="30">
        <v>20</v>
      </c>
      <c r="F109" s="24">
        <f t="shared" si="4"/>
        <v>74.07407407407408</v>
      </c>
    </row>
    <row r="110" spans="2:6" ht="15.75">
      <c r="B110" s="20" t="s">
        <v>42</v>
      </c>
      <c r="C110" s="10" t="s">
        <v>9</v>
      </c>
      <c r="D110" s="39">
        <v>11</v>
      </c>
      <c r="E110" s="39">
        <v>5</v>
      </c>
      <c r="F110" s="24">
        <f t="shared" si="4"/>
        <v>45.45454545454545</v>
      </c>
    </row>
    <row r="111" spans="2:6" ht="15.75">
      <c r="B111" s="20" t="s">
        <v>39</v>
      </c>
      <c r="C111" s="10" t="s">
        <v>9</v>
      </c>
      <c r="D111" s="39">
        <v>9</v>
      </c>
      <c r="E111" s="39">
        <v>7</v>
      </c>
      <c r="F111" s="24">
        <f t="shared" si="4"/>
        <v>77.77777777777779</v>
      </c>
    </row>
    <row r="112" spans="2:6" ht="15.75">
      <c r="B112" s="20" t="s">
        <v>43</v>
      </c>
      <c r="C112" s="10" t="s">
        <v>9</v>
      </c>
      <c r="D112" s="39">
        <v>7</v>
      </c>
      <c r="E112" s="39">
        <v>8</v>
      </c>
      <c r="F112" s="24">
        <f>E112/D112*100</f>
        <v>114.28571428571428</v>
      </c>
    </row>
    <row r="113" spans="2:6" ht="15.75">
      <c r="B113" s="9" t="s">
        <v>59</v>
      </c>
      <c r="C113" s="19" t="s">
        <v>9</v>
      </c>
      <c r="D113" s="30">
        <v>13305</v>
      </c>
      <c r="E113" s="30">
        <v>12058</v>
      </c>
      <c r="F113" s="24">
        <f t="shared" si="4"/>
        <v>90.62758361518226</v>
      </c>
    </row>
    <row r="114" spans="2:6" ht="16.5" customHeight="1">
      <c r="B114" s="20" t="s">
        <v>42</v>
      </c>
      <c r="C114" s="10" t="s">
        <v>9</v>
      </c>
      <c r="D114" s="42">
        <v>216</v>
      </c>
      <c r="E114" s="42">
        <v>313</v>
      </c>
      <c r="F114" s="24">
        <f>E114/D114*100</f>
        <v>144.90740740740742</v>
      </c>
    </row>
    <row r="115" spans="2:6" ht="18" customHeight="1">
      <c r="B115" s="20" t="s">
        <v>39</v>
      </c>
      <c r="C115" s="10" t="s">
        <v>9</v>
      </c>
      <c r="D115" s="42">
        <v>12315</v>
      </c>
      <c r="E115" s="42">
        <v>11173</v>
      </c>
      <c r="F115" s="24">
        <f t="shared" si="4"/>
        <v>90.72675598863175</v>
      </c>
    </row>
    <row r="116" spans="2:6" ht="18" customHeight="1">
      <c r="B116" s="20" t="s">
        <v>43</v>
      </c>
      <c r="C116" s="10" t="s">
        <v>9</v>
      </c>
      <c r="D116" s="42">
        <v>774</v>
      </c>
      <c r="E116" s="42">
        <v>572</v>
      </c>
      <c r="F116" s="24">
        <f t="shared" si="4"/>
        <v>73.90180878552972</v>
      </c>
    </row>
    <row r="117" spans="2:6" ht="18" customHeight="1">
      <c r="B117" s="87" t="s">
        <v>107</v>
      </c>
      <c r="C117" s="88"/>
      <c r="D117" s="88"/>
      <c r="E117" s="88"/>
      <c r="F117" s="89"/>
    </row>
    <row r="118" spans="3:6" ht="18" customHeight="1">
      <c r="C118" s="4" t="s">
        <v>25</v>
      </c>
      <c r="D118" s="5" t="s">
        <v>76</v>
      </c>
      <c r="E118" s="54" t="s">
        <v>94</v>
      </c>
      <c r="F118" s="12" t="s">
        <v>96</v>
      </c>
    </row>
    <row r="119" spans="2:6" ht="33" customHeight="1">
      <c r="B119" s="9" t="s">
        <v>82</v>
      </c>
      <c r="C119" s="10" t="s">
        <v>45</v>
      </c>
      <c r="D119" s="54">
        <v>11104</v>
      </c>
      <c r="E119" s="54">
        <v>17636.1</v>
      </c>
      <c r="F119" s="65">
        <f>E119/D119*100</f>
        <v>158.82654899135446</v>
      </c>
    </row>
    <row r="120" spans="2:6" ht="30.75" customHeight="1">
      <c r="B120" s="9" t="s">
        <v>55</v>
      </c>
      <c r="C120" s="10" t="s">
        <v>45</v>
      </c>
      <c r="D120" s="38">
        <v>0</v>
      </c>
      <c r="E120" s="67">
        <v>0</v>
      </c>
      <c r="F120" s="45" t="e">
        <f>E120/D120*100</f>
        <v>#DIV/0!</v>
      </c>
    </row>
    <row r="121" spans="2:6" ht="18" customHeight="1">
      <c r="B121" s="35" t="s">
        <v>33</v>
      </c>
      <c r="C121" s="1"/>
      <c r="D121" s="64"/>
      <c r="E121" s="68"/>
      <c r="F121" s="44"/>
    </row>
    <row r="122" spans="2:6" ht="15.75">
      <c r="B122" s="1" t="s">
        <v>64</v>
      </c>
      <c r="C122" s="10" t="s">
        <v>45</v>
      </c>
      <c r="D122" s="26">
        <v>0</v>
      </c>
      <c r="E122" s="47"/>
      <c r="F122" s="45"/>
    </row>
    <row r="123" spans="2:6" ht="18.75" customHeight="1">
      <c r="B123" s="1" t="s">
        <v>56</v>
      </c>
      <c r="C123" s="10" t="s">
        <v>45</v>
      </c>
      <c r="D123" s="26">
        <v>0</v>
      </c>
      <c r="E123" s="47"/>
      <c r="F123" s="45"/>
    </row>
    <row r="124" spans="2:6" ht="17.25" customHeight="1">
      <c r="B124" s="1" t="s">
        <v>63</v>
      </c>
      <c r="C124" s="10" t="s">
        <v>45</v>
      </c>
      <c r="D124" s="39">
        <v>0</v>
      </c>
      <c r="E124" s="48"/>
      <c r="F124" s="45"/>
    </row>
    <row r="125" spans="2:6" ht="17.25" customHeight="1">
      <c r="B125" s="1" t="s">
        <v>69</v>
      </c>
      <c r="C125" s="10" t="s">
        <v>45</v>
      </c>
      <c r="D125" s="26">
        <v>0</v>
      </c>
      <c r="E125" s="47"/>
      <c r="F125" s="45"/>
    </row>
    <row r="126" spans="2:6" ht="30.75" customHeight="1">
      <c r="B126" s="1" t="s">
        <v>65</v>
      </c>
      <c r="C126" s="10" t="s">
        <v>45</v>
      </c>
      <c r="D126" s="39">
        <v>0</v>
      </c>
      <c r="E126" s="48"/>
      <c r="F126" s="45"/>
    </row>
    <row r="127" spans="2:6" ht="18" customHeight="1">
      <c r="B127" s="9" t="s">
        <v>46</v>
      </c>
      <c r="C127" s="10" t="s">
        <v>47</v>
      </c>
      <c r="D127" s="26">
        <v>2468</v>
      </c>
      <c r="E127" s="48">
        <v>0</v>
      </c>
      <c r="F127" s="45">
        <f>E127/D127*100</f>
        <v>0</v>
      </c>
    </row>
    <row r="128" spans="2:6" ht="31.5" customHeight="1">
      <c r="B128" s="1" t="s">
        <v>67</v>
      </c>
      <c r="C128" s="10" t="s">
        <v>47</v>
      </c>
      <c r="D128" s="26">
        <v>2468</v>
      </c>
      <c r="E128" s="48">
        <v>0</v>
      </c>
      <c r="F128" s="45">
        <f>E128/D128*100</f>
        <v>0</v>
      </c>
    </row>
    <row r="129" spans="2:6" ht="17.25" customHeight="1">
      <c r="B129" s="79" t="s">
        <v>108</v>
      </c>
      <c r="C129" s="78"/>
      <c r="D129" s="78"/>
      <c r="E129" s="78"/>
      <c r="F129" s="80"/>
    </row>
    <row r="130" spans="2:6" ht="16.5" customHeight="1">
      <c r="B130" s="3"/>
      <c r="C130" s="11" t="s">
        <v>25</v>
      </c>
      <c r="D130" s="5" t="s">
        <v>76</v>
      </c>
      <c r="E130" s="54" t="s">
        <v>94</v>
      </c>
      <c r="F130" s="12" t="s">
        <v>28</v>
      </c>
    </row>
    <row r="131" spans="2:6" ht="20.25" customHeight="1">
      <c r="B131" s="1" t="s">
        <v>11</v>
      </c>
      <c r="C131" s="2" t="s">
        <v>2</v>
      </c>
      <c r="D131" s="10">
        <v>46</v>
      </c>
      <c r="E131" s="51">
        <v>307</v>
      </c>
      <c r="F131" s="31">
        <f>E131-D131</f>
        <v>261</v>
      </c>
    </row>
    <row r="132" spans="2:6" ht="17.25" customHeight="1">
      <c r="B132" s="1" t="s">
        <v>12</v>
      </c>
      <c r="C132" s="2" t="s">
        <v>13</v>
      </c>
      <c r="D132" s="10">
        <v>0.27</v>
      </c>
      <c r="E132" s="10">
        <v>1.77</v>
      </c>
      <c r="F132" s="32">
        <f>E132-D132</f>
        <v>1.5</v>
      </c>
    </row>
    <row r="133" spans="2:6" ht="20.25" customHeight="1">
      <c r="B133" s="13"/>
      <c r="C133" s="14"/>
      <c r="D133" s="15"/>
      <c r="E133" s="15"/>
      <c r="F133" s="16"/>
    </row>
    <row r="134" spans="2:6" ht="15.75">
      <c r="B134" s="13"/>
      <c r="C134" s="14"/>
      <c r="D134" s="15"/>
      <c r="E134" s="15"/>
      <c r="F134" s="16"/>
    </row>
    <row r="135" spans="2:6" ht="54.75" customHeight="1">
      <c r="B135" s="86" t="s">
        <v>79</v>
      </c>
      <c r="C135" s="86"/>
      <c r="D135" s="37"/>
      <c r="E135" s="14"/>
      <c r="F135" s="14" t="s">
        <v>74</v>
      </c>
    </row>
  </sheetData>
  <sheetProtection/>
  <mergeCells count="17">
    <mergeCell ref="B135:C135"/>
    <mergeCell ref="B129:F129"/>
    <mergeCell ref="B41:F41"/>
    <mergeCell ref="B47:F47"/>
    <mergeCell ref="B53:F53"/>
    <mergeCell ref="B74:F74"/>
    <mergeCell ref="B91:F91"/>
    <mergeCell ref="B117:F117"/>
    <mergeCell ref="B28:F28"/>
    <mergeCell ref="B32:F32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40" max="255" man="1"/>
    <brk id="10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2021-02-03T06:39:05Z</cp:lastPrinted>
  <dcterms:created xsi:type="dcterms:W3CDTF">2004-07-02T05:58:09Z</dcterms:created>
  <dcterms:modified xsi:type="dcterms:W3CDTF">2021-04-20T12:37:07Z</dcterms:modified>
  <cp:category/>
  <cp:version/>
  <cp:contentType/>
  <cp:contentStatus/>
</cp:coreProperties>
</file>