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fullCalcOnLoad="1"/>
</workbook>
</file>

<file path=xl/sharedStrings.xml><?xml version="1.0" encoding="utf-8"?>
<sst xmlns="http://schemas.openxmlformats.org/spreadsheetml/2006/main" count="282" uniqueCount="115">
  <si>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</si>
  <si>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</si>
  <si>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</si>
  <si>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</si>
  <si>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</si>
  <si>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</si>
  <si>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</si>
  <si>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</si>
  <si>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</si>
  <si>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</si>
  <si>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</si>
  <si>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</si>
  <si>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</si>
  <si>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</si>
  <si>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</si>
  <si>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</si>
  <si>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</si>
  <si>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</si>
  <si>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</si>
  <si>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</si>
  <si>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</si>
  <si>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</si>
  <si>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</si>
  <si>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</si>
  <si>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</si>
  <si>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</si>
  <si>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</si>
  <si>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</si>
  <si>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</si>
  <si>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</si>
  <si>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</si>
  <si>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</si>
  <si>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</si>
  <si>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</si>
  <si>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</si>
  <si>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</si>
  <si>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</si>
  <si>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</si>
  <si>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</si>
  <si>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</si>
  <si>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</si>
  <si>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</si>
  <si>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</si>
  <si>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</si>
  <si>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</si>
  <si>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</si>
  <si>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</si>
  <si>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</si>
  <si>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</si>
  <si>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</si>
  <si>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</si>
  <si>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</si>
  <si>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</si>
  <si>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</si>
  <si>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</si>
  <si>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</si>
  <si>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</si>
  <si>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</si>
  <si>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</si>
  <si>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</si>
  <si>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</si>
  <si>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</si>
  <si>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</si>
  <si>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</si>
  <si>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</si>
  <si>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</si>
  <si>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</si>
  <si>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</si>
  <si>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</si>
  <si>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</si>
  <si>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</si>
  <si>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</si>
  <si>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</si>
  <si>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</si>
  <si>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</si>
  <si>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</si>
  <si>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</si>
  <si>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</si>
  <si>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</si>
  <si>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</si>
  <si>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</si>
  <si>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</si>
  <si>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</si>
  <si>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</si>
  <si>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</si>
  <si>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</si>
  <si>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</si>
  <si>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</si>
  <si>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</si>
  <si>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</si>
  <si>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</si>
  <si>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>2021 к 2020 в %</t>
  </si>
  <si>
    <t>2020 к 2020 в %</t>
  </si>
  <si>
    <t>И.о. начальника отдела экономики</t>
  </si>
  <si>
    <t>Л.А.Николаева</t>
  </si>
  <si>
    <t xml:space="preserve">     На 1 января 2021 г в районе числится 13628 постоянных хозяйств, численность населения  составляет 31366 человек.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</si>
  <si>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</si>
  <si>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</si>
  <si>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</si>
  <si>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</si>
  <si>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</si>
  <si>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</si>
  <si>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</si>
  <si>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Итоги социально-экономического развития 
Моргаушского района за январь-июль 2021 года.</t>
  </si>
  <si>
    <t>Демографическая обстановка за январь-июль 2021 года.</t>
  </si>
  <si>
    <t>Отгружено товаров собственного производства, 
выполнено работ и услуг собственными силами за январь-июль 2021 года.</t>
  </si>
  <si>
    <t>Собственные доходы консолидированного бюджета за январь-июль 2021 года.</t>
  </si>
  <si>
    <t>Платные услуги населению за январь-июль 2021 года.</t>
  </si>
  <si>
    <t>Розничный товарооборот за январь-июль 2021 года.</t>
  </si>
  <si>
    <t>Общественное питание за январь-июль 2021 года.</t>
  </si>
  <si>
    <t>Животноводство за январь-июль 2021 года.</t>
  </si>
  <si>
    <t>Поголовье скота на 1 августа 2021 года.</t>
  </si>
  <si>
    <t>Инвестиции за январь-июль 2021 года.</t>
  </si>
  <si>
    <t>Рынок труда за январь-июль 2021 года.</t>
  </si>
  <si>
    <t>О ходе уборочных работ аграриями района на 01.08.2021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</si>
</sst>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1" fontId="6" fillId="35" borderId="10" xfId="0" applyNumberFormat="1" applyFont="1" applyFill="1" applyBorder="1" applyAlignment="1">
      <alignment horizontal="center"/>
    </xf>
    <xf numFmtId="175" fontId="5" fillId="35" borderId="10" xfId="0" applyNumberFormat="1" applyFont="1" applyFill="1" applyBorder="1" applyAlignment="1">
      <alignment horizontal="center" vertical="top" wrapText="1"/>
    </xf>
    <xf numFmtId="175" fontId="5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75" fontId="6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115">
      <selection activeCell="I125" sqref="I125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3" t="s">
        <v>103</v>
      </c>
      <c r="C2" s="73"/>
      <c r="D2" s="73"/>
      <c r="E2" s="73"/>
      <c r="F2" s="73"/>
    </row>
    <row r="3" spans="2:6" ht="153" customHeight="1">
      <c r="B3" s="75" t="s">
        <v>96</v>
      </c>
      <c r="C3" s="75"/>
      <c r="D3" s="75"/>
      <c r="E3" s="75"/>
      <c r="F3" s="75"/>
    </row>
    <row r="4" spans="2:6" ht="87.75" customHeight="1">
      <c r="B4" s="76" t="s">
        <v>73</v>
      </c>
      <c r="C4" s="76"/>
      <c r="D4" s="76"/>
      <c r="E4" s="76"/>
      <c r="F4" s="76"/>
    </row>
    <row r="5" spans="2:6" ht="14.25" customHeight="1">
      <c r="B5" s="76" t="s">
        <v>95</v>
      </c>
      <c r="C5" s="76"/>
      <c r="D5" s="76"/>
      <c r="E5" s="76"/>
      <c r="F5" s="76"/>
    </row>
    <row r="6" spans="2:6" ht="30" customHeight="1">
      <c r="B6" s="77" t="s">
        <v>74</v>
      </c>
      <c r="C6" s="77"/>
      <c r="D6" s="77"/>
      <c r="E6" s="77"/>
      <c r="F6" s="77"/>
    </row>
    <row r="7" spans="2:6" ht="21" customHeight="1">
      <c r="B7" s="67" t="s">
        <v>104</v>
      </c>
      <c r="C7" s="68"/>
      <c r="D7" s="68"/>
      <c r="E7" s="68"/>
      <c r="F7" s="69"/>
    </row>
    <row r="8" spans="2:6" ht="27.75" customHeight="1">
      <c r="B8" s="51"/>
      <c r="C8" s="52" t="s">
        <v>25</v>
      </c>
      <c r="D8" s="53" t="s">
        <v>75</v>
      </c>
      <c r="E8" s="53" t="s">
        <v>90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116</v>
      </c>
      <c r="E9" s="54">
        <v>110</v>
      </c>
      <c r="F9" s="55">
        <f>E9-D9</f>
        <v>-6</v>
      </c>
    </row>
    <row r="10" spans="2:6" ht="15.75" customHeight="1">
      <c r="B10" s="34" t="s">
        <v>1</v>
      </c>
      <c r="C10" s="54" t="s">
        <v>2</v>
      </c>
      <c r="D10" s="56">
        <v>306</v>
      </c>
      <c r="E10" s="56">
        <v>310</v>
      </c>
      <c r="F10" s="55">
        <f>E10-D10</f>
        <v>4</v>
      </c>
    </row>
    <row r="11" spans="2:6" ht="15.75" customHeight="1">
      <c r="B11" s="34" t="s">
        <v>77</v>
      </c>
      <c r="C11" s="54" t="s">
        <v>2</v>
      </c>
      <c r="D11" s="63">
        <v>42</v>
      </c>
      <c r="E11" s="54">
        <v>52</v>
      </c>
      <c r="F11" s="55">
        <f>E11-D11</f>
        <v>10</v>
      </c>
    </row>
    <row r="12" spans="2:6" ht="15.75" customHeight="1">
      <c r="B12" s="34" t="s">
        <v>78</v>
      </c>
      <c r="C12" s="54" t="s">
        <v>2</v>
      </c>
      <c r="D12" s="63">
        <v>40</v>
      </c>
      <c r="E12" s="54">
        <v>53</v>
      </c>
      <c r="F12" s="55">
        <f>E12-D12</f>
        <v>13</v>
      </c>
    </row>
    <row r="13" spans="2:8" ht="30.75" customHeight="1">
      <c r="B13" s="74" t="s">
        <v>105</v>
      </c>
      <c r="C13" s="74"/>
      <c r="D13" s="74"/>
      <c r="E13" s="74"/>
      <c r="F13" s="74"/>
      <c r="H13" t="s">
        <v>29</v>
      </c>
    </row>
    <row r="14" spans="2:6" ht="17.25" customHeight="1">
      <c r="B14" s="3"/>
      <c r="C14" s="4" t="s">
        <v>25</v>
      </c>
      <c r="D14" s="5" t="s">
        <v>75</v>
      </c>
      <c r="E14" s="5" t="s">
        <v>90</v>
      </c>
      <c r="F14" s="12" t="s">
        <v>91</v>
      </c>
    </row>
    <row r="15" spans="2:6" ht="15.75" customHeight="1">
      <c r="B15" s="6" t="s">
        <v>49</v>
      </c>
      <c r="C15" s="7" t="s">
        <v>3</v>
      </c>
      <c r="D15" s="49">
        <v>2454647</v>
      </c>
      <c r="E15" s="49">
        <f>E17+E24</f>
        <v>3100106.2199999997</v>
      </c>
      <c r="F15" s="24">
        <f>E15/D15*100</f>
        <v>126.2953988903496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462526</v>
      </c>
      <c r="E17" s="49">
        <f>SUM(E18:E23)</f>
        <v>648595</v>
      </c>
      <c r="F17" s="24">
        <f aca="true" t="shared" si="0" ref="F17:F33">E17/D17*100</f>
        <v>140.22887362007756</v>
      </c>
    </row>
    <row r="18" spans="2:6" ht="16.5" customHeight="1">
      <c r="B18" s="20" t="s">
        <v>97</v>
      </c>
      <c r="C18" s="7" t="s">
        <v>3</v>
      </c>
      <c r="D18" s="64">
        <v>31516</v>
      </c>
      <c r="E18" s="64">
        <v>60332</v>
      </c>
      <c r="F18" s="24">
        <f aca="true" t="shared" si="1" ref="F18:F23">E18/D18*100</f>
        <v>191.43292295976647</v>
      </c>
    </row>
    <row r="19" spans="2:6" ht="16.5" customHeight="1">
      <c r="B19" s="20" t="s">
        <v>98</v>
      </c>
      <c r="C19" s="7" t="s">
        <v>3</v>
      </c>
      <c r="D19" s="64">
        <v>17499.7</v>
      </c>
      <c r="E19" s="64">
        <v>23168.5</v>
      </c>
      <c r="F19" s="24">
        <f t="shared" si="1"/>
        <v>132.39369817768306</v>
      </c>
    </row>
    <row r="20" spans="2:6" ht="15.75" customHeight="1">
      <c r="B20" s="20" t="s">
        <v>99</v>
      </c>
      <c r="C20" s="7" t="s">
        <v>3</v>
      </c>
      <c r="D20" s="64">
        <v>25426</v>
      </c>
      <c r="E20" s="64">
        <v>31171</v>
      </c>
      <c r="F20" s="24">
        <f t="shared" si="1"/>
        <v>122.59498151498467</v>
      </c>
    </row>
    <row r="21" spans="2:6" ht="17.25" customHeight="1">
      <c r="B21" s="20" t="s">
        <v>100</v>
      </c>
      <c r="C21" s="7" t="s">
        <v>3</v>
      </c>
      <c r="D21" s="64">
        <v>38388</v>
      </c>
      <c r="E21" s="64">
        <v>56651</v>
      </c>
      <c r="F21" s="24">
        <f t="shared" si="1"/>
        <v>147.5747629467542</v>
      </c>
    </row>
    <row r="22" spans="2:6" ht="16.5" customHeight="1">
      <c r="B22" s="20" t="s">
        <v>101</v>
      </c>
      <c r="C22" s="7" t="s">
        <v>3</v>
      </c>
      <c r="D22" s="64">
        <v>288880</v>
      </c>
      <c r="E22" s="64">
        <v>412140</v>
      </c>
      <c r="F22" s="24">
        <f t="shared" si="1"/>
        <v>142.6682359457214</v>
      </c>
    </row>
    <row r="23" spans="2:6" ht="15.75" customHeight="1">
      <c r="B23" s="20" t="s">
        <v>102</v>
      </c>
      <c r="C23" s="7" t="s">
        <v>3</v>
      </c>
      <c r="D23" s="64">
        <v>60816.3</v>
      </c>
      <c r="E23" s="64">
        <v>65132.5</v>
      </c>
      <c r="F23" s="24">
        <f t="shared" si="1"/>
        <v>107.09711047860525</v>
      </c>
    </row>
    <row r="24" spans="2:6" ht="19.5" customHeight="1">
      <c r="B24" s="18" t="s">
        <v>32</v>
      </c>
      <c r="C24" s="7" t="s">
        <v>3</v>
      </c>
      <c r="D24" s="49">
        <v>1992121</v>
      </c>
      <c r="E24" s="49">
        <f>SUM(E25:E33)</f>
        <v>2451511.2199999997</v>
      </c>
      <c r="F24" s="24">
        <f t="shared" si="0"/>
        <v>123.06035727749467</v>
      </c>
    </row>
    <row r="25" spans="2:6" ht="16.5" customHeight="1">
      <c r="B25" s="20" t="s">
        <v>61</v>
      </c>
      <c r="C25" s="7" t="s">
        <v>3</v>
      </c>
      <c r="D25" s="26">
        <v>71704.7</v>
      </c>
      <c r="E25" s="42">
        <v>63224.3</v>
      </c>
      <c r="F25" s="24">
        <f t="shared" si="0"/>
        <v>88.17316019730926</v>
      </c>
    </row>
    <row r="26" spans="2:6" ht="16.5" customHeight="1">
      <c r="B26" s="20" t="s">
        <v>53</v>
      </c>
      <c r="C26" s="7" t="s">
        <v>3</v>
      </c>
      <c r="D26" s="27">
        <v>1724753</v>
      </c>
      <c r="E26" s="46">
        <v>2151464</v>
      </c>
      <c r="F26" s="24">
        <f t="shared" si="0"/>
        <v>124.74041210538553</v>
      </c>
    </row>
    <row r="27" spans="2:6" ht="15.75">
      <c r="B27" s="39" t="s">
        <v>26</v>
      </c>
      <c r="C27" s="7" t="s">
        <v>3</v>
      </c>
      <c r="D27" s="26">
        <v>23071.7</v>
      </c>
      <c r="E27" s="46">
        <v>24668</v>
      </c>
      <c r="F27" s="24">
        <f t="shared" si="0"/>
        <v>106.91886596999787</v>
      </c>
    </row>
    <row r="28" spans="2:6" ht="15.75">
      <c r="B28" s="39" t="s">
        <v>44</v>
      </c>
      <c r="C28" s="7" t="s">
        <v>3</v>
      </c>
      <c r="D28" s="26">
        <v>15425.6</v>
      </c>
      <c r="E28" s="46">
        <v>14889.5</v>
      </c>
      <c r="F28" s="24">
        <f t="shared" si="0"/>
        <v>96.52460844310757</v>
      </c>
    </row>
    <row r="29" spans="2:6" ht="30" customHeight="1">
      <c r="B29" s="39" t="s">
        <v>58</v>
      </c>
      <c r="C29" s="7" t="s">
        <v>3</v>
      </c>
      <c r="D29" s="26">
        <v>26796.2</v>
      </c>
      <c r="E29" s="46">
        <v>30442.3</v>
      </c>
      <c r="F29" s="24">
        <f>E29/D29*100</f>
        <v>113.60678006583022</v>
      </c>
    </row>
    <row r="30" spans="2:6" ht="15.75" customHeight="1">
      <c r="B30" s="39" t="s">
        <v>31</v>
      </c>
      <c r="C30" s="7" t="s">
        <v>3</v>
      </c>
      <c r="D30" s="26">
        <v>6951</v>
      </c>
      <c r="E30" s="46">
        <v>6035.02</v>
      </c>
      <c r="F30" s="24">
        <f>E30/D30*100</f>
        <v>86.82232772262985</v>
      </c>
    </row>
    <row r="31" spans="2:6" ht="15.75">
      <c r="B31" s="39" t="s">
        <v>30</v>
      </c>
      <c r="C31" s="7" t="s">
        <v>3</v>
      </c>
      <c r="D31" s="36">
        <v>40933.9</v>
      </c>
      <c r="E31" s="50">
        <v>44876.1</v>
      </c>
      <c r="F31" s="24">
        <f t="shared" si="0"/>
        <v>109.6306484356487</v>
      </c>
    </row>
    <row r="32" spans="2:6" ht="17.25" customHeight="1">
      <c r="B32" s="40" t="s">
        <v>70</v>
      </c>
      <c r="C32" s="7" t="s">
        <v>45</v>
      </c>
      <c r="D32" s="27">
        <v>35662</v>
      </c>
      <c r="E32" s="46">
        <v>58365</v>
      </c>
      <c r="F32" s="24">
        <f t="shared" si="0"/>
        <v>163.6616005832539</v>
      </c>
    </row>
    <row r="33" spans="2:6" ht="14.25" customHeight="1">
      <c r="B33" s="39" t="s">
        <v>41</v>
      </c>
      <c r="C33" s="7" t="s">
        <v>3</v>
      </c>
      <c r="D33" s="46">
        <v>46822.8</v>
      </c>
      <c r="E33" s="46">
        <v>57547</v>
      </c>
      <c r="F33" s="24">
        <f t="shared" si="0"/>
        <v>122.90379900390407</v>
      </c>
    </row>
    <row r="34" spans="2:6" ht="20.25" customHeight="1">
      <c r="B34" s="68" t="s">
        <v>106</v>
      </c>
      <c r="C34" s="68"/>
      <c r="D34" s="68"/>
      <c r="E34" s="68"/>
      <c r="F34" s="68"/>
    </row>
    <row r="35" spans="2:6" ht="14.25" customHeight="1">
      <c r="B35" s="53"/>
      <c r="C35" s="57" t="s">
        <v>25</v>
      </c>
      <c r="D35" s="53" t="s">
        <v>75</v>
      </c>
      <c r="E35" s="53" t="s">
        <v>90</v>
      </c>
      <c r="F35" s="58" t="s">
        <v>91</v>
      </c>
    </row>
    <row r="36" spans="2:6" ht="15.75" customHeight="1">
      <c r="B36" s="59" t="s">
        <v>48</v>
      </c>
      <c r="C36" s="57" t="s">
        <v>3</v>
      </c>
      <c r="D36" s="48">
        <v>99168.7</v>
      </c>
      <c r="E36" s="48">
        <v>115854.5</v>
      </c>
      <c r="F36" s="48">
        <f>E36/D36*100</f>
        <v>116.8256718097545</v>
      </c>
    </row>
    <row r="37" spans="2:6" ht="18.75" customHeight="1">
      <c r="B37" s="60" t="s">
        <v>38</v>
      </c>
      <c r="C37" s="57" t="s">
        <v>3</v>
      </c>
      <c r="D37" s="46">
        <v>15772.5</v>
      </c>
      <c r="E37" s="46">
        <v>17423</v>
      </c>
      <c r="F37" s="48">
        <f>E37/D37*100</f>
        <v>110.46441591377399</v>
      </c>
    </row>
    <row r="38" spans="2:6" ht="15.75" customHeight="1">
      <c r="B38" s="67" t="s">
        <v>107</v>
      </c>
      <c r="C38" s="68"/>
      <c r="D38" s="68"/>
      <c r="E38" s="68"/>
      <c r="F38" s="69"/>
    </row>
    <row r="39" spans="2:6" ht="13.5" customHeight="1">
      <c r="B39" s="3"/>
      <c r="C39" s="4" t="s">
        <v>25</v>
      </c>
      <c r="D39" s="5" t="s">
        <v>75</v>
      </c>
      <c r="E39" s="5" t="s">
        <v>90</v>
      </c>
      <c r="F39" s="12" t="s">
        <v>91</v>
      </c>
    </row>
    <row r="40" spans="2:6" ht="15.75">
      <c r="B40" s="9" t="s">
        <v>48</v>
      </c>
      <c r="C40" s="7" t="s">
        <v>3</v>
      </c>
      <c r="D40" s="24">
        <v>60125.6</v>
      </c>
      <c r="E40" s="48">
        <f>E41+E42+E43+E44+E45+E46</f>
        <v>67586</v>
      </c>
      <c r="F40" s="24">
        <f aca="true" t="shared" si="2" ref="F40:F46">E40/D40*100</f>
        <v>112.40802586585414</v>
      </c>
    </row>
    <row r="41" spans="2:6" ht="18.75" customHeight="1">
      <c r="B41" s="39" t="s">
        <v>51</v>
      </c>
      <c r="C41" s="7" t="s">
        <v>3</v>
      </c>
      <c r="D41" s="26">
        <v>8074.8</v>
      </c>
      <c r="E41" s="46">
        <v>8120</v>
      </c>
      <c r="F41" s="24">
        <f>E41/D41*100</f>
        <v>100.55976618615941</v>
      </c>
    </row>
    <row r="42" spans="2:6" ht="18.75" customHeight="1">
      <c r="B42" s="20" t="s">
        <v>54</v>
      </c>
      <c r="C42" s="7" t="s">
        <v>3</v>
      </c>
      <c r="D42" s="26">
        <v>8871.1</v>
      </c>
      <c r="E42" s="46">
        <v>9002</v>
      </c>
      <c r="F42" s="24">
        <f>E42/D42*100</f>
        <v>101.47557800047345</v>
      </c>
    </row>
    <row r="43" spans="2:6" ht="18.75" customHeight="1">
      <c r="B43" s="34" t="s">
        <v>50</v>
      </c>
      <c r="C43" s="7" t="s">
        <v>3</v>
      </c>
      <c r="D43" s="26">
        <v>2973</v>
      </c>
      <c r="E43" s="46">
        <v>3172</v>
      </c>
      <c r="F43" s="24">
        <f t="shared" si="2"/>
        <v>106.69357551294989</v>
      </c>
    </row>
    <row r="44" spans="2:6" ht="18.75" customHeight="1">
      <c r="B44" s="34" t="s">
        <v>71</v>
      </c>
      <c r="C44" s="7" t="s">
        <v>3</v>
      </c>
      <c r="D44" s="26">
        <v>1274.4</v>
      </c>
      <c r="E44" s="46">
        <v>1462</v>
      </c>
      <c r="F44" s="24">
        <f t="shared" si="2"/>
        <v>114.72065285624606</v>
      </c>
    </row>
    <row r="45" spans="2:6" ht="31.5" customHeight="1">
      <c r="B45" s="20" t="s">
        <v>58</v>
      </c>
      <c r="C45" s="7" t="s">
        <v>3</v>
      </c>
      <c r="D45" s="26">
        <v>8597.3</v>
      </c>
      <c r="E45" s="46">
        <v>9271</v>
      </c>
      <c r="F45" s="24">
        <f t="shared" si="2"/>
        <v>107.83618112663278</v>
      </c>
    </row>
    <row r="46" spans="2:6" ht="18.75" customHeight="1">
      <c r="B46" s="34" t="s">
        <v>36</v>
      </c>
      <c r="C46" s="7" t="s">
        <v>3</v>
      </c>
      <c r="D46" s="33">
        <v>30335</v>
      </c>
      <c r="E46" s="46">
        <v>36559</v>
      </c>
      <c r="F46" s="24">
        <f t="shared" si="2"/>
        <v>120.51755398055053</v>
      </c>
    </row>
    <row r="47" spans="2:6" ht="15.75" customHeight="1">
      <c r="B47" s="68" t="s">
        <v>108</v>
      </c>
      <c r="C47" s="68"/>
      <c r="D47" s="68"/>
      <c r="E47" s="68"/>
      <c r="F47" s="68"/>
    </row>
    <row r="48" spans="2:6" ht="14.25" customHeight="1">
      <c r="B48" s="3"/>
      <c r="C48" s="4" t="s">
        <v>25</v>
      </c>
      <c r="D48" s="5" t="s">
        <v>75</v>
      </c>
      <c r="E48" s="5" t="s">
        <v>90</v>
      </c>
      <c r="F48" s="12" t="s">
        <v>91</v>
      </c>
    </row>
    <row r="49" spans="2:6" ht="16.5" customHeight="1">
      <c r="B49" s="9" t="s">
        <v>5</v>
      </c>
      <c r="C49" s="7" t="s">
        <v>3</v>
      </c>
      <c r="D49" s="30">
        <v>681203</v>
      </c>
      <c r="E49" s="49">
        <f>E50+E51+E52</f>
        <v>676375</v>
      </c>
      <c r="F49" s="24">
        <f>E49/D49*100</f>
        <v>99.29125385531185</v>
      </c>
    </row>
    <row r="50" spans="2:6" ht="16.5" customHeight="1">
      <c r="B50" s="20" t="s">
        <v>68</v>
      </c>
      <c r="C50" s="7" t="s">
        <v>3</v>
      </c>
      <c r="D50" s="26">
        <v>194063</v>
      </c>
      <c r="E50" s="46">
        <v>194546</v>
      </c>
      <c r="F50" s="24">
        <f>E50/D50*100</f>
        <v>100.24888824763092</v>
      </c>
    </row>
    <row r="51" spans="2:6" ht="16.5" customHeight="1">
      <c r="B51" s="8" t="s">
        <v>4</v>
      </c>
      <c r="C51" s="7" t="s">
        <v>3</v>
      </c>
      <c r="D51" s="26">
        <v>427707</v>
      </c>
      <c r="E51" s="46">
        <v>428914</v>
      </c>
      <c r="F51" s="24">
        <f>E51/D51*100</f>
        <v>100.28220253584814</v>
      </c>
    </row>
    <row r="52" spans="2:6" ht="16.5" customHeight="1">
      <c r="B52" s="8" t="s">
        <v>36</v>
      </c>
      <c r="C52" s="7" t="s">
        <v>3</v>
      </c>
      <c r="D52" s="26">
        <v>59433</v>
      </c>
      <c r="E52" s="46">
        <v>52915</v>
      </c>
      <c r="F52" s="24">
        <f>E52/D52*100</f>
        <v>89.03302878872007</v>
      </c>
    </row>
    <row r="53" spans="2:6" ht="16.5" customHeight="1">
      <c r="B53" s="68" t="s">
        <v>109</v>
      </c>
      <c r="C53" s="68"/>
      <c r="D53" s="68"/>
      <c r="E53" s="68"/>
      <c r="F53" s="68"/>
    </row>
    <row r="54" spans="2:10" ht="16.5" customHeight="1">
      <c r="B54" s="3"/>
      <c r="C54" s="4" t="s">
        <v>25</v>
      </c>
      <c r="D54" s="5" t="s">
        <v>75</v>
      </c>
      <c r="E54" s="5" t="s">
        <v>90</v>
      </c>
      <c r="F54" s="12" t="s">
        <v>91</v>
      </c>
      <c r="J54" t="s">
        <v>76</v>
      </c>
    </row>
    <row r="55" spans="2:6" ht="15.75">
      <c r="B55" s="9" t="s">
        <v>5</v>
      </c>
      <c r="C55" s="7" t="s">
        <v>3</v>
      </c>
      <c r="D55" s="30">
        <v>42600</v>
      </c>
      <c r="E55" s="48">
        <f>E56+E57+E58</f>
        <v>61932</v>
      </c>
      <c r="F55" s="24">
        <f>E55/D55*100</f>
        <v>145.38028169014086</v>
      </c>
    </row>
    <row r="56" spans="2:6" ht="16.5" customHeight="1">
      <c r="B56" s="20" t="s">
        <v>68</v>
      </c>
      <c r="C56" s="7" t="s">
        <v>3</v>
      </c>
      <c r="D56" s="26">
        <v>19495</v>
      </c>
      <c r="E56" s="46">
        <v>24563</v>
      </c>
      <c r="F56" s="24">
        <f>E56/D56*100</f>
        <v>125.99640933572711</v>
      </c>
    </row>
    <row r="57" spans="2:6" ht="18" customHeight="1">
      <c r="B57" s="8" t="s">
        <v>52</v>
      </c>
      <c r="C57" s="7" t="s">
        <v>3</v>
      </c>
      <c r="D57" s="26">
        <v>22579</v>
      </c>
      <c r="E57" s="46">
        <v>36547</v>
      </c>
      <c r="F57" s="24">
        <f>E57/D57*100</f>
        <v>161.8627928606227</v>
      </c>
    </row>
    <row r="58" spans="2:6" ht="18" customHeight="1">
      <c r="B58" s="8" t="s">
        <v>36</v>
      </c>
      <c r="C58" s="7" t="s">
        <v>3</v>
      </c>
      <c r="D58" s="42">
        <v>526</v>
      </c>
      <c r="E58" s="46">
        <v>822</v>
      </c>
      <c r="F58" s="24">
        <f>E58/D58*100</f>
        <v>156.27376425855513</v>
      </c>
    </row>
    <row r="59" spans="2:6" ht="21.75" customHeight="1">
      <c r="B59" s="68" t="s">
        <v>110</v>
      </c>
      <c r="C59" s="68"/>
      <c r="D59" s="68"/>
      <c r="E59" s="68"/>
      <c r="F59" s="68"/>
    </row>
    <row r="60" spans="2:6" ht="15" customHeight="1">
      <c r="B60" s="3"/>
      <c r="C60" s="4" t="s">
        <v>25</v>
      </c>
      <c r="D60" s="5" t="s">
        <v>75</v>
      </c>
      <c r="E60" s="5" t="s">
        <v>90</v>
      </c>
      <c r="F60" s="12" t="s">
        <v>91</v>
      </c>
    </row>
    <row r="61" spans="2:6" ht="31.5">
      <c r="B61" s="9" t="s">
        <v>17</v>
      </c>
      <c r="C61" s="10" t="s">
        <v>10</v>
      </c>
      <c r="D61" s="24">
        <v>2327.1</v>
      </c>
      <c r="E61" s="48">
        <v>2167</v>
      </c>
      <c r="F61" s="24">
        <f aca="true" t="shared" si="3" ref="F61:F79">E61/D61*100</f>
        <v>93.12019251428816</v>
      </c>
    </row>
    <row r="62" spans="2:6" ht="15.75">
      <c r="B62" s="1" t="s">
        <v>42</v>
      </c>
      <c r="C62" s="26" t="s">
        <v>10</v>
      </c>
      <c r="D62" s="26">
        <v>744.3</v>
      </c>
      <c r="E62" s="46">
        <v>742.46</v>
      </c>
      <c r="F62" s="24">
        <f>E62/D62*100</f>
        <v>99.75278785435981</v>
      </c>
    </row>
    <row r="63" spans="2:6" ht="15.75">
      <c r="B63" s="1" t="s">
        <v>39</v>
      </c>
      <c r="C63" s="10" t="s">
        <v>10</v>
      </c>
      <c r="D63" s="26">
        <v>1507.1</v>
      </c>
      <c r="E63" s="46">
        <v>1379.6</v>
      </c>
      <c r="F63" s="24">
        <f>E63/D63*100</f>
        <v>91.54004379271448</v>
      </c>
    </row>
    <row r="64" spans="2:6" ht="15.75" customHeight="1">
      <c r="B64" s="1" t="s">
        <v>43</v>
      </c>
      <c r="C64" s="10" t="s">
        <v>10</v>
      </c>
      <c r="D64" s="26">
        <v>75.6</v>
      </c>
      <c r="E64" s="46">
        <v>45</v>
      </c>
      <c r="F64" s="24">
        <f>E64/D64*100</f>
        <v>59.523809523809526</v>
      </c>
    </row>
    <row r="65" spans="2:6" ht="15.75" customHeight="1">
      <c r="B65" s="9" t="s">
        <v>18</v>
      </c>
      <c r="C65" s="10" t="s">
        <v>10</v>
      </c>
      <c r="D65" s="24">
        <v>20839.7</v>
      </c>
      <c r="E65" s="48">
        <v>21575</v>
      </c>
      <c r="F65" s="24">
        <f t="shared" si="3"/>
        <v>103.52836173265449</v>
      </c>
    </row>
    <row r="66" spans="2:6" ht="16.5" customHeight="1">
      <c r="B66" s="20" t="s">
        <v>42</v>
      </c>
      <c r="C66" s="10" t="s">
        <v>10</v>
      </c>
      <c r="D66" s="26">
        <v>5755.1</v>
      </c>
      <c r="E66" s="46">
        <v>6078.9</v>
      </c>
      <c r="F66" s="24">
        <f>E66/D66*100</f>
        <v>105.6263140518844</v>
      </c>
    </row>
    <row r="67" spans="2:6" ht="16.5" customHeight="1">
      <c r="B67" s="20" t="s">
        <v>39</v>
      </c>
      <c r="C67" s="10" t="s">
        <v>10</v>
      </c>
      <c r="D67" s="26">
        <v>14535.2</v>
      </c>
      <c r="E67" s="46">
        <v>14909.2</v>
      </c>
      <c r="F67" s="24">
        <f>E67/D67*100</f>
        <v>102.57306401012714</v>
      </c>
    </row>
    <row r="68" spans="2:6" ht="16.5" customHeight="1">
      <c r="B68" s="20" t="s">
        <v>43</v>
      </c>
      <c r="C68" s="10" t="s">
        <v>10</v>
      </c>
      <c r="D68" s="26">
        <v>549.4</v>
      </c>
      <c r="E68" s="46">
        <v>586.8</v>
      </c>
      <c r="F68" s="24">
        <f>E68/D68*100</f>
        <v>106.80742628321805</v>
      </c>
    </row>
    <row r="69" spans="2:6" ht="31.5">
      <c r="B69" s="9" t="s">
        <v>60</v>
      </c>
      <c r="C69" s="10" t="s">
        <v>19</v>
      </c>
      <c r="D69" s="28">
        <v>2906</v>
      </c>
      <c r="E69" s="49">
        <f>E65/E103*1000</f>
        <v>3105.6571181805098</v>
      </c>
      <c r="F69" s="24">
        <f t="shared" si="3"/>
        <v>106.87051335789779</v>
      </c>
    </row>
    <row r="70" spans="2:6" ht="31.5" customHeight="1">
      <c r="B70" s="20" t="s">
        <v>57</v>
      </c>
      <c r="C70" s="10" t="s">
        <v>19</v>
      </c>
      <c r="D70" s="29">
        <v>3068</v>
      </c>
      <c r="E70" s="47">
        <v>3243</v>
      </c>
      <c r="F70" s="24">
        <f>E70/D70*100</f>
        <v>105.70404172099089</v>
      </c>
    </row>
    <row r="71" spans="2:6" ht="15.75">
      <c r="B71" s="9" t="s">
        <v>34</v>
      </c>
      <c r="C71" s="21" t="s">
        <v>20</v>
      </c>
      <c r="D71" s="23">
        <v>86626.5</v>
      </c>
      <c r="E71" s="48">
        <v>86127.7</v>
      </c>
      <c r="F71" s="24">
        <f t="shared" si="3"/>
        <v>99.42419467483968</v>
      </c>
    </row>
    <row r="72" spans="2:6" ht="16.5" customHeight="1">
      <c r="B72" s="20" t="s">
        <v>42</v>
      </c>
      <c r="C72" s="10" t="s">
        <v>20</v>
      </c>
      <c r="D72" s="26">
        <v>80860.4</v>
      </c>
      <c r="E72" s="46">
        <v>80503.3</v>
      </c>
      <c r="F72" s="24">
        <f t="shared" si="3"/>
        <v>99.55837468031325</v>
      </c>
    </row>
    <row r="73" spans="2:6" ht="16.5" customHeight="1">
      <c r="B73" s="20" t="s">
        <v>39</v>
      </c>
      <c r="C73" s="10" t="s">
        <v>20</v>
      </c>
      <c r="D73" s="26">
        <v>4837.7</v>
      </c>
      <c r="E73" s="46">
        <v>4472</v>
      </c>
      <c r="F73" s="24">
        <f t="shared" si="3"/>
        <v>92.44062260991794</v>
      </c>
    </row>
    <row r="74" spans="2:6" ht="16.5" customHeight="1">
      <c r="B74" s="20" t="s">
        <v>43</v>
      </c>
      <c r="C74" s="10" t="s">
        <v>20</v>
      </c>
      <c r="D74" s="26">
        <v>928.3</v>
      </c>
      <c r="E74" s="46">
        <v>1152.4</v>
      </c>
      <c r="F74" s="24">
        <f>E74/D74*100</f>
        <v>124.14090272541205</v>
      </c>
    </row>
    <row r="75" spans="2:6" ht="15" customHeight="1">
      <c r="B75" s="45" t="s">
        <v>22</v>
      </c>
      <c r="C75" s="19" t="s">
        <v>24</v>
      </c>
      <c r="D75" s="23">
        <v>657</v>
      </c>
      <c r="E75" s="48">
        <v>631</v>
      </c>
      <c r="F75" s="24">
        <f t="shared" si="3"/>
        <v>96.04261796042618</v>
      </c>
    </row>
    <row r="76" spans="2:6" ht="16.5" customHeight="1">
      <c r="B76" s="45" t="s">
        <v>23</v>
      </c>
      <c r="C76" s="19" t="s">
        <v>24</v>
      </c>
      <c r="D76" s="23">
        <v>452</v>
      </c>
      <c r="E76" s="48">
        <v>426</v>
      </c>
      <c r="F76" s="24">
        <f t="shared" si="3"/>
        <v>94.24778761061947</v>
      </c>
    </row>
    <row r="77" spans="2:6" ht="15.75">
      <c r="B77" s="45" t="s">
        <v>6</v>
      </c>
      <c r="C77" s="19" t="s">
        <v>9</v>
      </c>
      <c r="D77" s="28">
        <v>1304</v>
      </c>
      <c r="E77" s="49">
        <v>1170</v>
      </c>
      <c r="F77" s="24">
        <f>E77/D77*100</f>
        <v>89.7239263803681</v>
      </c>
    </row>
    <row r="78" spans="2:6" ht="18.75" customHeight="1">
      <c r="B78" s="45" t="s">
        <v>7</v>
      </c>
      <c r="C78" s="19" t="s">
        <v>9</v>
      </c>
      <c r="D78" s="28">
        <v>2699</v>
      </c>
      <c r="E78" s="49">
        <v>1624</v>
      </c>
      <c r="F78" s="24">
        <f>E78/D78*100</f>
        <v>60.17043349388662</v>
      </c>
    </row>
    <row r="79" spans="2:6" ht="18.75" customHeight="1">
      <c r="B79" s="45" t="s">
        <v>40</v>
      </c>
      <c r="C79" s="19" t="s">
        <v>21</v>
      </c>
      <c r="D79" s="28">
        <v>195</v>
      </c>
      <c r="E79" s="49">
        <v>187.6</v>
      </c>
      <c r="F79" s="24">
        <f t="shared" si="3"/>
        <v>96.2051282051282</v>
      </c>
    </row>
    <row r="80" spans="2:6" ht="15.75">
      <c r="B80" s="68" t="s">
        <v>114</v>
      </c>
      <c r="C80" s="68"/>
      <c r="D80" s="68"/>
      <c r="E80" s="68"/>
      <c r="F80" s="68"/>
    </row>
    <row r="81" spans="2:6" ht="18" customHeight="1">
      <c r="B81" s="3"/>
      <c r="C81" s="4" t="s">
        <v>25</v>
      </c>
      <c r="D81" s="65" t="s">
        <v>75</v>
      </c>
      <c r="E81" s="65" t="s">
        <v>90</v>
      </c>
      <c r="F81" s="12" t="s">
        <v>91</v>
      </c>
    </row>
    <row r="82" spans="2:6" ht="15.75">
      <c r="B82" s="62" t="s">
        <v>80</v>
      </c>
      <c r="C82" s="10" t="s">
        <v>81</v>
      </c>
      <c r="D82" s="48">
        <v>3316</v>
      </c>
      <c r="E82" s="48">
        <v>5798</v>
      </c>
      <c r="F82" s="24">
        <f aca="true" t="shared" si="4" ref="F82:F96">E82/D82*100</f>
        <v>174.84921592279855</v>
      </c>
    </row>
    <row r="83" spans="2:6" ht="16.5" customHeight="1">
      <c r="B83" s="20" t="s">
        <v>82</v>
      </c>
      <c r="C83" s="10" t="s">
        <v>81</v>
      </c>
      <c r="D83" s="85">
        <v>3086</v>
      </c>
      <c r="E83" s="85">
        <v>3950</v>
      </c>
      <c r="F83" s="24">
        <f t="shared" si="4"/>
        <v>127.99740764744006</v>
      </c>
    </row>
    <row r="84" spans="2:6" ht="15.75" customHeight="1">
      <c r="B84" s="20" t="s">
        <v>84</v>
      </c>
      <c r="C84" s="10" t="s">
        <v>8</v>
      </c>
      <c r="D84" s="86">
        <v>11736</v>
      </c>
      <c r="E84" s="86">
        <v>9798</v>
      </c>
      <c r="F84" s="24">
        <f t="shared" si="4"/>
        <v>83.48670756646217</v>
      </c>
    </row>
    <row r="85" spans="2:6" ht="17.25" customHeight="1">
      <c r="B85" s="20" t="s">
        <v>83</v>
      </c>
      <c r="C85" s="10" t="s">
        <v>8</v>
      </c>
      <c r="D85" s="87">
        <v>11321</v>
      </c>
      <c r="E85" s="87">
        <v>7980</v>
      </c>
      <c r="F85" s="24">
        <f t="shared" si="4"/>
        <v>70.4884727497571</v>
      </c>
    </row>
    <row r="86" spans="2:6" ht="17.25" customHeight="1">
      <c r="B86" s="20" t="s">
        <v>85</v>
      </c>
      <c r="C86" s="10" t="s">
        <v>86</v>
      </c>
      <c r="D86" s="88">
        <v>35</v>
      </c>
      <c r="E86" s="88">
        <v>17.2</v>
      </c>
      <c r="F86" s="24">
        <f t="shared" si="4"/>
        <v>49.14285714285714</v>
      </c>
    </row>
    <row r="87" spans="2:6" ht="17.25" customHeight="1">
      <c r="B87" s="20" t="s">
        <v>83</v>
      </c>
      <c r="C87" s="10" t="s">
        <v>86</v>
      </c>
      <c r="D87" s="87">
        <v>35.1</v>
      </c>
      <c r="E87" s="87">
        <v>18.3</v>
      </c>
      <c r="F87" s="24">
        <f t="shared" si="4"/>
        <v>52.13675213675214</v>
      </c>
    </row>
    <row r="88" spans="2:6" ht="17.25" customHeight="1">
      <c r="B88" s="62" t="s">
        <v>87</v>
      </c>
      <c r="C88" s="10" t="s">
        <v>81</v>
      </c>
      <c r="D88" s="89">
        <v>0</v>
      </c>
      <c r="E88" s="89">
        <v>177</v>
      </c>
      <c r="F88" s="24" t="e">
        <f t="shared" si="4"/>
        <v>#DIV/0!</v>
      </c>
    </row>
    <row r="89" spans="2:6" ht="17.25" customHeight="1">
      <c r="B89" s="20" t="s">
        <v>84</v>
      </c>
      <c r="C89" s="10" t="s">
        <v>8</v>
      </c>
      <c r="D89" s="87">
        <v>0</v>
      </c>
      <c r="E89" s="87">
        <v>142</v>
      </c>
      <c r="F89" s="24" t="e">
        <f t="shared" si="4"/>
        <v>#DIV/0!</v>
      </c>
    </row>
    <row r="90" spans="2:6" ht="17.25" customHeight="1">
      <c r="B90" s="20" t="s">
        <v>85</v>
      </c>
      <c r="C90" s="10" t="s">
        <v>86</v>
      </c>
      <c r="D90" s="87">
        <v>0</v>
      </c>
      <c r="E90" s="87">
        <v>8</v>
      </c>
      <c r="F90" s="24" t="e">
        <f t="shared" si="4"/>
        <v>#DIV/0!</v>
      </c>
    </row>
    <row r="91" spans="2:6" ht="17.25" customHeight="1">
      <c r="B91" s="62" t="s">
        <v>88</v>
      </c>
      <c r="C91" s="10" t="s">
        <v>81</v>
      </c>
      <c r="D91" s="89">
        <v>1</v>
      </c>
      <c r="E91" s="89">
        <v>0</v>
      </c>
      <c r="F91" s="24">
        <f t="shared" si="4"/>
        <v>0</v>
      </c>
    </row>
    <row r="92" spans="2:6" ht="17.25" customHeight="1">
      <c r="B92" s="20" t="s">
        <v>84</v>
      </c>
      <c r="C92" s="10" t="s">
        <v>8</v>
      </c>
      <c r="D92" s="90">
        <v>16</v>
      </c>
      <c r="E92" s="90">
        <v>0</v>
      </c>
      <c r="F92" s="24">
        <f t="shared" si="4"/>
        <v>0</v>
      </c>
    </row>
    <row r="93" spans="2:6" ht="17.25" customHeight="1">
      <c r="B93" s="20" t="s">
        <v>85</v>
      </c>
      <c r="C93" s="10" t="s">
        <v>86</v>
      </c>
      <c r="D93" s="87">
        <v>160</v>
      </c>
      <c r="E93" s="87">
        <v>0</v>
      </c>
      <c r="F93" s="24">
        <f t="shared" si="4"/>
        <v>0</v>
      </c>
    </row>
    <row r="94" spans="2:6" ht="17.25" customHeight="1">
      <c r="B94" s="62" t="s">
        <v>89</v>
      </c>
      <c r="C94" s="10" t="s">
        <v>81</v>
      </c>
      <c r="D94" s="89">
        <v>4</v>
      </c>
      <c r="E94" s="89">
        <v>6</v>
      </c>
      <c r="F94" s="24">
        <f t="shared" si="4"/>
        <v>150</v>
      </c>
    </row>
    <row r="95" spans="2:6" ht="17.25" customHeight="1">
      <c r="B95" s="20" t="s">
        <v>84</v>
      </c>
      <c r="C95" s="10" t="s">
        <v>8</v>
      </c>
      <c r="D95" s="87">
        <v>150</v>
      </c>
      <c r="E95" s="87">
        <v>122</v>
      </c>
      <c r="F95" s="24">
        <f t="shared" si="4"/>
        <v>81.33333333333333</v>
      </c>
    </row>
    <row r="96" spans="2:6" ht="17.25" customHeight="1">
      <c r="B96" s="20" t="s">
        <v>85</v>
      </c>
      <c r="C96" s="10" t="s">
        <v>86</v>
      </c>
      <c r="D96" s="87">
        <v>375</v>
      </c>
      <c r="E96" s="87">
        <v>203.3</v>
      </c>
      <c r="F96" s="24">
        <f t="shared" si="4"/>
        <v>54.21333333333334</v>
      </c>
    </row>
    <row r="97" spans="2:6" ht="17.25" customHeight="1">
      <c r="B97" s="68" t="s">
        <v>111</v>
      </c>
      <c r="C97" s="68"/>
      <c r="D97" s="68"/>
      <c r="E97" s="68"/>
      <c r="F97" s="68"/>
    </row>
    <row r="98" spans="2:6" ht="16.5" customHeight="1">
      <c r="B98" s="3"/>
      <c r="C98" s="4" t="s">
        <v>25</v>
      </c>
      <c r="D98" s="5" t="s">
        <v>75</v>
      </c>
      <c r="E98" s="5" t="s">
        <v>90</v>
      </c>
      <c r="F98" s="12" t="s">
        <v>91</v>
      </c>
    </row>
    <row r="99" spans="2:6" ht="15" customHeight="1">
      <c r="B99" s="9" t="s">
        <v>14</v>
      </c>
      <c r="C99" s="19" t="s">
        <v>9</v>
      </c>
      <c r="D99" s="19">
        <v>15145</v>
      </c>
      <c r="E99" s="49">
        <v>14419</v>
      </c>
      <c r="F99" s="24">
        <f aca="true" t="shared" si="5" ref="F99:F122">E99/D99*100</f>
        <v>95.20633872565203</v>
      </c>
    </row>
    <row r="100" spans="2:6" ht="16.5" customHeight="1">
      <c r="B100" s="20" t="s">
        <v>42</v>
      </c>
      <c r="C100" s="10" t="s">
        <v>9</v>
      </c>
      <c r="D100" s="41">
        <v>4855</v>
      </c>
      <c r="E100" s="84">
        <v>4995</v>
      </c>
      <c r="F100" s="24">
        <f t="shared" si="5"/>
        <v>102.88362512873326</v>
      </c>
    </row>
    <row r="101" spans="2:6" ht="17.25" customHeight="1">
      <c r="B101" s="20" t="s">
        <v>39</v>
      </c>
      <c r="C101" s="10" t="s">
        <v>9</v>
      </c>
      <c r="D101" s="41">
        <v>9894</v>
      </c>
      <c r="E101" s="84">
        <v>9024</v>
      </c>
      <c r="F101" s="24">
        <f t="shared" si="5"/>
        <v>91.20679199514858</v>
      </c>
    </row>
    <row r="102" spans="2:6" ht="15" customHeight="1">
      <c r="B102" s="20" t="s">
        <v>43</v>
      </c>
      <c r="C102" s="10" t="s">
        <v>9</v>
      </c>
      <c r="D102" s="41">
        <v>396</v>
      </c>
      <c r="E102" s="84">
        <v>400</v>
      </c>
      <c r="F102" s="24">
        <f t="shared" si="5"/>
        <v>101.01010101010101</v>
      </c>
    </row>
    <row r="103" spans="2:6" ht="17.25" customHeight="1">
      <c r="B103" s="9" t="s">
        <v>72</v>
      </c>
      <c r="C103" s="19" t="s">
        <v>9</v>
      </c>
      <c r="D103" s="19">
        <v>7172</v>
      </c>
      <c r="E103" s="53">
        <v>6947</v>
      </c>
      <c r="F103" s="24">
        <f t="shared" si="5"/>
        <v>96.86279977691021</v>
      </c>
    </row>
    <row r="104" spans="2:9" ht="15.75" customHeight="1">
      <c r="B104" s="20" t="s">
        <v>42</v>
      </c>
      <c r="C104" s="10" t="s">
        <v>9</v>
      </c>
      <c r="D104" s="41">
        <v>2085</v>
      </c>
      <c r="E104" s="84">
        <v>2088</v>
      </c>
      <c r="F104" s="24">
        <f t="shared" si="5"/>
        <v>100.14388489208632</v>
      </c>
      <c r="I104" s="17"/>
    </row>
    <row r="105" spans="2:9" ht="15.75" customHeight="1">
      <c r="B105" s="20" t="s">
        <v>39</v>
      </c>
      <c r="C105" s="10" t="s">
        <v>9</v>
      </c>
      <c r="D105" s="41">
        <v>4897</v>
      </c>
      <c r="E105" s="84">
        <v>4679</v>
      </c>
      <c r="F105" s="24">
        <f t="shared" si="5"/>
        <v>95.5482948744129</v>
      </c>
      <c r="I105" s="17"/>
    </row>
    <row r="106" spans="2:9" ht="15.75" customHeight="1">
      <c r="B106" s="20" t="s">
        <v>43</v>
      </c>
      <c r="C106" s="10" t="s">
        <v>9</v>
      </c>
      <c r="D106" s="41">
        <v>190</v>
      </c>
      <c r="E106" s="84">
        <v>180</v>
      </c>
      <c r="F106" s="24">
        <f t="shared" si="5"/>
        <v>94.73684210526315</v>
      </c>
      <c r="I106" s="17"/>
    </row>
    <row r="107" spans="2:9" ht="15.75" customHeight="1">
      <c r="B107" s="9" t="s">
        <v>15</v>
      </c>
      <c r="C107" s="19" t="s">
        <v>9</v>
      </c>
      <c r="D107" s="19">
        <v>3317</v>
      </c>
      <c r="E107" s="53">
        <v>3051</v>
      </c>
      <c r="F107" s="24">
        <f t="shared" si="5"/>
        <v>91.98070545673802</v>
      </c>
      <c r="I107" s="17"/>
    </row>
    <row r="108" spans="2:6" ht="15" customHeight="1">
      <c r="B108" s="20" t="s">
        <v>42</v>
      </c>
      <c r="C108" s="10" t="s">
        <v>9</v>
      </c>
      <c r="D108" s="38">
        <v>1986</v>
      </c>
      <c r="E108" s="47">
        <v>2166</v>
      </c>
      <c r="F108" s="24">
        <f t="shared" si="5"/>
        <v>109.06344410876132</v>
      </c>
    </row>
    <row r="109" spans="2:6" ht="15" customHeight="1">
      <c r="B109" s="20" t="s">
        <v>39</v>
      </c>
      <c r="C109" s="10" t="s">
        <v>9</v>
      </c>
      <c r="D109" s="38">
        <v>813</v>
      </c>
      <c r="E109" s="47">
        <v>579</v>
      </c>
      <c r="F109" s="24">
        <f t="shared" si="5"/>
        <v>71.21771217712177</v>
      </c>
    </row>
    <row r="110" spans="2:6" ht="15" customHeight="1">
      <c r="B110" s="20" t="s">
        <v>43</v>
      </c>
      <c r="C110" s="10" t="s">
        <v>9</v>
      </c>
      <c r="D110" s="38">
        <v>518</v>
      </c>
      <c r="E110" s="47">
        <v>306</v>
      </c>
      <c r="F110" s="24">
        <f t="shared" si="5"/>
        <v>59.07335907335908</v>
      </c>
    </row>
    <row r="111" spans="2:6" ht="15" customHeight="1">
      <c r="B111" s="9" t="s">
        <v>35</v>
      </c>
      <c r="C111" s="19" t="s">
        <v>62</v>
      </c>
      <c r="D111" s="30">
        <v>627</v>
      </c>
      <c r="E111" s="49">
        <v>677.53</v>
      </c>
      <c r="F111" s="24">
        <f t="shared" si="5"/>
        <v>108.05901116427432</v>
      </c>
    </row>
    <row r="112" spans="2:6" ht="15.75">
      <c r="B112" s="20" t="s">
        <v>42</v>
      </c>
      <c r="C112" s="10" t="s">
        <v>62</v>
      </c>
      <c r="D112" s="26">
        <v>552.8</v>
      </c>
      <c r="E112" s="46">
        <v>606.908</v>
      </c>
      <c r="F112" s="24">
        <f t="shared" si="5"/>
        <v>109.787988422576</v>
      </c>
    </row>
    <row r="113" spans="2:6" ht="15.75">
      <c r="B113" s="20" t="s">
        <v>39</v>
      </c>
      <c r="C113" s="10" t="s">
        <v>62</v>
      </c>
      <c r="D113" s="26">
        <v>65</v>
      </c>
      <c r="E113" s="46">
        <v>62.415</v>
      </c>
      <c r="F113" s="24">
        <f t="shared" si="5"/>
        <v>96.02307692307693</v>
      </c>
    </row>
    <row r="114" spans="2:6" ht="15.75">
      <c r="B114" s="20" t="s">
        <v>43</v>
      </c>
      <c r="C114" s="10" t="s">
        <v>62</v>
      </c>
      <c r="D114" s="26">
        <v>8.7</v>
      </c>
      <c r="E114" s="46">
        <v>8.207</v>
      </c>
      <c r="F114" s="24">
        <f t="shared" si="5"/>
        <v>94.33333333333334</v>
      </c>
    </row>
    <row r="115" spans="2:6" ht="15.75">
      <c r="B115" s="9" t="s">
        <v>16</v>
      </c>
      <c r="C115" s="19" t="s">
        <v>66</v>
      </c>
      <c r="D115" s="30">
        <v>20</v>
      </c>
      <c r="E115" s="49">
        <v>19</v>
      </c>
      <c r="F115" s="24">
        <f t="shared" si="5"/>
        <v>95</v>
      </c>
    </row>
    <row r="116" spans="2:6" ht="15.75">
      <c r="B116" s="20" t="s">
        <v>42</v>
      </c>
      <c r="C116" s="10" t="s">
        <v>9</v>
      </c>
      <c r="D116" s="38">
        <v>4</v>
      </c>
      <c r="E116" s="47">
        <v>4</v>
      </c>
      <c r="F116" s="24">
        <f t="shared" si="5"/>
        <v>100</v>
      </c>
    </row>
    <row r="117" spans="2:6" ht="15.75">
      <c r="B117" s="20" t="s">
        <v>39</v>
      </c>
      <c r="C117" s="10" t="s">
        <v>9</v>
      </c>
      <c r="D117" s="38">
        <v>9</v>
      </c>
      <c r="E117" s="47">
        <v>7</v>
      </c>
      <c r="F117" s="24">
        <f t="shared" si="5"/>
        <v>77.77777777777779</v>
      </c>
    </row>
    <row r="118" spans="2:6" ht="15.75">
      <c r="B118" s="20" t="s">
        <v>43</v>
      </c>
      <c r="C118" s="10" t="s">
        <v>9</v>
      </c>
      <c r="D118" s="38">
        <v>7</v>
      </c>
      <c r="E118" s="47">
        <v>8</v>
      </c>
      <c r="F118" s="24">
        <f>E118/D118*100</f>
        <v>114.28571428571428</v>
      </c>
    </row>
    <row r="119" spans="2:6" ht="15.75">
      <c r="B119" s="9" t="s">
        <v>59</v>
      </c>
      <c r="C119" s="19" t="s">
        <v>9</v>
      </c>
      <c r="D119" s="30">
        <v>13528</v>
      </c>
      <c r="E119" s="49">
        <v>11349</v>
      </c>
      <c r="F119" s="24">
        <f t="shared" si="5"/>
        <v>83.89266706091071</v>
      </c>
    </row>
    <row r="120" spans="2:6" ht="16.5" customHeight="1">
      <c r="B120" s="20" t="s">
        <v>42</v>
      </c>
      <c r="C120" s="10" t="s">
        <v>9</v>
      </c>
      <c r="D120" s="41">
        <v>251</v>
      </c>
      <c r="E120" s="84">
        <v>38</v>
      </c>
      <c r="F120" s="24">
        <f>E120/D120*100</f>
        <v>15.139442231075698</v>
      </c>
    </row>
    <row r="121" spans="2:6" ht="18" customHeight="1">
      <c r="B121" s="20" t="s">
        <v>39</v>
      </c>
      <c r="C121" s="10" t="s">
        <v>9</v>
      </c>
      <c r="D121" s="41">
        <v>12484</v>
      </c>
      <c r="E121" s="84">
        <v>10654</v>
      </c>
      <c r="F121" s="24">
        <f t="shared" si="5"/>
        <v>85.34123678308234</v>
      </c>
    </row>
    <row r="122" spans="2:6" ht="18" customHeight="1">
      <c r="B122" s="20" t="s">
        <v>43</v>
      </c>
      <c r="C122" s="10" t="s">
        <v>9</v>
      </c>
      <c r="D122" s="41">
        <v>793</v>
      </c>
      <c r="E122" s="84">
        <v>657</v>
      </c>
      <c r="F122" s="24">
        <f t="shared" si="5"/>
        <v>82.84993694829761</v>
      </c>
    </row>
    <row r="123" spans="2:6" ht="18" customHeight="1">
      <c r="B123" s="70" t="s">
        <v>112</v>
      </c>
      <c r="C123" s="71"/>
      <c r="D123" s="71"/>
      <c r="E123" s="71"/>
      <c r="F123" s="72"/>
    </row>
    <row r="124" spans="3:6" ht="18" customHeight="1">
      <c r="C124" s="4" t="s">
        <v>25</v>
      </c>
      <c r="D124" s="5" t="s">
        <v>75</v>
      </c>
      <c r="E124" s="53" t="s">
        <v>90</v>
      </c>
      <c r="F124" s="12" t="s">
        <v>92</v>
      </c>
    </row>
    <row r="125" spans="2:6" ht="33" customHeight="1">
      <c r="B125" s="9" t="s">
        <v>79</v>
      </c>
      <c r="C125" s="10" t="s">
        <v>45</v>
      </c>
      <c r="D125" s="53">
        <v>383571</v>
      </c>
      <c r="E125" s="53">
        <v>250642.7</v>
      </c>
      <c r="F125" s="61">
        <f>E125/D125*100</f>
        <v>65.34453856000584</v>
      </c>
    </row>
    <row r="126" spans="2:6" ht="30.75" customHeight="1">
      <c r="B126" s="9" t="s">
        <v>55</v>
      </c>
      <c r="C126" s="10" t="s">
        <v>45</v>
      </c>
      <c r="D126" s="78">
        <v>818.6</v>
      </c>
      <c r="E126" s="82">
        <v>21.8</v>
      </c>
      <c r="F126" s="44">
        <f>E126/D126*100</f>
        <v>2.6630833129733693</v>
      </c>
    </row>
    <row r="127" spans="2:6" ht="18" customHeight="1">
      <c r="B127" s="35" t="s">
        <v>33</v>
      </c>
      <c r="C127" s="1"/>
      <c r="D127" s="79"/>
      <c r="E127" s="83"/>
      <c r="F127" s="43"/>
    </row>
    <row r="128" spans="2:6" ht="15.75">
      <c r="B128" s="1" t="s">
        <v>64</v>
      </c>
      <c r="C128" s="10" t="s">
        <v>45</v>
      </c>
      <c r="D128" s="80">
        <v>0</v>
      </c>
      <c r="E128" s="80">
        <v>0</v>
      </c>
      <c r="F128" s="44"/>
    </row>
    <row r="129" spans="2:6" ht="18.75" customHeight="1">
      <c r="B129" s="1" t="s">
        <v>56</v>
      </c>
      <c r="C129" s="10" t="s">
        <v>45</v>
      </c>
      <c r="D129" s="80">
        <v>0</v>
      </c>
      <c r="E129" s="80">
        <v>0</v>
      </c>
      <c r="F129" s="44"/>
    </row>
    <row r="130" spans="2:6" ht="17.25" customHeight="1">
      <c r="B130" s="1" t="s">
        <v>63</v>
      </c>
      <c r="C130" s="10" t="s">
        <v>45</v>
      </c>
      <c r="D130" s="81">
        <v>818.6</v>
      </c>
      <c r="E130" s="81">
        <v>21.8</v>
      </c>
      <c r="F130" s="44"/>
    </row>
    <row r="131" spans="2:6" ht="17.25" customHeight="1">
      <c r="B131" s="1" t="s">
        <v>69</v>
      </c>
      <c r="C131" s="10" t="s">
        <v>45</v>
      </c>
      <c r="D131" s="80">
        <v>0</v>
      </c>
      <c r="E131" s="80">
        <v>0</v>
      </c>
      <c r="F131" s="44"/>
    </row>
    <row r="132" spans="2:6" ht="30.75" customHeight="1">
      <c r="B132" s="1" t="s">
        <v>65</v>
      </c>
      <c r="C132" s="10" t="s">
        <v>45</v>
      </c>
      <c r="D132" s="81">
        <v>0</v>
      </c>
      <c r="E132" s="81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4089</v>
      </c>
      <c r="E133" s="47">
        <v>3306</v>
      </c>
      <c r="F133" s="44">
        <f>E133/D133*100</f>
        <v>80.85106382978722</v>
      </c>
    </row>
    <row r="134" spans="2:6" ht="31.5" customHeight="1">
      <c r="B134" s="1" t="s">
        <v>67</v>
      </c>
      <c r="C134" s="10" t="s">
        <v>47</v>
      </c>
      <c r="D134" s="26">
        <v>4089</v>
      </c>
      <c r="E134" s="47">
        <v>3306</v>
      </c>
      <c r="F134" s="44">
        <f>E134/D134*100</f>
        <v>80.85106382978722</v>
      </c>
    </row>
    <row r="135" spans="2:6" ht="17.25" customHeight="1">
      <c r="B135" s="67" t="s">
        <v>113</v>
      </c>
      <c r="C135" s="68"/>
      <c r="D135" s="68"/>
      <c r="E135" s="68"/>
      <c r="F135" s="69"/>
    </row>
    <row r="136" spans="2:6" ht="16.5" customHeight="1">
      <c r="B136" s="3"/>
      <c r="C136" s="11" t="s">
        <v>25</v>
      </c>
      <c r="D136" s="5" t="s">
        <v>75</v>
      </c>
      <c r="E136" s="53" t="s">
        <v>90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437</v>
      </c>
      <c r="E137" s="50">
        <v>105</v>
      </c>
      <c r="F137" s="31">
        <f>E137-D137</f>
        <v>-332</v>
      </c>
    </row>
    <row r="138" spans="2:6" ht="17.25" customHeight="1">
      <c r="B138" s="1" t="s">
        <v>12</v>
      </c>
      <c r="C138" s="2" t="s">
        <v>13</v>
      </c>
      <c r="D138" s="10">
        <v>2.53</v>
      </c>
      <c r="E138" s="10">
        <v>0.61</v>
      </c>
      <c r="F138" s="32">
        <f>E138-D138</f>
        <v>-1.92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66" t="s">
        <v>93</v>
      </c>
      <c r="C141" s="66"/>
      <c r="D141" s="37"/>
      <c r="E141" s="14"/>
      <c r="F141" s="14" t="s">
        <v>94</v>
      </c>
    </row>
  </sheetData>
  <sheetProtection/>
  <mergeCells count="17">
    <mergeCell ref="B34:F34"/>
    <mergeCell ref="B38:F38"/>
    <mergeCell ref="B2:F2"/>
    <mergeCell ref="B7:F7"/>
    <mergeCell ref="B13:F13"/>
    <mergeCell ref="B3:F3"/>
    <mergeCell ref="B4:F4"/>
    <mergeCell ref="B5:F5"/>
    <mergeCell ref="B6:F6"/>
    <mergeCell ref="B141:C141"/>
    <mergeCell ref="B135:F135"/>
    <mergeCell ref="B47:F47"/>
    <mergeCell ref="B53:F53"/>
    <mergeCell ref="B59:F59"/>
    <mergeCell ref="B80:F80"/>
    <mergeCell ref="B97:F97"/>
    <mergeCell ref="B123:F123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2021-08-10T12:10:14Z</cp:lastPrinted>
  <dcterms:created xsi:type="dcterms:W3CDTF">2004-07-02T05:58:09Z</dcterms:created>
  <dcterms:modified xsi:type="dcterms:W3CDTF">2021-08-10T12:53:06Z</dcterms:modified>
  <cp:category/>
  <cp:version/>
  <cp:contentType/>
  <cp:contentStatus/>
</cp:coreProperties>
</file>