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480" windowHeight="6930" tabRatio="919" activeTab="1"/>
  </bookViews>
  <sheets>
    <sheet name="образование" sheetId="1" r:id="rId1"/>
    <sheet name="культура" sheetId="2" r:id="rId2"/>
  </sheets>
  <definedNames>
    <definedName name="_xlnm.Print_Titles" localSheetId="1">'культура'!$3:$5</definedName>
    <definedName name="_xlnm.Print_Titles" localSheetId="0">'образование'!$3:$5</definedName>
    <definedName name="_xlnm.Print_Area" localSheetId="1">'культура'!$A$1:$K$17</definedName>
    <definedName name="_xlnm.Print_Area" localSheetId="0">'образование'!$A$1:$K$165</definedName>
  </definedNames>
  <calcPr fullCalcOnLoad="1"/>
</workbook>
</file>

<file path=xl/sharedStrings.xml><?xml version="1.0" encoding="utf-8"?>
<sst xmlns="http://schemas.openxmlformats.org/spreadsheetml/2006/main" count="322" uniqueCount="75">
  <si>
    <t>№ п/п</t>
  </si>
  <si>
    <t>Итоговая оценка выполнения</t>
  </si>
  <si>
    <t>план</t>
  </si>
  <si>
    <t>факт</t>
  </si>
  <si>
    <t>выполне-ние (%)</t>
  </si>
  <si>
    <t>(%)</t>
  </si>
  <si>
    <t>Полнота и эффективность использования бюджетных средств (%)</t>
  </si>
  <si>
    <t>Показатели, характеризующие качество оказания (выполнения) услуги (работы)</t>
  </si>
  <si>
    <t>Показатели, характеризующие объем (состав) оказания (выполнения) услуги (работы)</t>
  </si>
  <si>
    <t>Абдюшов А.Н.</t>
  </si>
  <si>
    <t>единиуа измерения</t>
  </si>
  <si>
    <t>чел.</t>
  </si>
  <si>
    <t>ед.</t>
  </si>
  <si>
    <t>в том числе</t>
  </si>
  <si>
    <t>в т.ч.</t>
  </si>
  <si>
    <t>реализация основных общеобразовательных  программ начального общего образования</t>
  </si>
  <si>
    <t>реализация основных общеобразовательных  программ основного общего образования</t>
  </si>
  <si>
    <t>реализация основных общеобразовательных  программ среднего общего образования</t>
  </si>
  <si>
    <t>Наименование учреждений и наименование показателей, характеризующих содержание муниципальной услуги</t>
  </si>
  <si>
    <t>посещений</t>
  </si>
  <si>
    <t>тыс.записей</t>
  </si>
  <si>
    <t>единица измерения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</si>
  <si>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</si>
  <si>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библиографическая обработка документов и создание каталогов</t>
  </si>
  <si>
    <t>формирование, учет, изучение, обеспечение сохранения и безопасности музейных предметов, музейных коллекций</t>
  </si>
  <si>
    <t>количество участников клубных формирований</t>
  </si>
  <si>
    <t>реализация основных общеобразовательных  программ дошкольного образования (1-3 лет)</t>
  </si>
  <si>
    <t xml:space="preserve">организация и проведение культурно-массовых мероприятий </t>
  </si>
  <si>
    <t>реализация основных общеобразовательных  программ дошкольного образования (3-8 лет)</t>
  </si>
  <si>
    <t>реализация основных общеобразовательных  программ дошкольного образования(1-3 лет)</t>
  </si>
  <si>
    <t>реализация основных общеобразовательных  программ начального общего образования (обучающиеся с ОВЗ)</t>
  </si>
  <si>
    <t>реализация основных общеобразовательных  программ основного общего образования (обучающиеся с ОВЗ)</t>
  </si>
  <si>
    <t>реализация основных общеобразовательных  программ дошкольного образования (от 3 до 8 лет)</t>
  </si>
  <si>
    <t>реализация основных общеобразовательных  программ основного общего образования (ОВЗ)</t>
  </si>
  <si>
    <t>реализация основных общеобразовательных  программ дошкольного образования (от 1 до 3 лет)</t>
  </si>
  <si>
    <t>реализация основных общеобразовательных  программ основного общего образования(обучающиеся с ОВЗ)</t>
  </si>
  <si>
    <t>реализация основных общеобразовательных  программ дошкольного образования (до 8 лет)</t>
  </si>
  <si>
    <t>реализация основных общеобразовательных  программ начального общего образования(обучающиеся с ОВЗ)</t>
  </si>
  <si>
    <t>человеко-часов</t>
  </si>
  <si>
    <t>реализация дополнительных предпрофессиональных программ</t>
  </si>
  <si>
    <t>реализация дополнительных общеразвивающих программ</t>
  </si>
  <si>
    <t>количество клубных формирований</t>
  </si>
  <si>
    <t>показ спектаклей, концертов и концертных программ, отдельных номеров и иных зрелищных программ в том числе</t>
  </si>
  <si>
    <t>библиотечное, библиографическое и информационное обслуживание пользователей библиотеки в стационарных условиях</t>
  </si>
  <si>
    <t>библиотечное, библиографическое и информационное обслуживание пользователей библиотеки вне стационара</t>
  </si>
  <si>
    <t>публикация музейных предметов музейных коллекций</t>
  </si>
  <si>
    <t>МАДОО "ДЕТСКИЙ САД "РОДНИЧОК"</t>
  </si>
  <si>
    <t>МБДОУ "Детский сад № 1 "Березка"</t>
  </si>
  <si>
    <t>МБДОУ "Детский сад №2 "Колосок"</t>
  </si>
  <si>
    <t>МБДОУ "Детский сад № 3 "Зоренька"</t>
  </si>
  <si>
    <t>МБДОУ "Детский сад №4 "Ромашка"</t>
  </si>
  <si>
    <t>МБДОУ "Детский сад "Солнышко"</t>
  </si>
  <si>
    <t>МАОУ "УРМАРСКАЯ СОШ ИМ. Г.Е. ЕГОРОВА"</t>
  </si>
  <si>
    <t>МАОУ "БОЛЬШЕЯНИКОВСКАЯ СОШ"</t>
  </si>
  <si>
    <t>МАОУ "ШИХАБЫЛОВСКАЯ ООШ"</t>
  </si>
  <si>
    <t>МБОУ "Ковалинская ООШ"</t>
  </si>
  <si>
    <t>МБОУ "Кудеснерская ООШ"</t>
  </si>
  <si>
    <t>МБОУ "Кульгешская ООШ им. Н.А. Афанасьева"</t>
  </si>
  <si>
    <t>МБОУ "Мусирминская СОШ"</t>
  </si>
  <si>
    <t>МБОУ "Синекинчерская ООШ"</t>
  </si>
  <si>
    <t>МБОУ "Староурмарская СОШ"</t>
  </si>
  <si>
    <t>МБОУ "Челкасинская ООШ"</t>
  </si>
  <si>
    <t>МБОУ "Чубаевская ООШ"</t>
  </si>
  <si>
    <t>МБОУ "Шигалинская ООШ"</t>
  </si>
  <si>
    <t>МБОУ "Шоркистринская СОШ"</t>
  </si>
  <si>
    <t>МБУ "ДОЛ "Романтика"</t>
  </si>
  <si>
    <t>МБОУДО "Урмарская ДШИ"</t>
  </si>
  <si>
    <t>МБОУДО "ДДТ"</t>
  </si>
  <si>
    <t>АОУ ДОД "Урмарская ДЮСШ им. А.Ф. Федорова"</t>
  </si>
  <si>
    <t>пребывание детей в каникулярное время с круглосуточным пребыванием</t>
  </si>
  <si>
    <t>Муниципальное бюджетное учреждение "Центр развития культуры" Урмарского района Чувашской Республики</t>
  </si>
  <si>
    <t>МБУ "Урмарский районный архив"</t>
  </si>
  <si>
    <t>обеспечение доступа к архивным документам</t>
  </si>
  <si>
    <t>ед</t>
  </si>
  <si>
    <t xml:space="preserve">Информация о результатах контроля за исполнением муниципальных заданий на предоставление муниципальных услуг учреждениями Урмарского района
за  2021 год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</si>
</sst>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172" fontId="18" fillId="0" borderId="10" xfId="0" applyNumberFormat="1" applyFont="1" applyFill="1" applyBorder="1" applyAlignment="1">
      <alignment vertical="top" wrapText="1"/>
    </xf>
    <xf numFmtId="49" fontId="18" fillId="0" borderId="11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vertical="top" wrapText="1"/>
    </xf>
    <xf numFmtId="172" fontId="18" fillId="24" borderId="10" xfId="0" applyNumberFormat="1" applyFont="1" applyFill="1" applyBorder="1" applyAlignment="1">
      <alignment vertical="top" wrapText="1"/>
    </xf>
    <xf numFmtId="172" fontId="18" fillId="25" borderId="10" xfId="0" applyNumberFormat="1" applyFont="1" applyFill="1" applyBorder="1" applyAlignment="1">
      <alignment vertical="top" wrapText="1"/>
    </xf>
    <xf numFmtId="0" fontId="18" fillId="0" borderId="0" xfId="0" applyFont="1" applyFill="1" applyAlignment="1">
      <alignment vertical="top"/>
    </xf>
    <xf numFmtId="49" fontId="20" fillId="0" borderId="0" xfId="0" applyNumberFormat="1" applyFont="1" applyFill="1" applyAlignment="1">
      <alignment horizontal="center" vertical="top" wrapText="1"/>
    </xf>
    <xf numFmtId="49" fontId="18" fillId="0" borderId="10" xfId="0" applyNumberFormat="1" applyFont="1" applyFill="1" applyBorder="1" applyAlignment="1">
      <alignment vertical="top" wrapText="1"/>
    </xf>
    <xf numFmtId="172" fontId="18" fillId="0" borderId="10" xfId="0" applyNumberFormat="1" applyFont="1" applyFill="1" applyBorder="1" applyAlignment="1">
      <alignment vertical="top"/>
    </xf>
    <xf numFmtId="0" fontId="18" fillId="0" borderId="10" xfId="0" applyFont="1" applyFill="1" applyBorder="1" applyAlignment="1">
      <alignment horizontal="center" vertical="top"/>
    </xf>
    <xf numFmtId="172" fontId="18" fillId="25" borderId="10" xfId="0" applyNumberFormat="1" applyFont="1" applyFill="1" applyBorder="1" applyAlignment="1">
      <alignment vertical="top"/>
    </xf>
    <xf numFmtId="3" fontId="18" fillId="25" borderId="10" xfId="0" applyNumberFormat="1" applyFont="1" applyFill="1" applyBorder="1" applyAlignment="1">
      <alignment vertical="top"/>
    </xf>
    <xf numFmtId="49" fontId="18" fillId="0" borderId="0" xfId="0" applyNumberFormat="1" applyFont="1" applyFill="1" applyAlignment="1">
      <alignment vertical="top" wrapText="1"/>
    </xf>
    <xf numFmtId="3" fontId="18" fillId="0" borderId="0" xfId="0" applyNumberFormat="1" applyFont="1" applyFill="1" applyAlignment="1">
      <alignment vertical="top"/>
    </xf>
    <xf numFmtId="0" fontId="20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172" fontId="20" fillId="0" borderId="10" xfId="0" applyNumberFormat="1" applyFont="1" applyFill="1" applyBorder="1" applyAlignment="1">
      <alignment vertical="top" wrapText="1"/>
    </xf>
    <xf numFmtId="172" fontId="20" fillId="25" borderId="10" xfId="0" applyNumberFormat="1" applyFont="1" applyFill="1" applyBorder="1" applyAlignment="1">
      <alignment vertical="top" wrapText="1"/>
    </xf>
    <xf numFmtId="172" fontId="20" fillId="24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/>
    </xf>
    <xf numFmtId="49" fontId="20" fillId="0" borderId="10" xfId="0" applyNumberFormat="1" applyFont="1" applyFill="1" applyBorder="1" applyAlignment="1">
      <alignment vertical="top" wrapText="1"/>
    </xf>
    <xf numFmtId="172" fontId="20" fillId="0" borderId="10" xfId="0" applyNumberFormat="1" applyFont="1" applyFill="1" applyBorder="1" applyAlignment="1">
      <alignment vertical="top"/>
    </xf>
    <xf numFmtId="172" fontId="20" fillId="25" borderId="10" xfId="0" applyNumberFormat="1" applyFont="1" applyFill="1" applyBorder="1" applyAlignment="1">
      <alignment vertical="top"/>
    </xf>
    <xf numFmtId="3" fontId="20" fillId="25" borderId="10" xfId="0" applyNumberFormat="1" applyFont="1" applyFill="1" applyBorder="1" applyAlignment="1">
      <alignment vertical="top"/>
    </xf>
    <xf numFmtId="172" fontId="18" fillId="26" borderId="10" xfId="0" applyNumberFormat="1" applyFont="1" applyFill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10" xfId="0" applyFont="1" applyFill="1" applyBorder="1" applyAlignment="1">
      <alignment vertical="top"/>
    </xf>
    <xf numFmtId="3" fontId="18" fillId="0" borderId="10" xfId="0" applyNumberFormat="1" applyFont="1" applyFill="1" applyBorder="1" applyAlignment="1">
      <alignment vertical="top"/>
    </xf>
    <xf numFmtId="49" fontId="20" fillId="0" borderId="10" xfId="0" applyNumberFormat="1" applyFont="1" applyFill="1" applyBorder="1" applyAlignment="1">
      <alignment horizontal="center" vertical="top" wrapText="1"/>
    </xf>
    <xf numFmtId="3" fontId="20" fillId="0" borderId="10" xfId="0" applyNumberFormat="1" applyFont="1" applyFill="1" applyBorder="1" applyAlignment="1">
      <alignment vertical="top"/>
    </xf>
    <xf numFmtId="49" fontId="19" fillId="0" borderId="0" xfId="0" applyNumberFormat="1" applyFont="1" applyFill="1" applyBorder="1" applyAlignment="1">
      <alignment horizontal="center" vertical="top" wrapText="1"/>
    </xf>
    <xf numFmtId="49" fontId="18" fillId="0" borderId="12" xfId="0" applyNumberFormat="1" applyFont="1" applyFill="1" applyBorder="1" applyAlignment="1">
      <alignment horizontal="center" vertical="top" wrapText="1"/>
    </xf>
    <xf numFmtId="49" fontId="18" fillId="0" borderId="13" xfId="0" applyNumberFormat="1" applyFont="1" applyFill="1" applyBorder="1" applyAlignment="1">
      <alignment horizontal="center" vertical="top" wrapText="1"/>
    </xf>
    <xf numFmtId="49" fontId="18" fillId="0" borderId="14" xfId="0" applyNumberFormat="1" applyFont="1" applyFill="1" applyBorder="1" applyAlignment="1">
      <alignment horizontal="center" vertical="top" wrapText="1"/>
    </xf>
    <xf numFmtId="49" fontId="18" fillId="0" borderId="15" xfId="0" applyNumberFormat="1" applyFont="1" applyFill="1" applyBorder="1" applyAlignment="1">
      <alignment horizontal="center" vertical="top" wrapText="1"/>
    </xf>
    <xf numFmtId="49" fontId="18" fillId="0" borderId="16" xfId="0" applyNumberFormat="1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49" fontId="18" fillId="0" borderId="11" xfId="0" applyNumberFormat="1" applyFont="1" applyFill="1" applyBorder="1" applyAlignment="1">
      <alignment horizontal="center" vertical="top" wrapText="1"/>
    </xf>
    <xf numFmtId="49" fontId="18" fillId="0" borderId="18" xfId="0" applyNumberFormat="1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 wrapText="1"/>
    </xf>
    <xf numFmtId="0" fontId="18" fillId="0" borderId="21" xfId="0" applyFont="1" applyFill="1" applyBorder="1" applyAlignment="1">
      <alignment horizontal="center" vertical="top" wrapText="1"/>
    </xf>
    <xf numFmtId="0" fontId="18" fillId="0" borderId="22" xfId="0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horizontal="center" vertical="top" wrapText="1"/>
    </xf>
    <xf numFmtId="49" fontId="18" fillId="0" borderId="24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4"/>
  <sheetViews>
    <sheetView zoomScaleSheetLayoutView="100" zoomScalePageLayoutView="0" workbookViewId="0" topLeftCell="A147">
      <selection activeCell="A164" sqref="A164"/>
    </sheetView>
  </sheetViews>
  <sheetFormatPr defaultColWidth="9.140625" defaultRowHeight="12.75"/>
  <cols>
    <col min="1" max="1" width="4.57421875" style="7" customWidth="1"/>
    <col min="2" max="2" width="28.8515625" style="7" customWidth="1"/>
    <col min="3" max="3" width="9.57421875" style="7" customWidth="1"/>
    <col min="4" max="4" width="13.421875" style="7" customWidth="1"/>
    <col min="5" max="6" width="9.140625" style="7" customWidth="1"/>
    <col min="7" max="7" width="7.7109375" style="7" customWidth="1"/>
    <col min="8" max="8" width="11.421875" style="7" hidden="1" customWidth="1"/>
    <col min="9" max="9" width="7.8515625" style="7" hidden="1" customWidth="1"/>
    <col min="10" max="10" width="7.28125" style="7" hidden="1" customWidth="1"/>
    <col min="11" max="11" width="10.7109375" style="7" customWidth="1"/>
    <col min="12" max="12" width="0" style="7" hidden="1" customWidth="1"/>
    <col min="13" max="16384" width="9.140625" style="7" customWidth="1"/>
  </cols>
  <sheetData>
    <row r="1" spans="1:11" ht="49.5" customHeight="1">
      <c r="A1" s="32" t="s">
        <v>74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2:11" ht="14.2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8.75" customHeight="1">
      <c r="A3" s="33" t="s">
        <v>0</v>
      </c>
      <c r="B3" s="36" t="s">
        <v>18</v>
      </c>
      <c r="C3" s="39" t="s">
        <v>21</v>
      </c>
      <c r="D3" s="39" t="s">
        <v>6</v>
      </c>
      <c r="E3" s="41" t="s">
        <v>8</v>
      </c>
      <c r="F3" s="42"/>
      <c r="G3" s="43"/>
      <c r="H3" s="38" t="s">
        <v>7</v>
      </c>
      <c r="I3" s="38"/>
      <c r="J3" s="38"/>
      <c r="K3" s="38" t="s">
        <v>1</v>
      </c>
    </row>
    <row r="4" spans="1:11" ht="33.75" customHeight="1">
      <c r="A4" s="34"/>
      <c r="B4" s="36"/>
      <c r="C4" s="40"/>
      <c r="D4" s="40"/>
      <c r="E4" s="44"/>
      <c r="F4" s="45"/>
      <c r="G4" s="46"/>
      <c r="H4" s="38"/>
      <c r="I4" s="38"/>
      <c r="J4" s="38"/>
      <c r="K4" s="38"/>
    </row>
    <row r="5" spans="1:11" ht="28.5" customHeight="1">
      <c r="A5" s="35"/>
      <c r="B5" s="37"/>
      <c r="C5" s="47"/>
      <c r="D5" s="40"/>
      <c r="E5" s="2" t="s">
        <v>2</v>
      </c>
      <c r="F5" s="2" t="s">
        <v>3</v>
      </c>
      <c r="G5" s="2" t="s">
        <v>4</v>
      </c>
      <c r="H5" s="2" t="s">
        <v>2</v>
      </c>
      <c r="I5" s="2" t="s">
        <v>3</v>
      </c>
      <c r="J5" s="2" t="s">
        <v>4</v>
      </c>
      <c r="K5" s="2" t="s">
        <v>5</v>
      </c>
    </row>
    <row r="6" spans="1:12" ht="27" customHeight="1">
      <c r="A6" s="16">
        <v>1</v>
      </c>
      <c r="B6" s="17" t="s">
        <v>47</v>
      </c>
      <c r="C6" s="17"/>
      <c r="D6" s="18">
        <v>100</v>
      </c>
      <c r="E6" s="19">
        <f>E8+E9</f>
        <v>103</v>
      </c>
      <c r="F6" s="19">
        <f>F8+F9</f>
        <v>103</v>
      </c>
      <c r="G6" s="20">
        <f>F6*100/E6</f>
        <v>100</v>
      </c>
      <c r="H6" s="19"/>
      <c r="I6" s="19"/>
      <c r="J6" s="20" t="e">
        <f>I6*100/H6</f>
        <v>#DIV/0!</v>
      </c>
      <c r="K6" s="20">
        <f>(D6+G6)/2</f>
        <v>100</v>
      </c>
      <c r="L6" s="7" t="s">
        <v>9</v>
      </c>
    </row>
    <row r="7" spans="1:11" ht="15.75" customHeight="1">
      <c r="A7" s="3"/>
      <c r="B7" s="4" t="s">
        <v>14</v>
      </c>
      <c r="C7" s="4"/>
      <c r="D7" s="1"/>
      <c r="E7" s="6"/>
      <c r="F7" s="6"/>
      <c r="G7" s="5"/>
      <c r="H7" s="6"/>
      <c r="I7" s="6"/>
      <c r="J7" s="5"/>
      <c r="K7" s="5"/>
    </row>
    <row r="8" spans="1:11" ht="37.5" customHeight="1">
      <c r="A8" s="3"/>
      <c r="B8" s="4" t="s">
        <v>26</v>
      </c>
      <c r="C8" s="4" t="s">
        <v>11</v>
      </c>
      <c r="D8" s="1">
        <v>100</v>
      </c>
      <c r="E8" s="6">
        <v>18</v>
      </c>
      <c r="F8" s="6">
        <v>18</v>
      </c>
      <c r="G8" s="5">
        <f>F8*100/E8</f>
        <v>100</v>
      </c>
      <c r="H8" s="6"/>
      <c r="I8" s="6"/>
      <c r="J8" s="5"/>
      <c r="K8" s="5">
        <f>(D8+G8)/2</f>
        <v>100</v>
      </c>
    </row>
    <row r="9" spans="1:11" ht="37.5" customHeight="1">
      <c r="A9" s="3"/>
      <c r="B9" s="4" t="s">
        <v>28</v>
      </c>
      <c r="C9" s="4" t="s">
        <v>11</v>
      </c>
      <c r="D9" s="1">
        <v>100</v>
      </c>
      <c r="E9" s="6">
        <v>85</v>
      </c>
      <c r="F9" s="6">
        <v>85</v>
      </c>
      <c r="G9" s="5">
        <f>F9*100/E9</f>
        <v>100</v>
      </c>
      <c r="H9" s="6"/>
      <c r="I9" s="6"/>
      <c r="J9" s="5"/>
      <c r="K9" s="5">
        <f>(D9+G9)/2</f>
        <v>100</v>
      </c>
    </row>
    <row r="10" spans="1:11" ht="26.25" customHeight="1">
      <c r="A10" s="21">
        <v>2</v>
      </c>
      <c r="B10" s="22" t="s">
        <v>48</v>
      </c>
      <c r="C10" s="22"/>
      <c r="D10" s="23">
        <v>100</v>
      </c>
      <c r="E10" s="24">
        <f>E12+E13</f>
        <v>141</v>
      </c>
      <c r="F10" s="24">
        <f>F12+F13</f>
        <v>141</v>
      </c>
      <c r="G10" s="20">
        <f>F10*100/E10</f>
        <v>100</v>
      </c>
      <c r="H10" s="25"/>
      <c r="I10" s="25"/>
      <c r="J10" s="20" t="e">
        <f>I10*100/H10</f>
        <v>#DIV/0!</v>
      </c>
      <c r="K10" s="20">
        <f>(D10+G10)/2</f>
        <v>100</v>
      </c>
    </row>
    <row r="11" spans="1:11" ht="12.75" customHeight="1">
      <c r="A11" s="11"/>
      <c r="B11" s="4" t="s">
        <v>14</v>
      </c>
      <c r="C11" s="4"/>
      <c r="D11" s="1"/>
      <c r="E11" s="12"/>
      <c r="F11" s="12"/>
      <c r="G11" s="5"/>
      <c r="H11" s="13"/>
      <c r="I11" s="13"/>
      <c r="J11" s="5"/>
      <c r="K11" s="5"/>
    </row>
    <row r="12" spans="1:11" ht="46.5" customHeight="1">
      <c r="A12" s="11"/>
      <c r="B12" s="4" t="s">
        <v>29</v>
      </c>
      <c r="C12" s="4" t="s">
        <v>11</v>
      </c>
      <c r="D12" s="1">
        <v>100</v>
      </c>
      <c r="E12" s="12">
        <v>17</v>
      </c>
      <c r="F12" s="12">
        <v>17</v>
      </c>
      <c r="G12" s="5">
        <f>F12*100/E12</f>
        <v>100</v>
      </c>
      <c r="H12" s="13"/>
      <c r="I12" s="13"/>
      <c r="J12" s="5"/>
      <c r="K12" s="5">
        <f>(D12+G12)/2</f>
        <v>100</v>
      </c>
    </row>
    <row r="13" spans="1:11" ht="47.25" customHeight="1">
      <c r="A13" s="11"/>
      <c r="B13" s="4" t="s">
        <v>28</v>
      </c>
      <c r="C13" s="4" t="s">
        <v>11</v>
      </c>
      <c r="D13" s="1">
        <v>100</v>
      </c>
      <c r="E13" s="12">
        <v>124</v>
      </c>
      <c r="F13" s="12">
        <v>124</v>
      </c>
      <c r="G13" s="5">
        <f>F13*100/E13</f>
        <v>100</v>
      </c>
      <c r="H13" s="13"/>
      <c r="I13" s="13"/>
      <c r="J13" s="5"/>
      <c r="K13" s="5">
        <f>(D13+G13)/2</f>
        <v>100</v>
      </c>
    </row>
    <row r="14" spans="1:11" ht="26.25" customHeight="1">
      <c r="A14" s="21">
        <v>3</v>
      </c>
      <c r="B14" s="22" t="s">
        <v>49</v>
      </c>
      <c r="C14" s="22"/>
      <c r="D14" s="23">
        <v>100</v>
      </c>
      <c r="E14" s="24">
        <f>E16+E17</f>
        <v>141</v>
      </c>
      <c r="F14" s="24">
        <f>F16+F17</f>
        <v>141</v>
      </c>
      <c r="G14" s="20">
        <f>F14*100/E14</f>
        <v>100</v>
      </c>
      <c r="H14" s="25"/>
      <c r="I14" s="25"/>
      <c r="J14" s="20" t="e">
        <f>I14*100/H14</f>
        <v>#DIV/0!</v>
      </c>
      <c r="K14" s="20">
        <f>(D14+G14)/2</f>
        <v>100</v>
      </c>
    </row>
    <row r="15" spans="1:11" ht="12.75" customHeight="1">
      <c r="A15" s="11"/>
      <c r="B15" s="4" t="s">
        <v>14</v>
      </c>
      <c r="C15" s="4"/>
      <c r="D15" s="1"/>
      <c r="E15" s="12"/>
      <c r="F15" s="12"/>
      <c r="G15" s="5"/>
      <c r="H15" s="13"/>
      <c r="I15" s="13"/>
      <c r="J15" s="5"/>
      <c r="K15" s="5"/>
    </row>
    <row r="16" spans="1:11" ht="46.5" customHeight="1">
      <c r="A16" s="11"/>
      <c r="B16" s="4" t="s">
        <v>29</v>
      </c>
      <c r="C16" s="4" t="s">
        <v>11</v>
      </c>
      <c r="D16" s="1">
        <v>100</v>
      </c>
      <c r="E16" s="12">
        <v>17</v>
      </c>
      <c r="F16" s="12">
        <v>17</v>
      </c>
      <c r="G16" s="5">
        <f>F16*100/E16</f>
        <v>100</v>
      </c>
      <c r="H16" s="13"/>
      <c r="I16" s="13"/>
      <c r="J16" s="5"/>
      <c r="K16" s="5">
        <f>(D16+G16)/2</f>
        <v>100</v>
      </c>
    </row>
    <row r="17" spans="1:11" ht="47.25" customHeight="1">
      <c r="A17" s="11"/>
      <c r="B17" s="4" t="s">
        <v>28</v>
      </c>
      <c r="C17" s="4" t="s">
        <v>11</v>
      </c>
      <c r="D17" s="1">
        <v>100</v>
      </c>
      <c r="E17" s="12">
        <v>124</v>
      </c>
      <c r="F17" s="12">
        <v>124</v>
      </c>
      <c r="G17" s="5">
        <f>F17*100/E17</f>
        <v>100</v>
      </c>
      <c r="H17" s="13"/>
      <c r="I17" s="13"/>
      <c r="J17" s="5"/>
      <c r="K17" s="5">
        <f>(D17+G17)/2</f>
        <v>100</v>
      </c>
    </row>
    <row r="18" spans="1:11" ht="26.25" customHeight="1">
      <c r="A18" s="21">
        <v>4</v>
      </c>
      <c r="B18" s="22" t="s">
        <v>50</v>
      </c>
      <c r="C18" s="22"/>
      <c r="D18" s="23">
        <v>100</v>
      </c>
      <c r="E18" s="24">
        <f>E20+E21</f>
        <v>141</v>
      </c>
      <c r="F18" s="24">
        <f>F20+F21</f>
        <v>141</v>
      </c>
      <c r="G18" s="20">
        <f>F18*100/E18</f>
        <v>100</v>
      </c>
      <c r="H18" s="25"/>
      <c r="I18" s="25"/>
      <c r="J18" s="20" t="e">
        <f>I18*100/H18</f>
        <v>#DIV/0!</v>
      </c>
      <c r="K18" s="20">
        <f>(D18+G18)/2</f>
        <v>100</v>
      </c>
    </row>
    <row r="19" spans="1:11" ht="12.75" customHeight="1">
      <c r="A19" s="11"/>
      <c r="B19" s="4" t="s">
        <v>14</v>
      </c>
      <c r="C19" s="4"/>
      <c r="D19" s="1"/>
      <c r="E19" s="12"/>
      <c r="F19" s="12"/>
      <c r="G19" s="5"/>
      <c r="H19" s="13"/>
      <c r="I19" s="13"/>
      <c r="J19" s="5"/>
      <c r="K19" s="5"/>
    </row>
    <row r="20" spans="1:11" ht="46.5" customHeight="1">
      <c r="A20" s="11"/>
      <c r="B20" s="4" t="s">
        <v>29</v>
      </c>
      <c r="C20" s="4" t="s">
        <v>11</v>
      </c>
      <c r="D20" s="1">
        <v>100</v>
      </c>
      <c r="E20" s="12">
        <v>17</v>
      </c>
      <c r="F20" s="12">
        <v>17</v>
      </c>
      <c r="G20" s="5">
        <f>F20*100/E20</f>
        <v>100</v>
      </c>
      <c r="H20" s="13"/>
      <c r="I20" s="13"/>
      <c r="J20" s="5"/>
      <c r="K20" s="5">
        <f>(D20+G20)/2</f>
        <v>100</v>
      </c>
    </row>
    <row r="21" spans="1:11" ht="47.25" customHeight="1">
      <c r="A21" s="11"/>
      <c r="B21" s="4" t="s">
        <v>28</v>
      </c>
      <c r="C21" s="4" t="s">
        <v>11</v>
      </c>
      <c r="D21" s="1">
        <v>100</v>
      </c>
      <c r="E21" s="12">
        <v>124</v>
      </c>
      <c r="F21" s="12">
        <v>124</v>
      </c>
      <c r="G21" s="5">
        <f>F21*100/E21</f>
        <v>100</v>
      </c>
      <c r="H21" s="13"/>
      <c r="I21" s="13"/>
      <c r="J21" s="5"/>
      <c r="K21" s="5">
        <f>(D21+G21)/2</f>
        <v>100</v>
      </c>
    </row>
    <row r="22" spans="1:11" ht="26.25" customHeight="1">
      <c r="A22" s="21">
        <v>5</v>
      </c>
      <c r="B22" s="22" t="s">
        <v>46</v>
      </c>
      <c r="C22" s="22"/>
      <c r="D22" s="23">
        <v>100</v>
      </c>
      <c r="E22" s="24">
        <f>E24+E25</f>
        <v>141</v>
      </c>
      <c r="F22" s="24">
        <f>F24+F25</f>
        <v>141</v>
      </c>
      <c r="G22" s="20">
        <f>F22*100/E22</f>
        <v>100</v>
      </c>
      <c r="H22" s="25"/>
      <c r="I22" s="25"/>
      <c r="J22" s="20" t="e">
        <f>I22*100/H22</f>
        <v>#DIV/0!</v>
      </c>
      <c r="K22" s="20">
        <f>(D22+G22)/2</f>
        <v>100</v>
      </c>
    </row>
    <row r="23" spans="1:11" ht="12.75" customHeight="1">
      <c r="A23" s="11"/>
      <c r="B23" s="4" t="s">
        <v>14</v>
      </c>
      <c r="C23" s="4"/>
      <c r="D23" s="1"/>
      <c r="E23" s="12"/>
      <c r="F23" s="12"/>
      <c r="G23" s="5"/>
      <c r="H23" s="13"/>
      <c r="I23" s="13"/>
      <c r="J23" s="5"/>
      <c r="K23" s="5"/>
    </row>
    <row r="24" spans="1:11" ht="46.5" customHeight="1">
      <c r="A24" s="11"/>
      <c r="B24" s="4" t="s">
        <v>29</v>
      </c>
      <c r="C24" s="4" t="s">
        <v>11</v>
      </c>
      <c r="D24" s="1">
        <v>100</v>
      </c>
      <c r="E24" s="12">
        <v>17</v>
      </c>
      <c r="F24" s="12">
        <v>17</v>
      </c>
      <c r="G24" s="5">
        <f>F24*100/E24</f>
        <v>100</v>
      </c>
      <c r="H24" s="13"/>
      <c r="I24" s="13"/>
      <c r="J24" s="5"/>
      <c r="K24" s="5">
        <f>(D24+G24)/2</f>
        <v>100</v>
      </c>
    </row>
    <row r="25" spans="1:11" ht="47.25" customHeight="1">
      <c r="A25" s="11"/>
      <c r="B25" s="4" t="s">
        <v>28</v>
      </c>
      <c r="C25" s="4" t="s">
        <v>11</v>
      </c>
      <c r="D25" s="1">
        <v>100</v>
      </c>
      <c r="E25" s="12">
        <v>124</v>
      </c>
      <c r="F25" s="12">
        <v>124</v>
      </c>
      <c r="G25" s="5">
        <f>F25*100/E25</f>
        <v>100</v>
      </c>
      <c r="H25" s="13"/>
      <c r="I25" s="13"/>
      <c r="J25" s="5"/>
      <c r="K25" s="5">
        <f>(D25+G25)/2</f>
        <v>100</v>
      </c>
    </row>
    <row r="26" spans="1:11" ht="26.25" customHeight="1">
      <c r="A26" s="21">
        <v>6</v>
      </c>
      <c r="B26" s="22" t="s">
        <v>51</v>
      </c>
      <c r="C26" s="22"/>
      <c r="D26" s="23">
        <v>100</v>
      </c>
      <c r="E26" s="24">
        <f>E28+E29</f>
        <v>141</v>
      </c>
      <c r="F26" s="24">
        <f>F28+F29</f>
        <v>141</v>
      </c>
      <c r="G26" s="20">
        <f>F26*100/E26</f>
        <v>100</v>
      </c>
      <c r="H26" s="25"/>
      <c r="I26" s="25"/>
      <c r="J26" s="20" t="e">
        <f>I26*100/H26</f>
        <v>#DIV/0!</v>
      </c>
      <c r="K26" s="20">
        <f>(D26+G26)/2</f>
        <v>100</v>
      </c>
    </row>
    <row r="27" spans="1:11" ht="12.75" customHeight="1">
      <c r="A27" s="11"/>
      <c r="B27" s="4" t="s">
        <v>14</v>
      </c>
      <c r="C27" s="4"/>
      <c r="D27" s="1"/>
      <c r="E27" s="12"/>
      <c r="F27" s="12"/>
      <c r="G27" s="5"/>
      <c r="H27" s="13"/>
      <c r="I27" s="13"/>
      <c r="J27" s="5"/>
      <c r="K27" s="5"/>
    </row>
    <row r="28" spans="1:11" ht="46.5" customHeight="1">
      <c r="A28" s="11"/>
      <c r="B28" s="4" t="s">
        <v>29</v>
      </c>
      <c r="C28" s="4" t="s">
        <v>11</v>
      </c>
      <c r="D28" s="1">
        <v>100</v>
      </c>
      <c r="E28" s="12">
        <v>17</v>
      </c>
      <c r="F28" s="12">
        <v>17</v>
      </c>
      <c r="G28" s="5">
        <f>F28*100/E28</f>
        <v>100</v>
      </c>
      <c r="H28" s="13"/>
      <c r="I28" s="13"/>
      <c r="J28" s="5"/>
      <c r="K28" s="5">
        <f>(D28+G28)/2</f>
        <v>100</v>
      </c>
    </row>
    <row r="29" spans="1:11" ht="47.25" customHeight="1">
      <c r="A29" s="11"/>
      <c r="B29" s="4" t="s">
        <v>28</v>
      </c>
      <c r="C29" s="4" t="s">
        <v>11</v>
      </c>
      <c r="D29" s="1">
        <v>100</v>
      </c>
      <c r="E29" s="12">
        <v>124</v>
      </c>
      <c r="F29" s="12">
        <v>124</v>
      </c>
      <c r="G29" s="5">
        <f>F29*100/E29</f>
        <v>100</v>
      </c>
      <c r="H29" s="13"/>
      <c r="I29" s="13"/>
      <c r="J29" s="5"/>
      <c r="K29" s="5">
        <f>(D29+G29)/2</f>
        <v>100</v>
      </c>
    </row>
    <row r="30" spans="1:11" ht="36" customHeight="1">
      <c r="A30" s="21">
        <v>7</v>
      </c>
      <c r="B30" s="22" t="s">
        <v>52</v>
      </c>
      <c r="C30" s="22"/>
      <c r="D30" s="23">
        <v>100</v>
      </c>
      <c r="E30" s="24">
        <f>E32+E33+E34+E35+E36+E37</f>
        <v>650</v>
      </c>
      <c r="F30" s="24">
        <f>F32+F33+F34+F35+F36+F37</f>
        <v>650</v>
      </c>
      <c r="G30" s="20">
        <f>F30*100/E30</f>
        <v>100</v>
      </c>
      <c r="H30" s="25"/>
      <c r="I30" s="25"/>
      <c r="J30" s="20" t="e">
        <f>I30*100/H30</f>
        <v>#DIV/0!</v>
      </c>
      <c r="K30" s="20">
        <f>(D30+G30)/2</f>
        <v>100</v>
      </c>
    </row>
    <row r="31" spans="1:11" ht="14.25" customHeight="1">
      <c r="A31" s="11"/>
      <c r="B31" s="9" t="s">
        <v>14</v>
      </c>
      <c r="C31" s="9"/>
      <c r="D31" s="10"/>
      <c r="E31" s="12"/>
      <c r="F31" s="12"/>
      <c r="G31" s="5"/>
      <c r="H31" s="13"/>
      <c r="I31" s="13"/>
      <c r="J31" s="5"/>
      <c r="K31" s="5"/>
    </row>
    <row r="32" spans="1:11" ht="39" customHeight="1">
      <c r="A32" s="11"/>
      <c r="B32" s="9" t="s">
        <v>15</v>
      </c>
      <c r="C32" s="9" t="s">
        <v>11</v>
      </c>
      <c r="D32" s="10">
        <v>100</v>
      </c>
      <c r="E32" s="12">
        <v>248</v>
      </c>
      <c r="F32" s="12">
        <v>248</v>
      </c>
      <c r="G32" s="5">
        <f aca="true" t="shared" si="0" ref="G32:G38">F32*100/E32</f>
        <v>100</v>
      </c>
      <c r="H32" s="13"/>
      <c r="I32" s="13"/>
      <c r="J32" s="5" t="e">
        <f aca="true" t="shared" si="1" ref="J32:J38">I32*100/H32</f>
        <v>#DIV/0!</v>
      </c>
      <c r="K32" s="5">
        <f aca="true" t="shared" si="2" ref="K32:K38">(D32+G32)/2</f>
        <v>100</v>
      </c>
    </row>
    <row r="33" spans="1:11" ht="55.5" customHeight="1">
      <c r="A33" s="11"/>
      <c r="B33" s="9" t="s">
        <v>30</v>
      </c>
      <c r="C33" s="9" t="s">
        <v>11</v>
      </c>
      <c r="D33" s="10">
        <v>100</v>
      </c>
      <c r="E33" s="12">
        <v>2</v>
      </c>
      <c r="F33" s="12">
        <v>2</v>
      </c>
      <c r="G33" s="5">
        <f t="shared" si="0"/>
        <v>100</v>
      </c>
      <c r="H33" s="13"/>
      <c r="I33" s="13"/>
      <c r="J33" s="5" t="e">
        <f t="shared" si="1"/>
        <v>#DIV/0!</v>
      </c>
      <c r="K33" s="5">
        <f t="shared" si="2"/>
        <v>100</v>
      </c>
    </row>
    <row r="34" spans="1:11" ht="41.25" customHeight="1">
      <c r="A34" s="11"/>
      <c r="B34" s="9" t="s">
        <v>16</v>
      </c>
      <c r="C34" s="9" t="s">
        <v>11</v>
      </c>
      <c r="D34" s="10">
        <v>100</v>
      </c>
      <c r="E34" s="12">
        <v>336</v>
      </c>
      <c r="F34" s="12">
        <v>336</v>
      </c>
      <c r="G34" s="5">
        <f t="shared" si="0"/>
        <v>100</v>
      </c>
      <c r="H34" s="13"/>
      <c r="I34" s="13"/>
      <c r="J34" s="5" t="e">
        <f t="shared" si="1"/>
        <v>#DIV/0!</v>
      </c>
      <c r="K34" s="5">
        <f t="shared" si="2"/>
        <v>100</v>
      </c>
    </row>
    <row r="35" spans="1:11" ht="52.5" customHeight="1">
      <c r="A35" s="11"/>
      <c r="B35" s="9" t="s">
        <v>31</v>
      </c>
      <c r="C35" s="9" t="s">
        <v>11</v>
      </c>
      <c r="D35" s="10">
        <v>100</v>
      </c>
      <c r="E35" s="12">
        <v>2</v>
      </c>
      <c r="F35" s="12">
        <v>2</v>
      </c>
      <c r="G35" s="5">
        <f t="shared" si="0"/>
        <v>100</v>
      </c>
      <c r="H35" s="13"/>
      <c r="I35" s="13"/>
      <c r="J35" s="5" t="e">
        <f t="shared" si="1"/>
        <v>#DIV/0!</v>
      </c>
      <c r="K35" s="5">
        <f t="shared" si="2"/>
        <v>100</v>
      </c>
    </row>
    <row r="36" spans="1:11" ht="52.5" customHeight="1">
      <c r="A36" s="11"/>
      <c r="B36" s="9" t="s">
        <v>31</v>
      </c>
      <c r="C36" s="9" t="s">
        <v>11</v>
      </c>
      <c r="D36" s="10">
        <v>100</v>
      </c>
      <c r="E36" s="12">
        <v>2</v>
      </c>
      <c r="F36" s="12">
        <v>2</v>
      </c>
      <c r="G36" s="5">
        <f t="shared" si="0"/>
        <v>100</v>
      </c>
      <c r="H36" s="13"/>
      <c r="I36" s="13"/>
      <c r="J36" s="5" t="e">
        <f t="shared" si="1"/>
        <v>#DIV/0!</v>
      </c>
      <c r="K36" s="5">
        <f t="shared" si="2"/>
        <v>100</v>
      </c>
    </row>
    <row r="37" spans="1:11" ht="42" customHeight="1">
      <c r="A37" s="11"/>
      <c r="B37" s="9" t="s">
        <v>17</v>
      </c>
      <c r="C37" s="9" t="s">
        <v>11</v>
      </c>
      <c r="D37" s="10">
        <v>100</v>
      </c>
      <c r="E37" s="12">
        <v>60</v>
      </c>
      <c r="F37" s="12">
        <v>60</v>
      </c>
      <c r="G37" s="5">
        <f t="shared" si="0"/>
        <v>100</v>
      </c>
      <c r="H37" s="13"/>
      <c r="I37" s="13"/>
      <c r="J37" s="5" t="e">
        <f t="shared" si="1"/>
        <v>#DIV/0!</v>
      </c>
      <c r="K37" s="5">
        <f t="shared" si="2"/>
        <v>100</v>
      </c>
    </row>
    <row r="38" spans="1:11" ht="45.75" customHeight="1">
      <c r="A38" s="21">
        <v>8</v>
      </c>
      <c r="B38" s="22" t="s">
        <v>53</v>
      </c>
      <c r="C38" s="22"/>
      <c r="D38" s="23">
        <v>100</v>
      </c>
      <c r="E38" s="24">
        <f>E40+E41+E42+E43+E44</f>
        <v>83</v>
      </c>
      <c r="F38" s="24">
        <f>SUM(F40:F44)</f>
        <v>83</v>
      </c>
      <c r="G38" s="20">
        <f t="shared" si="0"/>
        <v>100</v>
      </c>
      <c r="H38" s="25"/>
      <c r="I38" s="25"/>
      <c r="J38" s="20" t="e">
        <f t="shared" si="1"/>
        <v>#DIV/0!</v>
      </c>
      <c r="K38" s="20">
        <f t="shared" si="2"/>
        <v>100</v>
      </c>
    </row>
    <row r="39" spans="1:11" ht="11.25" customHeight="1">
      <c r="A39" s="11"/>
      <c r="B39" s="9" t="s">
        <v>14</v>
      </c>
      <c r="C39" s="9"/>
      <c r="D39" s="10"/>
      <c r="E39" s="12"/>
      <c r="F39" s="12"/>
      <c r="G39" s="5"/>
      <c r="H39" s="13"/>
      <c r="I39" s="13"/>
      <c r="J39" s="5"/>
      <c r="K39" s="5"/>
    </row>
    <row r="40" spans="1:11" ht="53.25" customHeight="1">
      <c r="A40" s="11"/>
      <c r="B40" s="4" t="s">
        <v>32</v>
      </c>
      <c r="C40" s="9" t="s">
        <v>11</v>
      </c>
      <c r="D40" s="10">
        <v>100</v>
      </c>
      <c r="E40" s="12">
        <v>20</v>
      </c>
      <c r="F40" s="12">
        <v>20</v>
      </c>
      <c r="G40" s="5">
        <f aca="true" t="shared" si="3" ref="G40:G45">F40*100/E40</f>
        <v>100</v>
      </c>
      <c r="H40" s="13"/>
      <c r="I40" s="13"/>
      <c r="J40" s="5"/>
      <c r="K40" s="5">
        <f aca="true" t="shared" si="4" ref="K40:K45">(D40+G40)/2</f>
        <v>100</v>
      </c>
    </row>
    <row r="41" spans="1:11" ht="42" customHeight="1">
      <c r="A41" s="11"/>
      <c r="B41" s="9" t="s">
        <v>15</v>
      </c>
      <c r="C41" s="9" t="s">
        <v>11</v>
      </c>
      <c r="D41" s="10">
        <v>100</v>
      </c>
      <c r="E41" s="12">
        <v>27</v>
      </c>
      <c r="F41" s="12">
        <v>27</v>
      </c>
      <c r="G41" s="5">
        <f t="shared" si="3"/>
        <v>100</v>
      </c>
      <c r="H41" s="13"/>
      <c r="I41" s="13"/>
      <c r="J41" s="5"/>
      <c r="K41" s="5">
        <f t="shared" si="4"/>
        <v>100</v>
      </c>
    </row>
    <row r="42" spans="1:11" ht="54.75" customHeight="1">
      <c r="A42" s="11"/>
      <c r="B42" s="9" t="s">
        <v>33</v>
      </c>
      <c r="C42" s="9" t="s">
        <v>11</v>
      </c>
      <c r="D42" s="10">
        <v>100</v>
      </c>
      <c r="E42" s="12">
        <v>2</v>
      </c>
      <c r="F42" s="12">
        <v>2</v>
      </c>
      <c r="G42" s="5">
        <f>F42*100/E42</f>
        <v>100</v>
      </c>
      <c r="H42" s="13"/>
      <c r="I42" s="13"/>
      <c r="J42" s="5"/>
      <c r="K42" s="5">
        <f>(D42+G42)/2</f>
        <v>100</v>
      </c>
    </row>
    <row r="43" spans="1:11" ht="41.25" customHeight="1">
      <c r="A43" s="11"/>
      <c r="B43" s="9" t="s">
        <v>16</v>
      </c>
      <c r="C43" s="9" t="s">
        <v>11</v>
      </c>
      <c r="D43" s="10">
        <v>100</v>
      </c>
      <c r="E43" s="12">
        <v>30</v>
      </c>
      <c r="F43" s="12">
        <v>30</v>
      </c>
      <c r="G43" s="5">
        <f t="shared" si="3"/>
        <v>100</v>
      </c>
      <c r="H43" s="13"/>
      <c r="I43" s="13"/>
      <c r="J43" s="5"/>
      <c r="K43" s="5">
        <f t="shared" si="4"/>
        <v>100</v>
      </c>
    </row>
    <row r="44" spans="1:11" ht="39" customHeight="1">
      <c r="A44" s="11"/>
      <c r="B44" s="9" t="s">
        <v>17</v>
      </c>
      <c r="C44" s="9" t="s">
        <v>11</v>
      </c>
      <c r="D44" s="10">
        <v>100</v>
      </c>
      <c r="E44" s="12">
        <v>4</v>
      </c>
      <c r="F44" s="12">
        <v>4</v>
      </c>
      <c r="G44" s="5">
        <f t="shared" si="3"/>
        <v>100</v>
      </c>
      <c r="H44" s="13"/>
      <c r="I44" s="13"/>
      <c r="J44" s="5"/>
      <c r="K44" s="5">
        <f t="shared" si="4"/>
        <v>100</v>
      </c>
    </row>
    <row r="45" spans="1:11" ht="35.25" customHeight="1">
      <c r="A45" s="21">
        <v>9</v>
      </c>
      <c r="B45" s="22" t="s">
        <v>54</v>
      </c>
      <c r="C45" s="22"/>
      <c r="D45" s="23">
        <v>100</v>
      </c>
      <c r="E45" s="24">
        <f>E47+E48+E49+E50+E51+E52+E53+E54</f>
        <v>124</v>
      </c>
      <c r="F45" s="24">
        <f>F47+F48+F49+F50+F51+F52+F53+F54</f>
        <v>124</v>
      </c>
      <c r="G45" s="20">
        <f t="shared" si="3"/>
        <v>100</v>
      </c>
      <c r="H45" s="25"/>
      <c r="I45" s="25"/>
      <c r="J45" s="20" t="e">
        <f>I45*100/H45</f>
        <v>#DIV/0!</v>
      </c>
      <c r="K45" s="20">
        <f t="shared" si="4"/>
        <v>100</v>
      </c>
    </row>
    <row r="46" spans="1:11" ht="11.25" customHeight="1">
      <c r="A46" s="11"/>
      <c r="B46" s="9" t="s">
        <v>14</v>
      </c>
      <c r="C46" s="9"/>
      <c r="D46" s="10"/>
      <c r="E46" s="12"/>
      <c r="F46" s="12"/>
      <c r="G46" s="5"/>
      <c r="H46" s="13"/>
      <c r="I46" s="13"/>
      <c r="J46" s="5"/>
      <c r="K46" s="5"/>
    </row>
    <row r="47" spans="1:11" ht="51" customHeight="1">
      <c r="A47" s="11"/>
      <c r="B47" s="4" t="s">
        <v>34</v>
      </c>
      <c r="C47" s="9"/>
      <c r="D47" s="10">
        <v>100</v>
      </c>
      <c r="E47" s="12">
        <v>5</v>
      </c>
      <c r="F47" s="12">
        <v>5</v>
      </c>
      <c r="G47" s="5">
        <v>100</v>
      </c>
      <c r="H47" s="13"/>
      <c r="I47" s="13"/>
      <c r="J47" s="5"/>
      <c r="K47" s="5">
        <v>100</v>
      </c>
    </row>
    <row r="48" spans="1:11" ht="51" customHeight="1">
      <c r="A48" s="11"/>
      <c r="B48" s="4" t="s">
        <v>32</v>
      </c>
      <c r="C48" s="9"/>
      <c r="D48" s="10">
        <v>100</v>
      </c>
      <c r="E48" s="12">
        <v>30</v>
      </c>
      <c r="F48" s="12">
        <v>30</v>
      </c>
      <c r="G48" s="5">
        <v>100</v>
      </c>
      <c r="H48" s="13"/>
      <c r="I48" s="13"/>
      <c r="J48" s="5"/>
      <c r="K48" s="5">
        <v>100</v>
      </c>
    </row>
    <row r="49" spans="1:11" ht="37.5" customHeight="1">
      <c r="A49" s="11"/>
      <c r="B49" s="9" t="s">
        <v>15</v>
      </c>
      <c r="C49" s="9" t="s">
        <v>11</v>
      </c>
      <c r="D49" s="10">
        <v>100</v>
      </c>
      <c r="E49" s="12">
        <v>34</v>
      </c>
      <c r="F49" s="12">
        <v>34</v>
      </c>
      <c r="G49" s="5">
        <f aca="true" t="shared" si="5" ref="G49:G55">F49*100/E49</f>
        <v>100</v>
      </c>
      <c r="H49" s="13"/>
      <c r="I49" s="13"/>
      <c r="J49" s="5" t="e">
        <f>I49*100/H49</f>
        <v>#DIV/0!</v>
      </c>
      <c r="K49" s="5">
        <f aca="true" t="shared" si="6" ref="K49:K55">(D49+G49)/2</f>
        <v>100</v>
      </c>
    </row>
    <row r="50" spans="1:11" ht="50.25" customHeight="1">
      <c r="A50" s="11"/>
      <c r="B50" s="9" t="s">
        <v>30</v>
      </c>
      <c r="C50" s="9" t="s">
        <v>11</v>
      </c>
      <c r="D50" s="10">
        <v>100</v>
      </c>
      <c r="E50" s="12">
        <v>2</v>
      </c>
      <c r="F50" s="12">
        <v>2</v>
      </c>
      <c r="G50" s="5">
        <f t="shared" si="5"/>
        <v>100</v>
      </c>
      <c r="H50" s="13"/>
      <c r="I50" s="13"/>
      <c r="J50" s="5" t="e">
        <f>I50*100/H50</f>
        <v>#DIV/0!</v>
      </c>
      <c r="K50" s="5">
        <f t="shared" si="6"/>
        <v>100</v>
      </c>
    </row>
    <row r="51" spans="1:11" ht="50.25" customHeight="1">
      <c r="A51" s="11"/>
      <c r="B51" s="9" t="s">
        <v>30</v>
      </c>
      <c r="C51" s="9" t="s">
        <v>11</v>
      </c>
      <c r="D51" s="10">
        <v>100</v>
      </c>
      <c r="E51" s="12">
        <v>1</v>
      </c>
      <c r="F51" s="12">
        <v>1</v>
      </c>
      <c r="G51" s="5">
        <f t="shared" si="5"/>
        <v>100</v>
      </c>
      <c r="H51" s="13"/>
      <c r="I51" s="13"/>
      <c r="J51" s="5" t="e">
        <f>I51*100/H51</f>
        <v>#DIV/0!</v>
      </c>
      <c r="K51" s="5">
        <f t="shared" si="6"/>
        <v>100</v>
      </c>
    </row>
    <row r="52" spans="1:11" ht="39.75" customHeight="1">
      <c r="A52" s="11"/>
      <c r="B52" s="9" t="s">
        <v>16</v>
      </c>
      <c r="C52" s="9" t="s">
        <v>11</v>
      </c>
      <c r="D52" s="10">
        <v>100</v>
      </c>
      <c r="E52" s="12">
        <v>48</v>
      </c>
      <c r="F52" s="12">
        <v>48</v>
      </c>
      <c r="G52" s="5">
        <f t="shared" si="5"/>
        <v>100</v>
      </c>
      <c r="H52" s="13"/>
      <c r="I52" s="13"/>
      <c r="J52" s="5"/>
      <c r="K52" s="5">
        <f t="shared" si="6"/>
        <v>100</v>
      </c>
    </row>
    <row r="53" spans="1:11" ht="54" customHeight="1">
      <c r="A53" s="11"/>
      <c r="B53" s="9" t="s">
        <v>31</v>
      </c>
      <c r="C53" s="9" t="s">
        <v>11</v>
      </c>
      <c r="D53" s="10">
        <v>100</v>
      </c>
      <c r="E53" s="12">
        <v>3</v>
      </c>
      <c r="F53" s="12">
        <v>3</v>
      </c>
      <c r="G53" s="5">
        <f t="shared" si="5"/>
        <v>100</v>
      </c>
      <c r="H53" s="13"/>
      <c r="I53" s="13"/>
      <c r="J53" s="5"/>
      <c r="K53" s="5">
        <f t="shared" si="6"/>
        <v>100</v>
      </c>
    </row>
    <row r="54" spans="1:11" ht="54" customHeight="1">
      <c r="A54" s="11"/>
      <c r="B54" s="9" t="s">
        <v>17</v>
      </c>
      <c r="C54" s="9" t="s">
        <v>11</v>
      </c>
      <c r="D54" s="10">
        <v>100</v>
      </c>
      <c r="E54" s="12">
        <v>1</v>
      </c>
      <c r="F54" s="12">
        <v>1</v>
      </c>
      <c r="G54" s="5">
        <f t="shared" si="5"/>
        <v>100</v>
      </c>
      <c r="H54" s="13"/>
      <c r="I54" s="13"/>
      <c r="J54" s="5" t="e">
        <f>I54*100/H54</f>
        <v>#DIV/0!</v>
      </c>
      <c r="K54" s="5">
        <f t="shared" si="6"/>
        <v>100</v>
      </c>
    </row>
    <row r="55" spans="1:11" ht="28.5" customHeight="1">
      <c r="A55" s="21">
        <v>10</v>
      </c>
      <c r="B55" s="22" t="s">
        <v>55</v>
      </c>
      <c r="C55" s="22"/>
      <c r="D55" s="23">
        <v>100</v>
      </c>
      <c r="E55" s="24">
        <f>E57+E58+E59+E60+E61</f>
        <v>99</v>
      </c>
      <c r="F55" s="24">
        <f>SUM(F57:F61)</f>
        <v>99</v>
      </c>
      <c r="G55" s="20">
        <f t="shared" si="5"/>
        <v>100</v>
      </c>
      <c r="H55" s="25"/>
      <c r="I55" s="25"/>
      <c r="J55" s="20" t="e">
        <f>I55*100/H55</f>
        <v>#DIV/0!</v>
      </c>
      <c r="K55" s="20">
        <f t="shared" si="6"/>
        <v>100</v>
      </c>
    </row>
    <row r="56" spans="1:11" ht="12.75">
      <c r="A56" s="11"/>
      <c r="B56" s="9" t="s">
        <v>14</v>
      </c>
      <c r="C56" s="9"/>
      <c r="D56" s="10"/>
      <c r="E56" s="12"/>
      <c r="F56" s="12"/>
      <c r="G56" s="5"/>
      <c r="H56" s="13"/>
      <c r="I56" s="13"/>
      <c r="J56" s="5"/>
      <c r="K56" s="5"/>
    </row>
    <row r="57" spans="1:11" ht="51">
      <c r="A57" s="11"/>
      <c r="B57" s="4" t="s">
        <v>36</v>
      </c>
      <c r="C57" s="9" t="s">
        <v>11</v>
      </c>
      <c r="D57" s="10">
        <v>100</v>
      </c>
      <c r="E57" s="12">
        <v>15</v>
      </c>
      <c r="F57" s="12">
        <v>15</v>
      </c>
      <c r="G57" s="5">
        <f aca="true" t="shared" si="7" ref="G57:G62">F57*100/E57</f>
        <v>100</v>
      </c>
      <c r="H57" s="13"/>
      <c r="I57" s="13"/>
      <c r="J57" s="5" t="e">
        <f>I57*100/H57</f>
        <v>#DIV/0!</v>
      </c>
      <c r="K57" s="5">
        <f aca="true" t="shared" si="8" ref="K57:K62">(D57+G57)/2</f>
        <v>100</v>
      </c>
    </row>
    <row r="58" spans="1:11" ht="44.25" customHeight="1">
      <c r="A58" s="11"/>
      <c r="B58" s="9" t="s">
        <v>15</v>
      </c>
      <c r="C58" s="9" t="s">
        <v>11</v>
      </c>
      <c r="D58" s="10">
        <v>100</v>
      </c>
      <c r="E58" s="12">
        <v>27</v>
      </c>
      <c r="F58" s="12">
        <v>27</v>
      </c>
      <c r="G58" s="5">
        <f t="shared" si="7"/>
        <v>100</v>
      </c>
      <c r="H58" s="13"/>
      <c r="I58" s="13"/>
      <c r="J58" s="5" t="e">
        <f>I58*100/H58</f>
        <v>#DIV/0!</v>
      </c>
      <c r="K58" s="5">
        <f t="shared" si="8"/>
        <v>100</v>
      </c>
    </row>
    <row r="59" spans="1:11" ht="45" customHeight="1">
      <c r="A59" s="11"/>
      <c r="B59" s="9" t="s">
        <v>16</v>
      </c>
      <c r="C59" s="9" t="s">
        <v>11</v>
      </c>
      <c r="D59" s="10">
        <v>100</v>
      </c>
      <c r="E59" s="12">
        <v>42</v>
      </c>
      <c r="F59" s="12">
        <v>42</v>
      </c>
      <c r="G59" s="5">
        <f t="shared" si="7"/>
        <v>100</v>
      </c>
      <c r="H59" s="13"/>
      <c r="I59" s="13"/>
      <c r="J59" s="5"/>
      <c r="K59" s="5">
        <f t="shared" si="8"/>
        <v>100</v>
      </c>
    </row>
    <row r="60" spans="1:11" ht="61.5" customHeight="1">
      <c r="A60" s="11"/>
      <c r="B60" s="9" t="s">
        <v>35</v>
      </c>
      <c r="C60" s="9" t="s">
        <v>11</v>
      </c>
      <c r="D60" s="10">
        <v>100</v>
      </c>
      <c r="E60" s="12">
        <v>3</v>
      </c>
      <c r="F60" s="12">
        <v>3</v>
      </c>
      <c r="G60" s="5">
        <f t="shared" si="7"/>
        <v>100</v>
      </c>
      <c r="H60" s="13"/>
      <c r="I60" s="13"/>
      <c r="J60" s="5"/>
      <c r="K60" s="5">
        <f t="shared" si="8"/>
        <v>100</v>
      </c>
    </row>
    <row r="61" spans="1:11" ht="48" customHeight="1">
      <c r="A61" s="11"/>
      <c r="B61" s="9" t="s">
        <v>17</v>
      </c>
      <c r="C61" s="9" t="s">
        <v>11</v>
      </c>
      <c r="D61" s="10">
        <v>100</v>
      </c>
      <c r="E61" s="12">
        <v>12</v>
      </c>
      <c r="F61" s="12">
        <v>12</v>
      </c>
      <c r="G61" s="5">
        <f t="shared" si="7"/>
        <v>100</v>
      </c>
      <c r="H61" s="13"/>
      <c r="I61" s="13"/>
      <c r="J61" s="5"/>
      <c r="K61" s="5">
        <f t="shared" si="8"/>
        <v>100</v>
      </c>
    </row>
    <row r="62" spans="1:11" ht="21" customHeight="1">
      <c r="A62" s="21">
        <v>11</v>
      </c>
      <c r="B62" s="22" t="s">
        <v>56</v>
      </c>
      <c r="C62" s="22"/>
      <c r="D62" s="23">
        <v>100</v>
      </c>
      <c r="E62" s="24">
        <f>E64+E65+E66+E67+E68+E69+E70</f>
        <v>117</v>
      </c>
      <c r="F62" s="24">
        <f>F64+F65+F66+F67+F68+F69+F70</f>
        <v>117</v>
      </c>
      <c r="G62" s="20">
        <f t="shared" si="7"/>
        <v>100</v>
      </c>
      <c r="H62" s="25"/>
      <c r="I62" s="25"/>
      <c r="J62" s="20" t="e">
        <f>I62*100/H62</f>
        <v>#DIV/0!</v>
      </c>
      <c r="K62" s="20">
        <f t="shared" si="8"/>
        <v>100</v>
      </c>
    </row>
    <row r="63" spans="1:11" ht="14.25" customHeight="1">
      <c r="A63" s="11"/>
      <c r="B63" s="9" t="s">
        <v>14</v>
      </c>
      <c r="C63" s="9"/>
      <c r="D63" s="10"/>
      <c r="E63" s="12"/>
      <c r="F63" s="12"/>
      <c r="G63" s="5"/>
      <c r="H63" s="13"/>
      <c r="I63" s="13"/>
      <c r="J63" s="5"/>
      <c r="K63" s="5"/>
    </row>
    <row r="64" spans="1:11" ht="54.75" customHeight="1">
      <c r="A64" s="11"/>
      <c r="B64" s="4" t="s">
        <v>32</v>
      </c>
      <c r="C64" s="9" t="s">
        <v>11</v>
      </c>
      <c r="D64" s="10">
        <v>100</v>
      </c>
      <c r="E64" s="12">
        <v>3</v>
      </c>
      <c r="F64" s="12">
        <v>3</v>
      </c>
      <c r="G64" s="5">
        <f aca="true" t="shared" si="9" ref="G64:G71">F64*100/E64</f>
        <v>100</v>
      </c>
      <c r="H64" s="13"/>
      <c r="I64" s="13"/>
      <c r="J64" s="5" t="e">
        <f aca="true" t="shared" si="10" ref="J64:J71">I64*100/H64</f>
        <v>#DIV/0!</v>
      </c>
      <c r="K64" s="5">
        <f aca="true" t="shared" si="11" ref="K64:K71">(D64+G64)/2</f>
        <v>100</v>
      </c>
    </row>
    <row r="65" spans="1:11" ht="52.5" customHeight="1">
      <c r="A65" s="11"/>
      <c r="B65" s="4" t="s">
        <v>32</v>
      </c>
      <c r="C65" s="9" t="s">
        <v>11</v>
      </c>
      <c r="D65" s="10">
        <v>100</v>
      </c>
      <c r="E65" s="12">
        <v>16</v>
      </c>
      <c r="F65" s="12">
        <v>16</v>
      </c>
      <c r="G65" s="5">
        <f t="shared" si="9"/>
        <v>100</v>
      </c>
      <c r="H65" s="13"/>
      <c r="I65" s="13"/>
      <c r="J65" s="5" t="e">
        <f t="shared" si="10"/>
        <v>#DIV/0!</v>
      </c>
      <c r="K65" s="5">
        <f t="shared" si="11"/>
        <v>100</v>
      </c>
    </row>
    <row r="66" spans="1:11" ht="41.25" customHeight="1">
      <c r="A66" s="11"/>
      <c r="B66" s="9" t="s">
        <v>15</v>
      </c>
      <c r="C66" s="9" t="s">
        <v>11</v>
      </c>
      <c r="D66" s="10">
        <v>100</v>
      </c>
      <c r="E66" s="12">
        <v>33</v>
      </c>
      <c r="F66" s="12">
        <v>33</v>
      </c>
      <c r="G66" s="5">
        <f t="shared" si="9"/>
        <v>100</v>
      </c>
      <c r="H66" s="13"/>
      <c r="I66" s="13"/>
      <c r="J66" s="5" t="e">
        <f t="shared" si="10"/>
        <v>#DIV/0!</v>
      </c>
      <c r="K66" s="5">
        <f t="shared" si="11"/>
        <v>100</v>
      </c>
    </row>
    <row r="67" spans="1:11" ht="59.25" customHeight="1">
      <c r="A67" s="11"/>
      <c r="B67" s="9" t="s">
        <v>37</v>
      </c>
      <c r="C67" s="9" t="s">
        <v>11</v>
      </c>
      <c r="D67" s="10">
        <v>100</v>
      </c>
      <c r="E67" s="12">
        <v>2</v>
      </c>
      <c r="F67" s="12">
        <v>2</v>
      </c>
      <c r="G67" s="5">
        <f t="shared" si="9"/>
        <v>100</v>
      </c>
      <c r="H67" s="13"/>
      <c r="I67" s="13"/>
      <c r="J67" s="5" t="e">
        <f t="shared" si="10"/>
        <v>#DIV/0!</v>
      </c>
      <c r="K67" s="5">
        <f t="shared" si="11"/>
        <v>100</v>
      </c>
    </row>
    <row r="68" spans="1:11" ht="63" customHeight="1">
      <c r="A68" s="11"/>
      <c r="B68" s="9" t="s">
        <v>35</v>
      </c>
      <c r="C68" s="9" t="s">
        <v>11</v>
      </c>
      <c r="D68" s="10">
        <v>100</v>
      </c>
      <c r="E68" s="12">
        <v>4</v>
      </c>
      <c r="F68" s="12">
        <v>4</v>
      </c>
      <c r="G68" s="5">
        <f t="shared" si="9"/>
        <v>100</v>
      </c>
      <c r="H68" s="13"/>
      <c r="I68" s="13"/>
      <c r="J68" s="5" t="e">
        <f t="shared" si="10"/>
        <v>#DIV/0!</v>
      </c>
      <c r="K68" s="5">
        <f t="shared" si="11"/>
        <v>100</v>
      </c>
    </row>
    <row r="69" spans="1:11" ht="37.5" customHeight="1">
      <c r="A69" s="11"/>
      <c r="B69" s="9" t="s">
        <v>16</v>
      </c>
      <c r="C69" s="9" t="s">
        <v>11</v>
      </c>
      <c r="D69" s="10">
        <v>100</v>
      </c>
      <c r="E69" s="12">
        <v>46</v>
      </c>
      <c r="F69" s="12">
        <v>46</v>
      </c>
      <c r="G69" s="5">
        <f t="shared" si="9"/>
        <v>100</v>
      </c>
      <c r="H69" s="13"/>
      <c r="I69" s="13"/>
      <c r="J69" s="5" t="e">
        <f t="shared" si="10"/>
        <v>#DIV/0!</v>
      </c>
      <c r="K69" s="5">
        <f t="shared" si="11"/>
        <v>100</v>
      </c>
    </row>
    <row r="70" spans="1:11" ht="46.5" customHeight="1">
      <c r="A70" s="11"/>
      <c r="B70" s="9" t="s">
        <v>17</v>
      </c>
      <c r="C70" s="9" t="s">
        <v>11</v>
      </c>
      <c r="D70" s="10">
        <v>100</v>
      </c>
      <c r="E70" s="12">
        <v>13</v>
      </c>
      <c r="F70" s="12">
        <v>13</v>
      </c>
      <c r="G70" s="5">
        <f t="shared" si="9"/>
        <v>100</v>
      </c>
      <c r="H70" s="13"/>
      <c r="I70" s="13"/>
      <c r="J70" s="5" t="e">
        <f t="shared" si="10"/>
        <v>#DIV/0!</v>
      </c>
      <c r="K70" s="5">
        <f t="shared" si="11"/>
        <v>100</v>
      </c>
    </row>
    <row r="71" spans="1:11" ht="35.25" customHeight="1">
      <c r="A71" s="21">
        <v>12</v>
      </c>
      <c r="B71" s="22" t="s">
        <v>57</v>
      </c>
      <c r="C71" s="22"/>
      <c r="D71" s="23">
        <v>100</v>
      </c>
      <c r="E71" s="24">
        <f>E73+E74+E75+E76+E77+E78+E79</f>
        <v>117</v>
      </c>
      <c r="F71" s="24">
        <f>F73+F74+F75+F76+F77+F78+F79</f>
        <v>117</v>
      </c>
      <c r="G71" s="20">
        <f t="shared" si="9"/>
        <v>100</v>
      </c>
      <c r="H71" s="25"/>
      <c r="I71" s="25"/>
      <c r="J71" s="20" t="e">
        <f t="shared" si="10"/>
        <v>#DIV/0!</v>
      </c>
      <c r="K71" s="20">
        <f t="shared" si="11"/>
        <v>100</v>
      </c>
    </row>
    <row r="72" spans="1:11" ht="14.25" customHeight="1">
      <c r="A72" s="11"/>
      <c r="B72" s="9" t="s">
        <v>14</v>
      </c>
      <c r="C72" s="9"/>
      <c r="D72" s="10"/>
      <c r="E72" s="12"/>
      <c r="F72" s="12"/>
      <c r="G72" s="5"/>
      <c r="H72" s="13"/>
      <c r="I72" s="13"/>
      <c r="J72" s="5"/>
      <c r="K72" s="5"/>
    </row>
    <row r="73" spans="1:11" ht="54.75" customHeight="1">
      <c r="A73" s="11"/>
      <c r="B73" s="4" t="s">
        <v>32</v>
      </c>
      <c r="C73" s="9" t="s">
        <v>11</v>
      </c>
      <c r="D73" s="10">
        <v>100</v>
      </c>
      <c r="E73" s="12">
        <v>3</v>
      </c>
      <c r="F73" s="12">
        <v>3</v>
      </c>
      <c r="G73" s="5">
        <f aca="true" t="shared" si="12" ref="G73:G80">F73*100/E73</f>
        <v>100</v>
      </c>
      <c r="H73" s="13"/>
      <c r="I73" s="13"/>
      <c r="J73" s="5" t="e">
        <f aca="true" t="shared" si="13" ref="J73:J79">I73*100/H73</f>
        <v>#DIV/0!</v>
      </c>
      <c r="K73" s="5">
        <f aca="true" t="shared" si="14" ref="K73:K80">(D73+G73)/2</f>
        <v>100</v>
      </c>
    </row>
    <row r="74" spans="1:11" ht="52.5" customHeight="1">
      <c r="A74" s="11"/>
      <c r="B74" s="4" t="s">
        <v>32</v>
      </c>
      <c r="C74" s="9" t="s">
        <v>11</v>
      </c>
      <c r="D74" s="10">
        <v>100</v>
      </c>
      <c r="E74" s="12">
        <v>16</v>
      </c>
      <c r="F74" s="12">
        <v>16</v>
      </c>
      <c r="G74" s="5">
        <f t="shared" si="12"/>
        <v>100</v>
      </c>
      <c r="H74" s="13"/>
      <c r="I74" s="13"/>
      <c r="J74" s="5" t="e">
        <f t="shared" si="13"/>
        <v>#DIV/0!</v>
      </c>
      <c r="K74" s="5">
        <f t="shared" si="14"/>
        <v>100</v>
      </c>
    </row>
    <row r="75" spans="1:11" ht="41.25" customHeight="1">
      <c r="A75" s="11"/>
      <c r="B75" s="9" t="s">
        <v>15</v>
      </c>
      <c r="C75" s="9" t="s">
        <v>11</v>
      </c>
      <c r="D75" s="10">
        <v>100</v>
      </c>
      <c r="E75" s="12">
        <v>33</v>
      </c>
      <c r="F75" s="12">
        <v>33</v>
      </c>
      <c r="G75" s="5">
        <f t="shared" si="12"/>
        <v>100</v>
      </c>
      <c r="H75" s="13"/>
      <c r="I75" s="13"/>
      <c r="J75" s="5" t="e">
        <f t="shared" si="13"/>
        <v>#DIV/0!</v>
      </c>
      <c r="K75" s="5">
        <f t="shared" si="14"/>
        <v>100</v>
      </c>
    </row>
    <row r="76" spans="1:11" ht="59.25" customHeight="1">
      <c r="A76" s="11"/>
      <c r="B76" s="9" t="s">
        <v>37</v>
      </c>
      <c r="C76" s="9" t="s">
        <v>11</v>
      </c>
      <c r="D76" s="10">
        <v>100</v>
      </c>
      <c r="E76" s="12">
        <v>2</v>
      </c>
      <c r="F76" s="12">
        <v>2</v>
      </c>
      <c r="G76" s="5">
        <f t="shared" si="12"/>
        <v>100</v>
      </c>
      <c r="H76" s="13"/>
      <c r="I76" s="13"/>
      <c r="J76" s="5" t="e">
        <f t="shared" si="13"/>
        <v>#DIV/0!</v>
      </c>
      <c r="K76" s="5">
        <f t="shared" si="14"/>
        <v>100</v>
      </c>
    </row>
    <row r="77" spans="1:11" ht="63" customHeight="1">
      <c r="A77" s="11"/>
      <c r="B77" s="9" t="s">
        <v>35</v>
      </c>
      <c r="C77" s="9" t="s">
        <v>11</v>
      </c>
      <c r="D77" s="10">
        <v>100</v>
      </c>
      <c r="E77" s="12">
        <v>4</v>
      </c>
      <c r="F77" s="12">
        <v>4</v>
      </c>
      <c r="G77" s="5">
        <f t="shared" si="12"/>
        <v>100</v>
      </c>
      <c r="H77" s="13"/>
      <c r="I77" s="13"/>
      <c r="J77" s="5" t="e">
        <f t="shared" si="13"/>
        <v>#DIV/0!</v>
      </c>
      <c r="K77" s="5">
        <f t="shared" si="14"/>
        <v>100</v>
      </c>
    </row>
    <row r="78" spans="1:11" ht="37.5" customHeight="1">
      <c r="A78" s="11"/>
      <c r="B78" s="9" t="s">
        <v>16</v>
      </c>
      <c r="C78" s="9" t="s">
        <v>11</v>
      </c>
      <c r="D78" s="10">
        <v>100</v>
      </c>
      <c r="E78" s="12">
        <v>46</v>
      </c>
      <c r="F78" s="12">
        <v>46</v>
      </c>
      <c r="G78" s="5">
        <f t="shared" si="12"/>
        <v>100</v>
      </c>
      <c r="H78" s="13"/>
      <c r="I78" s="13"/>
      <c r="J78" s="5" t="e">
        <f t="shared" si="13"/>
        <v>#DIV/0!</v>
      </c>
      <c r="K78" s="5">
        <f t="shared" si="14"/>
        <v>100</v>
      </c>
    </row>
    <row r="79" spans="1:11" ht="46.5" customHeight="1">
      <c r="A79" s="11"/>
      <c r="B79" s="9" t="s">
        <v>17</v>
      </c>
      <c r="C79" s="9" t="s">
        <v>11</v>
      </c>
      <c r="D79" s="10">
        <v>100</v>
      </c>
      <c r="E79" s="12">
        <v>13</v>
      </c>
      <c r="F79" s="12">
        <v>13</v>
      </c>
      <c r="G79" s="5">
        <f t="shared" si="12"/>
        <v>100</v>
      </c>
      <c r="H79" s="13"/>
      <c r="I79" s="13"/>
      <c r="J79" s="5" t="e">
        <f t="shared" si="13"/>
        <v>#DIV/0!</v>
      </c>
      <c r="K79" s="5">
        <f t="shared" si="14"/>
        <v>100</v>
      </c>
    </row>
    <row r="80" spans="1:11" ht="19.5" customHeight="1">
      <c r="A80" s="21">
        <v>13</v>
      </c>
      <c r="B80" s="22" t="s">
        <v>58</v>
      </c>
      <c r="C80" s="22"/>
      <c r="D80" s="23">
        <v>100</v>
      </c>
      <c r="E80" s="24">
        <f>E82+E83+E84+E85+E86+E87+E88</f>
        <v>117</v>
      </c>
      <c r="F80" s="24">
        <f>F82+F83+F84+F85+F86+F87+F88</f>
        <v>117</v>
      </c>
      <c r="G80" s="20">
        <f t="shared" si="12"/>
        <v>100</v>
      </c>
      <c r="H80" s="25"/>
      <c r="I80" s="25"/>
      <c r="J80" s="20" t="e">
        <f>I80*100/H80</f>
        <v>#DIV/0!</v>
      </c>
      <c r="K80" s="20">
        <f t="shared" si="14"/>
        <v>100</v>
      </c>
    </row>
    <row r="81" spans="1:11" ht="14.25" customHeight="1">
      <c r="A81" s="11"/>
      <c r="B81" s="9" t="s">
        <v>14</v>
      </c>
      <c r="C81" s="9"/>
      <c r="D81" s="10"/>
      <c r="E81" s="12"/>
      <c r="F81" s="12"/>
      <c r="G81" s="5"/>
      <c r="H81" s="13"/>
      <c r="I81" s="13"/>
      <c r="J81" s="5"/>
      <c r="K81" s="5"/>
    </row>
    <row r="82" spans="1:11" ht="54.75" customHeight="1">
      <c r="A82" s="11"/>
      <c r="B82" s="4" t="s">
        <v>32</v>
      </c>
      <c r="C82" s="9" t="s">
        <v>11</v>
      </c>
      <c r="D82" s="10">
        <v>100</v>
      </c>
      <c r="E82" s="12">
        <v>3</v>
      </c>
      <c r="F82" s="12">
        <v>3</v>
      </c>
      <c r="G82" s="5">
        <f aca="true" t="shared" si="15" ref="G82:G89">F82*100/E82</f>
        <v>100</v>
      </c>
      <c r="H82" s="13"/>
      <c r="I82" s="13"/>
      <c r="J82" s="5" t="e">
        <f aca="true" t="shared" si="16" ref="J82:J88">I82*100/H82</f>
        <v>#DIV/0!</v>
      </c>
      <c r="K82" s="5">
        <f aca="true" t="shared" si="17" ref="K82:K89">(D82+G82)/2</f>
        <v>100</v>
      </c>
    </row>
    <row r="83" spans="1:11" ht="52.5" customHeight="1">
      <c r="A83" s="11"/>
      <c r="B83" s="4" t="s">
        <v>32</v>
      </c>
      <c r="C83" s="9" t="s">
        <v>11</v>
      </c>
      <c r="D83" s="10">
        <v>100</v>
      </c>
      <c r="E83" s="12">
        <v>16</v>
      </c>
      <c r="F83" s="12">
        <v>16</v>
      </c>
      <c r="G83" s="5">
        <f t="shared" si="15"/>
        <v>100</v>
      </c>
      <c r="H83" s="13"/>
      <c r="I83" s="13"/>
      <c r="J83" s="5" t="e">
        <f t="shared" si="16"/>
        <v>#DIV/0!</v>
      </c>
      <c r="K83" s="5">
        <f t="shared" si="17"/>
        <v>100</v>
      </c>
    </row>
    <row r="84" spans="1:11" ht="41.25" customHeight="1">
      <c r="A84" s="11"/>
      <c r="B84" s="9" t="s">
        <v>15</v>
      </c>
      <c r="C84" s="9" t="s">
        <v>11</v>
      </c>
      <c r="D84" s="10">
        <v>100</v>
      </c>
      <c r="E84" s="12">
        <v>33</v>
      </c>
      <c r="F84" s="12">
        <v>33</v>
      </c>
      <c r="G84" s="5">
        <f t="shared" si="15"/>
        <v>100</v>
      </c>
      <c r="H84" s="13"/>
      <c r="I84" s="13"/>
      <c r="J84" s="5" t="e">
        <f t="shared" si="16"/>
        <v>#DIV/0!</v>
      </c>
      <c r="K84" s="5">
        <f t="shared" si="17"/>
        <v>100</v>
      </c>
    </row>
    <row r="85" spans="1:11" ht="59.25" customHeight="1">
      <c r="A85" s="11"/>
      <c r="B85" s="9" t="s">
        <v>37</v>
      </c>
      <c r="C85" s="9" t="s">
        <v>11</v>
      </c>
      <c r="D85" s="10">
        <v>100</v>
      </c>
      <c r="E85" s="12">
        <v>2</v>
      </c>
      <c r="F85" s="12">
        <v>2</v>
      </c>
      <c r="G85" s="5">
        <f t="shared" si="15"/>
        <v>100</v>
      </c>
      <c r="H85" s="13"/>
      <c r="I85" s="13"/>
      <c r="J85" s="5" t="e">
        <f t="shared" si="16"/>
        <v>#DIV/0!</v>
      </c>
      <c r="K85" s="5">
        <f t="shared" si="17"/>
        <v>100</v>
      </c>
    </row>
    <row r="86" spans="1:11" ht="63" customHeight="1">
      <c r="A86" s="11"/>
      <c r="B86" s="9" t="s">
        <v>35</v>
      </c>
      <c r="C86" s="9" t="s">
        <v>11</v>
      </c>
      <c r="D86" s="10">
        <v>100</v>
      </c>
      <c r="E86" s="12">
        <v>4</v>
      </c>
      <c r="F86" s="12">
        <v>4</v>
      </c>
      <c r="G86" s="5">
        <f t="shared" si="15"/>
        <v>100</v>
      </c>
      <c r="H86" s="13"/>
      <c r="I86" s="13"/>
      <c r="J86" s="5" t="e">
        <f t="shared" si="16"/>
        <v>#DIV/0!</v>
      </c>
      <c r="K86" s="5">
        <f t="shared" si="17"/>
        <v>100</v>
      </c>
    </row>
    <row r="87" spans="1:11" ht="37.5" customHeight="1">
      <c r="A87" s="11"/>
      <c r="B87" s="9" t="s">
        <v>16</v>
      </c>
      <c r="C87" s="9" t="s">
        <v>11</v>
      </c>
      <c r="D87" s="10">
        <v>100</v>
      </c>
      <c r="E87" s="12">
        <v>46</v>
      </c>
      <c r="F87" s="12">
        <v>46</v>
      </c>
      <c r="G87" s="5">
        <f t="shared" si="15"/>
        <v>100</v>
      </c>
      <c r="H87" s="13"/>
      <c r="I87" s="13"/>
      <c r="J87" s="5" t="e">
        <f t="shared" si="16"/>
        <v>#DIV/0!</v>
      </c>
      <c r="K87" s="5">
        <f t="shared" si="17"/>
        <v>100</v>
      </c>
    </row>
    <row r="88" spans="1:11" ht="46.5" customHeight="1">
      <c r="A88" s="11"/>
      <c r="B88" s="9" t="s">
        <v>17</v>
      </c>
      <c r="C88" s="9" t="s">
        <v>11</v>
      </c>
      <c r="D88" s="10">
        <v>100</v>
      </c>
      <c r="E88" s="12">
        <v>13</v>
      </c>
      <c r="F88" s="12">
        <v>13</v>
      </c>
      <c r="G88" s="5">
        <f t="shared" si="15"/>
        <v>100</v>
      </c>
      <c r="H88" s="13"/>
      <c r="I88" s="13"/>
      <c r="J88" s="5" t="e">
        <f t="shared" si="16"/>
        <v>#DIV/0!</v>
      </c>
      <c r="K88" s="5">
        <f t="shared" si="17"/>
        <v>100</v>
      </c>
    </row>
    <row r="89" spans="1:11" ht="19.5" customHeight="1">
      <c r="A89" s="21">
        <v>14</v>
      </c>
      <c r="B89" s="22" t="s">
        <v>59</v>
      </c>
      <c r="C89" s="22"/>
      <c r="D89" s="23">
        <v>100</v>
      </c>
      <c r="E89" s="24">
        <f>E91+E92+E93+E94+E95+E96+E97</f>
        <v>117</v>
      </c>
      <c r="F89" s="24">
        <f>F91+F92+F93+F94+F95+F96+F97</f>
        <v>117</v>
      </c>
      <c r="G89" s="20">
        <f t="shared" si="15"/>
        <v>100</v>
      </c>
      <c r="H89" s="25"/>
      <c r="I89" s="25"/>
      <c r="J89" s="20" t="e">
        <f>I89*100/H89</f>
        <v>#DIV/0!</v>
      </c>
      <c r="K89" s="20">
        <f t="shared" si="17"/>
        <v>100</v>
      </c>
    </row>
    <row r="90" spans="1:11" ht="14.25" customHeight="1">
      <c r="A90" s="11"/>
      <c r="B90" s="9" t="s">
        <v>14</v>
      </c>
      <c r="C90" s="9"/>
      <c r="D90" s="10"/>
      <c r="E90" s="12"/>
      <c r="F90" s="12"/>
      <c r="G90" s="5"/>
      <c r="H90" s="13"/>
      <c r="I90" s="13"/>
      <c r="J90" s="5"/>
      <c r="K90" s="5"/>
    </row>
    <row r="91" spans="1:11" ht="54.75" customHeight="1">
      <c r="A91" s="11"/>
      <c r="B91" s="4" t="s">
        <v>32</v>
      </c>
      <c r="C91" s="9" t="s">
        <v>11</v>
      </c>
      <c r="D91" s="10">
        <v>100</v>
      </c>
      <c r="E91" s="12">
        <v>3</v>
      </c>
      <c r="F91" s="12">
        <v>3</v>
      </c>
      <c r="G91" s="5">
        <f aca="true" t="shared" si="18" ref="G91:G98">F91*100/E91</f>
        <v>100</v>
      </c>
      <c r="H91" s="13"/>
      <c r="I91" s="13"/>
      <c r="J91" s="5" t="e">
        <f aca="true" t="shared" si="19" ref="J91:J97">I91*100/H91</f>
        <v>#DIV/0!</v>
      </c>
      <c r="K91" s="5">
        <f aca="true" t="shared" si="20" ref="K91:K98">(D91+G91)/2</f>
        <v>100</v>
      </c>
    </row>
    <row r="92" spans="1:11" ht="52.5" customHeight="1">
      <c r="A92" s="11"/>
      <c r="B92" s="4" t="s">
        <v>32</v>
      </c>
      <c r="C92" s="9" t="s">
        <v>11</v>
      </c>
      <c r="D92" s="10">
        <v>100</v>
      </c>
      <c r="E92" s="12">
        <v>16</v>
      </c>
      <c r="F92" s="12">
        <v>16</v>
      </c>
      <c r="G92" s="5">
        <f t="shared" si="18"/>
        <v>100</v>
      </c>
      <c r="H92" s="13"/>
      <c r="I92" s="13"/>
      <c r="J92" s="5" t="e">
        <f t="shared" si="19"/>
        <v>#DIV/0!</v>
      </c>
      <c r="K92" s="5">
        <f t="shared" si="20"/>
        <v>100</v>
      </c>
    </row>
    <row r="93" spans="1:11" ht="41.25" customHeight="1">
      <c r="A93" s="11"/>
      <c r="B93" s="9" t="s">
        <v>15</v>
      </c>
      <c r="C93" s="9" t="s">
        <v>11</v>
      </c>
      <c r="D93" s="10">
        <v>100</v>
      </c>
      <c r="E93" s="12">
        <v>33</v>
      </c>
      <c r="F93" s="12">
        <v>33</v>
      </c>
      <c r="G93" s="5">
        <f t="shared" si="18"/>
        <v>100</v>
      </c>
      <c r="H93" s="13"/>
      <c r="I93" s="13"/>
      <c r="J93" s="5" t="e">
        <f t="shared" si="19"/>
        <v>#DIV/0!</v>
      </c>
      <c r="K93" s="5">
        <f t="shared" si="20"/>
        <v>100</v>
      </c>
    </row>
    <row r="94" spans="1:11" ht="59.25" customHeight="1">
      <c r="A94" s="11"/>
      <c r="B94" s="9" t="s">
        <v>37</v>
      </c>
      <c r="C94" s="9" t="s">
        <v>11</v>
      </c>
      <c r="D94" s="10">
        <v>100</v>
      </c>
      <c r="E94" s="12">
        <v>2</v>
      </c>
      <c r="F94" s="12">
        <v>2</v>
      </c>
      <c r="G94" s="5">
        <f t="shared" si="18"/>
        <v>100</v>
      </c>
      <c r="H94" s="13"/>
      <c r="I94" s="13"/>
      <c r="J94" s="5" t="e">
        <f t="shared" si="19"/>
        <v>#DIV/0!</v>
      </c>
      <c r="K94" s="5">
        <f t="shared" si="20"/>
        <v>100</v>
      </c>
    </row>
    <row r="95" spans="1:11" ht="63" customHeight="1">
      <c r="A95" s="11"/>
      <c r="B95" s="9" t="s">
        <v>35</v>
      </c>
      <c r="C95" s="9" t="s">
        <v>11</v>
      </c>
      <c r="D95" s="10">
        <v>100</v>
      </c>
      <c r="E95" s="12">
        <v>4</v>
      </c>
      <c r="F95" s="12">
        <v>4</v>
      </c>
      <c r="G95" s="5">
        <f t="shared" si="18"/>
        <v>100</v>
      </c>
      <c r="H95" s="13"/>
      <c r="I95" s="13"/>
      <c r="J95" s="5" t="e">
        <f t="shared" si="19"/>
        <v>#DIV/0!</v>
      </c>
      <c r="K95" s="5">
        <f t="shared" si="20"/>
        <v>100</v>
      </c>
    </row>
    <row r="96" spans="1:11" ht="37.5" customHeight="1">
      <c r="A96" s="11"/>
      <c r="B96" s="9" t="s">
        <v>16</v>
      </c>
      <c r="C96" s="9" t="s">
        <v>11</v>
      </c>
      <c r="D96" s="10">
        <v>100</v>
      </c>
      <c r="E96" s="12">
        <v>46</v>
      </c>
      <c r="F96" s="12">
        <v>46</v>
      </c>
      <c r="G96" s="5">
        <f t="shared" si="18"/>
        <v>100</v>
      </c>
      <c r="H96" s="13"/>
      <c r="I96" s="13"/>
      <c r="J96" s="5" t="e">
        <f t="shared" si="19"/>
        <v>#DIV/0!</v>
      </c>
      <c r="K96" s="5">
        <f t="shared" si="20"/>
        <v>100</v>
      </c>
    </row>
    <row r="97" spans="1:11" ht="46.5" customHeight="1">
      <c r="A97" s="11"/>
      <c r="B97" s="9" t="s">
        <v>17</v>
      </c>
      <c r="C97" s="9" t="s">
        <v>11</v>
      </c>
      <c r="D97" s="10">
        <v>100</v>
      </c>
      <c r="E97" s="12">
        <v>13</v>
      </c>
      <c r="F97" s="12">
        <v>13</v>
      </c>
      <c r="G97" s="5">
        <f t="shared" si="18"/>
        <v>100</v>
      </c>
      <c r="H97" s="13"/>
      <c r="I97" s="13"/>
      <c r="J97" s="5" t="e">
        <f t="shared" si="19"/>
        <v>#DIV/0!</v>
      </c>
      <c r="K97" s="5">
        <f t="shared" si="20"/>
        <v>100</v>
      </c>
    </row>
    <row r="98" spans="1:11" ht="19.5" customHeight="1">
      <c r="A98" s="21">
        <v>15</v>
      </c>
      <c r="B98" s="22" t="s">
        <v>60</v>
      </c>
      <c r="C98" s="22"/>
      <c r="D98" s="23">
        <v>100</v>
      </c>
      <c r="E98" s="24">
        <f>E100+E101+E102+E103+E104+E105+E106</f>
        <v>117</v>
      </c>
      <c r="F98" s="24">
        <f>F100+F101+F102+F103+F104+F105+F106</f>
        <v>117</v>
      </c>
      <c r="G98" s="20">
        <f t="shared" si="18"/>
        <v>100</v>
      </c>
      <c r="H98" s="25"/>
      <c r="I98" s="25"/>
      <c r="J98" s="20" t="e">
        <f>I98*100/H98</f>
        <v>#DIV/0!</v>
      </c>
      <c r="K98" s="20">
        <f t="shared" si="20"/>
        <v>100</v>
      </c>
    </row>
    <row r="99" spans="1:11" ht="14.25" customHeight="1">
      <c r="A99" s="11"/>
      <c r="B99" s="9" t="s">
        <v>14</v>
      </c>
      <c r="C99" s="9"/>
      <c r="D99" s="10"/>
      <c r="E99" s="12"/>
      <c r="F99" s="12"/>
      <c r="G99" s="5"/>
      <c r="H99" s="13"/>
      <c r="I99" s="13"/>
      <c r="J99" s="5"/>
      <c r="K99" s="5"/>
    </row>
    <row r="100" spans="1:11" ht="54.75" customHeight="1">
      <c r="A100" s="11"/>
      <c r="B100" s="4" t="s">
        <v>32</v>
      </c>
      <c r="C100" s="9" t="s">
        <v>11</v>
      </c>
      <c r="D100" s="10">
        <v>100</v>
      </c>
      <c r="E100" s="12">
        <v>3</v>
      </c>
      <c r="F100" s="12">
        <v>3</v>
      </c>
      <c r="G100" s="5">
        <f aca="true" t="shared" si="21" ref="G100:G107">F100*100/E100</f>
        <v>100</v>
      </c>
      <c r="H100" s="13"/>
      <c r="I100" s="13"/>
      <c r="J100" s="5" t="e">
        <f aca="true" t="shared" si="22" ref="J100:J106">I100*100/H100</f>
        <v>#DIV/0!</v>
      </c>
      <c r="K100" s="5">
        <f aca="true" t="shared" si="23" ref="K100:K107">(D100+G100)/2</f>
        <v>100</v>
      </c>
    </row>
    <row r="101" spans="1:11" ht="52.5" customHeight="1">
      <c r="A101" s="11"/>
      <c r="B101" s="4" t="s">
        <v>32</v>
      </c>
      <c r="C101" s="9" t="s">
        <v>11</v>
      </c>
      <c r="D101" s="10">
        <v>100</v>
      </c>
      <c r="E101" s="12">
        <v>16</v>
      </c>
      <c r="F101" s="12">
        <v>16</v>
      </c>
      <c r="G101" s="5">
        <f t="shared" si="21"/>
        <v>100</v>
      </c>
      <c r="H101" s="13"/>
      <c r="I101" s="13"/>
      <c r="J101" s="5" t="e">
        <f t="shared" si="22"/>
        <v>#DIV/0!</v>
      </c>
      <c r="K101" s="5">
        <f t="shared" si="23"/>
        <v>100</v>
      </c>
    </row>
    <row r="102" spans="1:11" ht="41.25" customHeight="1">
      <c r="A102" s="11"/>
      <c r="B102" s="9" t="s">
        <v>15</v>
      </c>
      <c r="C102" s="9" t="s">
        <v>11</v>
      </c>
      <c r="D102" s="10">
        <v>100</v>
      </c>
      <c r="E102" s="12">
        <v>33</v>
      </c>
      <c r="F102" s="12">
        <v>33</v>
      </c>
      <c r="G102" s="5">
        <f t="shared" si="21"/>
        <v>100</v>
      </c>
      <c r="H102" s="13"/>
      <c r="I102" s="13"/>
      <c r="J102" s="5" t="e">
        <f t="shared" si="22"/>
        <v>#DIV/0!</v>
      </c>
      <c r="K102" s="5">
        <f t="shared" si="23"/>
        <v>100</v>
      </c>
    </row>
    <row r="103" spans="1:11" ht="59.25" customHeight="1">
      <c r="A103" s="11"/>
      <c r="B103" s="9" t="s">
        <v>37</v>
      </c>
      <c r="C103" s="9" t="s">
        <v>11</v>
      </c>
      <c r="D103" s="10">
        <v>100</v>
      </c>
      <c r="E103" s="12">
        <v>2</v>
      </c>
      <c r="F103" s="12">
        <v>2</v>
      </c>
      <c r="G103" s="5">
        <f t="shared" si="21"/>
        <v>100</v>
      </c>
      <c r="H103" s="13"/>
      <c r="I103" s="13"/>
      <c r="J103" s="5" t="e">
        <f t="shared" si="22"/>
        <v>#DIV/0!</v>
      </c>
      <c r="K103" s="5">
        <f t="shared" si="23"/>
        <v>100</v>
      </c>
    </row>
    <row r="104" spans="1:11" ht="63" customHeight="1">
      <c r="A104" s="11"/>
      <c r="B104" s="9" t="s">
        <v>35</v>
      </c>
      <c r="C104" s="9" t="s">
        <v>11</v>
      </c>
      <c r="D104" s="10">
        <v>100</v>
      </c>
      <c r="E104" s="12">
        <v>4</v>
      </c>
      <c r="F104" s="12">
        <v>4</v>
      </c>
      <c r="G104" s="5">
        <f t="shared" si="21"/>
        <v>100</v>
      </c>
      <c r="H104" s="13"/>
      <c r="I104" s="13"/>
      <c r="J104" s="5" t="e">
        <f t="shared" si="22"/>
        <v>#DIV/0!</v>
      </c>
      <c r="K104" s="5">
        <f t="shared" si="23"/>
        <v>100</v>
      </c>
    </row>
    <row r="105" spans="1:11" ht="37.5" customHeight="1">
      <c r="A105" s="11"/>
      <c r="B105" s="9" t="s">
        <v>16</v>
      </c>
      <c r="C105" s="9" t="s">
        <v>11</v>
      </c>
      <c r="D105" s="10">
        <v>100</v>
      </c>
      <c r="E105" s="12">
        <v>46</v>
      </c>
      <c r="F105" s="12">
        <v>46</v>
      </c>
      <c r="G105" s="5">
        <f t="shared" si="21"/>
        <v>100</v>
      </c>
      <c r="H105" s="13"/>
      <c r="I105" s="13"/>
      <c r="J105" s="5" t="e">
        <f t="shared" si="22"/>
        <v>#DIV/0!</v>
      </c>
      <c r="K105" s="5">
        <f t="shared" si="23"/>
        <v>100</v>
      </c>
    </row>
    <row r="106" spans="1:11" ht="46.5" customHeight="1">
      <c r="A106" s="11"/>
      <c r="B106" s="9" t="s">
        <v>17</v>
      </c>
      <c r="C106" s="9" t="s">
        <v>11</v>
      </c>
      <c r="D106" s="10">
        <v>100</v>
      </c>
      <c r="E106" s="12">
        <v>13</v>
      </c>
      <c r="F106" s="12">
        <v>13</v>
      </c>
      <c r="G106" s="5">
        <f t="shared" si="21"/>
        <v>100</v>
      </c>
      <c r="H106" s="13"/>
      <c r="I106" s="13"/>
      <c r="J106" s="5" t="e">
        <f t="shared" si="22"/>
        <v>#DIV/0!</v>
      </c>
      <c r="K106" s="5">
        <f t="shared" si="23"/>
        <v>100</v>
      </c>
    </row>
    <row r="107" spans="1:11" ht="19.5" customHeight="1">
      <c r="A107" s="21">
        <v>16</v>
      </c>
      <c r="B107" s="22" t="s">
        <v>61</v>
      </c>
      <c r="C107" s="22"/>
      <c r="D107" s="23">
        <v>100</v>
      </c>
      <c r="E107" s="24">
        <f>E109+E110+E111+E112+E113+E114+E115</f>
        <v>117</v>
      </c>
      <c r="F107" s="24">
        <f>F109+F110+F111+F112+F113+F114+F115</f>
        <v>117</v>
      </c>
      <c r="G107" s="20">
        <f t="shared" si="21"/>
        <v>100</v>
      </c>
      <c r="H107" s="25"/>
      <c r="I107" s="25"/>
      <c r="J107" s="20" t="e">
        <f>I107*100/H107</f>
        <v>#DIV/0!</v>
      </c>
      <c r="K107" s="20">
        <f t="shared" si="23"/>
        <v>100</v>
      </c>
    </row>
    <row r="108" spans="1:11" ht="14.25" customHeight="1">
      <c r="A108" s="11"/>
      <c r="B108" s="9" t="s">
        <v>14</v>
      </c>
      <c r="C108" s="9"/>
      <c r="D108" s="10"/>
      <c r="E108" s="12"/>
      <c r="F108" s="12"/>
      <c r="G108" s="5"/>
      <c r="H108" s="13"/>
      <c r="I108" s="13"/>
      <c r="J108" s="5"/>
      <c r="K108" s="5"/>
    </row>
    <row r="109" spans="1:11" ht="54.75" customHeight="1">
      <c r="A109" s="11"/>
      <c r="B109" s="4" t="s">
        <v>32</v>
      </c>
      <c r="C109" s="9" t="s">
        <v>11</v>
      </c>
      <c r="D109" s="10">
        <v>100</v>
      </c>
      <c r="E109" s="12">
        <v>3</v>
      </c>
      <c r="F109" s="12">
        <v>3</v>
      </c>
      <c r="G109" s="5">
        <f aca="true" t="shared" si="24" ref="G109:G116">F109*100/E109</f>
        <v>100</v>
      </c>
      <c r="H109" s="13"/>
      <c r="I109" s="13"/>
      <c r="J109" s="5" t="e">
        <f aca="true" t="shared" si="25" ref="J109:J115">I109*100/H109</f>
        <v>#DIV/0!</v>
      </c>
      <c r="K109" s="5">
        <f aca="true" t="shared" si="26" ref="K109:K116">(D109+G109)/2</f>
        <v>100</v>
      </c>
    </row>
    <row r="110" spans="1:11" ht="52.5" customHeight="1">
      <c r="A110" s="11"/>
      <c r="B110" s="4" t="s">
        <v>32</v>
      </c>
      <c r="C110" s="9" t="s">
        <v>11</v>
      </c>
      <c r="D110" s="10">
        <v>100</v>
      </c>
      <c r="E110" s="12">
        <v>16</v>
      </c>
      <c r="F110" s="12">
        <v>16</v>
      </c>
      <c r="G110" s="5">
        <f t="shared" si="24"/>
        <v>100</v>
      </c>
      <c r="H110" s="13"/>
      <c r="I110" s="13"/>
      <c r="J110" s="5" t="e">
        <f t="shared" si="25"/>
        <v>#DIV/0!</v>
      </c>
      <c r="K110" s="5">
        <f t="shared" si="26"/>
        <v>100</v>
      </c>
    </row>
    <row r="111" spans="1:11" ht="41.25" customHeight="1">
      <c r="A111" s="11"/>
      <c r="B111" s="9" t="s">
        <v>15</v>
      </c>
      <c r="C111" s="9" t="s">
        <v>11</v>
      </c>
      <c r="D111" s="10">
        <v>100</v>
      </c>
      <c r="E111" s="12">
        <v>33</v>
      </c>
      <c r="F111" s="12">
        <v>33</v>
      </c>
      <c r="G111" s="5">
        <f t="shared" si="24"/>
        <v>100</v>
      </c>
      <c r="H111" s="13"/>
      <c r="I111" s="13"/>
      <c r="J111" s="5" t="e">
        <f t="shared" si="25"/>
        <v>#DIV/0!</v>
      </c>
      <c r="K111" s="5">
        <f t="shared" si="26"/>
        <v>100</v>
      </c>
    </row>
    <row r="112" spans="1:11" ht="59.25" customHeight="1">
      <c r="A112" s="11"/>
      <c r="B112" s="9" t="s">
        <v>37</v>
      </c>
      <c r="C112" s="9" t="s">
        <v>11</v>
      </c>
      <c r="D112" s="10">
        <v>100</v>
      </c>
      <c r="E112" s="12">
        <v>2</v>
      </c>
      <c r="F112" s="12">
        <v>2</v>
      </c>
      <c r="G112" s="5">
        <f t="shared" si="24"/>
        <v>100</v>
      </c>
      <c r="H112" s="13"/>
      <c r="I112" s="13"/>
      <c r="J112" s="5" t="e">
        <f t="shared" si="25"/>
        <v>#DIV/0!</v>
      </c>
      <c r="K112" s="5">
        <f t="shared" si="26"/>
        <v>100</v>
      </c>
    </row>
    <row r="113" spans="1:11" ht="63" customHeight="1">
      <c r="A113" s="11"/>
      <c r="B113" s="9" t="s">
        <v>35</v>
      </c>
      <c r="C113" s="9" t="s">
        <v>11</v>
      </c>
      <c r="D113" s="10">
        <v>100</v>
      </c>
      <c r="E113" s="12">
        <v>4</v>
      </c>
      <c r="F113" s="12">
        <v>4</v>
      </c>
      <c r="G113" s="5">
        <f t="shared" si="24"/>
        <v>100</v>
      </c>
      <c r="H113" s="13"/>
      <c r="I113" s="13"/>
      <c r="J113" s="5" t="e">
        <f t="shared" si="25"/>
        <v>#DIV/0!</v>
      </c>
      <c r="K113" s="5">
        <f t="shared" si="26"/>
        <v>100</v>
      </c>
    </row>
    <row r="114" spans="1:11" ht="37.5" customHeight="1">
      <c r="A114" s="11"/>
      <c r="B114" s="9" t="s">
        <v>16</v>
      </c>
      <c r="C114" s="9" t="s">
        <v>11</v>
      </c>
      <c r="D114" s="10">
        <v>100</v>
      </c>
      <c r="E114" s="12">
        <v>46</v>
      </c>
      <c r="F114" s="12">
        <v>46</v>
      </c>
      <c r="G114" s="5">
        <f t="shared" si="24"/>
        <v>100</v>
      </c>
      <c r="H114" s="13"/>
      <c r="I114" s="13"/>
      <c r="J114" s="5" t="e">
        <f t="shared" si="25"/>
        <v>#DIV/0!</v>
      </c>
      <c r="K114" s="5">
        <f t="shared" si="26"/>
        <v>100</v>
      </c>
    </row>
    <row r="115" spans="1:11" ht="46.5" customHeight="1">
      <c r="A115" s="11"/>
      <c r="B115" s="9" t="s">
        <v>17</v>
      </c>
      <c r="C115" s="9" t="s">
        <v>11</v>
      </c>
      <c r="D115" s="10">
        <v>100</v>
      </c>
      <c r="E115" s="12">
        <v>13</v>
      </c>
      <c r="F115" s="12">
        <v>13</v>
      </c>
      <c r="G115" s="5">
        <f t="shared" si="24"/>
        <v>100</v>
      </c>
      <c r="H115" s="13"/>
      <c r="I115" s="13"/>
      <c r="J115" s="5" t="e">
        <f t="shared" si="25"/>
        <v>#DIV/0!</v>
      </c>
      <c r="K115" s="5">
        <f t="shared" si="26"/>
        <v>100</v>
      </c>
    </row>
    <row r="116" spans="1:11" ht="19.5" customHeight="1">
      <c r="A116" s="21">
        <v>17</v>
      </c>
      <c r="B116" s="22" t="s">
        <v>62</v>
      </c>
      <c r="C116" s="22"/>
      <c r="D116" s="23">
        <v>100</v>
      </c>
      <c r="E116" s="24">
        <f>E118+E119+E120+E121+E122+E123+E124</f>
        <v>117</v>
      </c>
      <c r="F116" s="24">
        <f>F118+F119+F120+F121+F122+F123+F124</f>
        <v>117</v>
      </c>
      <c r="G116" s="20">
        <f t="shared" si="24"/>
        <v>100</v>
      </c>
      <c r="H116" s="25"/>
      <c r="I116" s="25"/>
      <c r="J116" s="20" t="e">
        <f>I116*100/H116</f>
        <v>#DIV/0!</v>
      </c>
      <c r="K116" s="20">
        <f t="shared" si="26"/>
        <v>100</v>
      </c>
    </row>
    <row r="117" spans="1:11" ht="14.25" customHeight="1">
      <c r="A117" s="11"/>
      <c r="B117" s="9" t="s">
        <v>14</v>
      </c>
      <c r="C117" s="9"/>
      <c r="D117" s="10"/>
      <c r="E117" s="12"/>
      <c r="F117" s="12"/>
      <c r="G117" s="5"/>
      <c r="H117" s="13"/>
      <c r="I117" s="13"/>
      <c r="J117" s="5"/>
      <c r="K117" s="5"/>
    </row>
    <row r="118" spans="1:11" ht="54.75" customHeight="1">
      <c r="A118" s="11"/>
      <c r="B118" s="4" t="s">
        <v>32</v>
      </c>
      <c r="C118" s="9" t="s">
        <v>11</v>
      </c>
      <c r="D118" s="10">
        <v>100</v>
      </c>
      <c r="E118" s="12">
        <v>3</v>
      </c>
      <c r="F118" s="12">
        <v>3</v>
      </c>
      <c r="G118" s="5">
        <f aca="true" t="shared" si="27" ref="G118:G125">F118*100/E118</f>
        <v>100</v>
      </c>
      <c r="H118" s="13"/>
      <c r="I118" s="13"/>
      <c r="J118" s="5" t="e">
        <f aca="true" t="shared" si="28" ref="J118:J124">I118*100/H118</f>
        <v>#DIV/0!</v>
      </c>
      <c r="K118" s="5">
        <f aca="true" t="shared" si="29" ref="K118:K125">(D118+G118)/2</f>
        <v>100</v>
      </c>
    </row>
    <row r="119" spans="1:11" ht="52.5" customHeight="1">
      <c r="A119" s="11"/>
      <c r="B119" s="4" t="s">
        <v>32</v>
      </c>
      <c r="C119" s="9" t="s">
        <v>11</v>
      </c>
      <c r="D119" s="10">
        <v>100</v>
      </c>
      <c r="E119" s="12">
        <v>16</v>
      </c>
      <c r="F119" s="12">
        <v>16</v>
      </c>
      <c r="G119" s="5">
        <f t="shared" si="27"/>
        <v>100</v>
      </c>
      <c r="H119" s="13"/>
      <c r="I119" s="13"/>
      <c r="J119" s="5" t="e">
        <f t="shared" si="28"/>
        <v>#DIV/0!</v>
      </c>
      <c r="K119" s="5">
        <f t="shared" si="29"/>
        <v>100</v>
      </c>
    </row>
    <row r="120" spans="1:11" ht="41.25" customHeight="1">
      <c r="A120" s="11"/>
      <c r="B120" s="9" t="s">
        <v>15</v>
      </c>
      <c r="C120" s="9" t="s">
        <v>11</v>
      </c>
      <c r="D120" s="10">
        <v>100</v>
      </c>
      <c r="E120" s="12">
        <v>33</v>
      </c>
      <c r="F120" s="12">
        <v>33</v>
      </c>
      <c r="G120" s="5">
        <f t="shared" si="27"/>
        <v>100</v>
      </c>
      <c r="H120" s="13"/>
      <c r="I120" s="13"/>
      <c r="J120" s="5" t="e">
        <f t="shared" si="28"/>
        <v>#DIV/0!</v>
      </c>
      <c r="K120" s="5">
        <f t="shared" si="29"/>
        <v>100</v>
      </c>
    </row>
    <row r="121" spans="1:11" ht="59.25" customHeight="1">
      <c r="A121" s="11"/>
      <c r="B121" s="9" t="s">
        <v>37</v>
      </c>
      <c r="C121" s="9" t="s">
        <v>11</v>
      </c>
      <c r="D121" s="10">
        <v>100</v>
      </c>
      <c r="E121" s="12">
        <v>2</v>
      </c>
      <c r="F121" s="12">
        <v>2</v>
      </c>
      <c r="G121" s="5">
        <f t="shared" si="27"/>
        <v>100</v>
      </c>
      <c r="H121" s="13"/>
      <c r="I121" s="13"/>
      <c r="J121" s="5" t="e">
        <f t="shared" si="28"/>
        <v>#DIV/0!</v>
      </c>
      <c r="K121" s="5">
        <f t="shared" si="29"/>
        <v>100</v>
      </c>
    </row>
    <row r="122" spans="1:11" ht="63" customHeight="1">
      <c r="A122" s="11"/>
      <c r="B122" s="9" t="s">
        <v>35</v>
      </c>
      <c r="C122" s="9" t="s">
        <v>11</v>
      </c>
      <c r="D122" s="10">
        <v>100</v>
      </c>
      <c r="E122" s="12">
        <v>4</v>
      </c>
      <c r="F122" s="12">
        <v>4</v>
      </c>
      <c r="G122" s="5">
        <f t="shared" si="27"/>
        <v>100</v>
      </c>
      <c r="H122" s="13"/>
      <c r="I122" s="13"/>
      <c r="J122" s="5" t="e">
        <f t="shared" si="28"/>
        <v>#DIV/0!</v>
      </c>
      <c r="K122" s="5">
        <f t="shared" si="29"/>
        <v>100</v>
      </c>
    </row>
    <row r="123" spans="1:11" ht="37.5" customHeight="1">
      <c r="A123" s="11"/>
      <c r="B123" s="9" t="s">
        <v>16</v>
      </c>
      <c r="C123" s="9" t="s">
        <v>11</v>
      </c>
      <c r="D123" s="10">
        <v>100</v>
      </c>
      <c r="E123" s="12">
        <v>46</v>
      </c>
      <c r="F123" s="12">
        <v>46</v>
      </c>
      <c r="G123" s="5">
        <f t="shared" si="27"/>
        <v>100</v>
      </c>
      <c r="H123" s="13"/>
      <c r="I123" s="13"/>
      <c r="J123" s="5" t="e">
        <f t="shared" si="28"/>
        <v>#DIV/0!</v>
      </c>
      <c r="K123" s="5">
        <f t="shared" si="29"/>
        <v>100</v>
      </c>
    </row>
    <row r="124" spans="1:11" ht="46.5" customHeight="1">
      <c r="A124" s="11"/>
      <c r="B124" s="9" t="s">
        <v>17</v>
      </c>
      <c r="C124" s="9" t="s">
        <v>11</v>
      </c>
      <c r="D124" s="10">
        <v>100</v>
      </c>
      <c r="E124" s="12">
        <v>13</v>
      </c>
      <c r="F124" s="12">
        <v>13</v>
      </c>
      <c r="G124" s="5">
        <f t="shared" si="27"/>
        <v>100</v>
      </c>
      <c r="H124" s="13"/>
      <c r="I124" s="13"/>
      <c r="J124" s="5" t="e">
        <f t="shared" si="28"/>
        <v>#DIV/0!</v>
      </c>
      <c r="K124" s="5">
        <f t="shared" si="29"/>
        <v>100</v>
      </c>
    </row>
    <row r="125" spans="1:11" ht="19.5" customHeight="1">
      <c r="A125" s="21">
        <v>18</v>
      </c>
      <c r="B125" s="22" t="s">
        <v>63</v>
      </c>
      <c r="C125" s="22"/>
      <c r="D125" s="23">
        <v>100</v>
      </c>
      <c r="E125" s="24">
        <f>E127+E128+E129+E130+E131+E132+E133</f>
        <v>117</v>
      </c>
      <c r="F125" s="24">
        <f>F127+F128+F129+F130+F131+F132+F133</f>
        <v>117</v>
      </c>
      <c r="G125" s="20">
        <f t="shared" si="27"/>
        <v>100</v>
      </c>
      <c r="H125" s="25"/>
      <c r="I125" s="25"/>
      <c r="J125" s="20" t="e">
        <f>I125*100/H125</f>
        <v>#DIV/0!</v>
      </c>
      <c r="K125" s="20">
        <f t="shared" si="29"/>
        <v>100</v>
      </c>
    </row>
    <row r="126" spans="1:11" ht="14.25" customHeight="1">
      <c r="A126" s="11"/>
      <c r="B126" s="9" t="s">
        <v>14</v>
      </c>
      <c r="C126" s="9"/>
      <c r="D126" s="10"/>
      <c r="E126" s="12"/>
      <c r="F126" s="12"/>
      <c r="G126" s="5"/>
      <c r="H126" s="13"/>
      <c r="I126" s="13"/>
      <c r="J126" s="5"/>
      <c r="K126" s="5"/>
    </row>
    <row r="127" spans="1:11" ht="54.75" customHeight="1">
      <c r="A127" s="11"/>
      <c r="B127" s="4" t="s">
        <v>32</v>
      </c>
      <c r="C127" s="9" t="s">
        <v>11</v>
      </c>
      <c r="D127" s="10">
        <v>100</v>
      </c>
      <c r="E127" s="12">
        <v>3</v>
      </c>
      <c r="F127" s="12">
        <v>3</v>
      </c>
      <c r="G127" s="5">
        <f aca="true" t="shared" si="30" ref="G127:G134">F127*100/E127</f>
        <v>100</v>
      </c>
      <c r="H127" s="13"/>
      <c r="I127" s="13"/>
      <c r="J127" s="5" t="e">
        <f aca="true" t="shared" si="31" ref="J127:J133">I127*100/H127</f>
        <v>#DIV/0!</v>
      </c>
      <c r="K127" s="5">
        <f aca="true" t="shared" si="32" ref="K127:K134">(D127+G127)/2</f>
        <v>100</v>
      </c>
    </row>
    <row r="128" spans="1:11" ht="52.5" customHeight="1">
      <c r="A128" s="11"/>
      <c r="B128" s="4" t="s">
        <v>32</v>
      </c>
      <c r="C128" s="9" t="s">
        <v>11</v>
      </c>
      <c r="D128" s="10">
        <v>100</v>
      </c>
      <c r="E128" s="12">
        <v>16</v>
      </c>
      <c r="F128" s="12">
        <v>16</v>
      </c>
      <c r="G128" s="5">
        <f t="shared" si="30"/>
        <v>100</v>
      </c>
      <c r="H128" s="13"/>
      <c r="I128" s="13"/>
      <c r="J128" s="5" t="e">
        <f t="shared" si="31"/>
        <v>#DIV/0!</v>
      </c>
      <c r="K128" s="5">
        <f t="shared" si="32"/>
        <v>100</v>
      </c>
    </row>
    <row r="129" spans="1:11" ht="41.25" customHeight="1">
      <c r="A129" s="11"/>
      <c r="B129" s="9" t="s">
        <v>15</v>
      </c>
      <c r="C129" s="9" t="s">
        <v>11</v>
      </c>
      <c r="D129" s="10">
        <v>100</v>
      </c>
      <c r="E129" s="12">
        <v>33</v>
      </c>
      <c r="F129" s="12">
        <v>33</v>
      </c>
      <c r="G129" s="5">
        <f t="shared" si="30"/>
        <v>100</v>
      </c>
      <c r="H129" s="13"/>
      <c r="I129" s="13"/>
      <c r="J129" s="5" t="e">
        <f t="shared" si="31"/>
        <v>#DIV/0!</v>
      </c>
      <c r="K129" s="5">
        <f t="shared" si="32"/>
        <v>100</v>
      </c>
    </row>
    <row r="130" spans="1:11" ht="59.25" customHeight="1">
      <c r="A130" s="11"/>
      <c r="B130" s="9" t="s">
        <v>37</v>
      </c>
      <c r="C130" s="9" t="s">
        <v>11</v>
      </c>
      <c r="D130" s="10">
        <v>100</v>
      </c>
      <c r="E130" s="12">
        <v>2</v>
      </c>
      <c r="F130" s="12">
        <v>2</v>
      </c>
      <c r="G130" s="5">
        <f t="shared" si="30"/>
        <v>100</v>
      </c>
      <c r="H130" s="13"/>
      <c r="I130" s="13"/>
      <c r="J130" s="5" t="e">
        <f t="shared" si="31"/>
        <v>#DIV/0!</v>
      </c>
      <c r="K130" s="5">
        <f t="shared" si="32"/>
        <v>100</v>
      </c>
    </row>
    <row r="131" spans="1:11" ht="63" customHeight="1">
      <c r="A131" s="11"/>
      <c r="B131" s="9" t="s">
        <v>35</v>
      </c>
      <c r="C131" s="9" t="s">
        <v>11</v>
      </c>
      <c r="D131" s="10">
        <v>100</v>
      </c>
      <c r="E131" s="12">
        <v>4</v>
      </c>
      <c r="F131" s="12">
        <v>4</v>
      </c>
      <c r="G131" s="5">
        <f t="shared" si="30"/>
        <v>100</v>
      </c>
      <c r="H131" s="13"/>
      <c r="I131" s="13"/>
      <c r="J131" s="5" t="e">
        <f t="shared" si="31"/>
        <v>#DIV/0!</v>
      </c>
      <c r="K131" s="5">
        <f t="shared" si="32"/>
        <v>100</v>
      </c>
    </row>
    <row r="132" spans="1:11" ht="37.5" customHeight="1">
      <c r="A132" s="11"/>
      <c r="B132" s="9" t="s">
        <v>16</v>
      </c>
      <c r="C132" s="9" t="s">
        <v>11</v>
      </c>
      <c r="D132" s="10">
        <v>100</v>
      </c>
      <c r="E132" s="12">
        <v>46</v>
      </c>
      <c r="F132" s="12">
        <v>46</v>
      </c>
      <c r="G132" s="5">
        <f t="shared" si="30"/>
        <v>100</v>
      </c>
      <c r="H132" s="13"/>
      <c r="I132" s="13"/>
      <c r="J132" s="5" t="e">
        <f t="shared" si="31"/>
        <v>#DIV/0!</v>
      </c>
      <c r="K132" s="5">
        <f t="shared" si="32"/>
        <v>100</v>
      </c>
    </row>
    <row r="133" spans="1:11" ht="47.25" customHeight="1">
      <c r="A133" s="11"/>
      <c r="B133" s="9" t="s">
        <v>17</v>
      </c>
      <c r="C133" s="9" t="s">
        <v>11</v>
      </c>
      <c r="D133" s="10">
        <v>100</v>
      </c>
      <c r="E133" s="12">
        <v>13</v>
      </c>
      <c r="F133" s="12">
        <v>13</v>
      </c>
      <c r="G133" s="5">
        <f t="shared" si="30"/>
        <v>100</v>
      </c>
      <c r="H133" s="13"/>
      <c r="I133" s="13"/>
      <c r="J133" s="5" t="e">
        <f t="shared" si="31"/>
        <v>#DIV/0!</v>
      </c>
      <c r="K133" s="5">
        <f t="shared" si="32"/>
        <v>100</v>
      </c>
    </row>
    <row r="134" spans="1:11" ht="19.5" customHeight="1">
      <c r="A134" s="21">
        <v>19</v>
      </c>
      <c r="B134" s="22" t="s">
        <v>63</v>
      </c>
      <c r="C134" s="22"/>
      <c r="D134" s="23">
        <v>100</v>
      </c>
      <c r="E134" s="24">
        <f>E136+E137+E138+E139+E140+E141+E142</f>
        <v>117</v>
      </c>
      <c r="F134" s="24">
        <f>F136+F137+F138+F139+F140+F141+F142</f>
        <v>117</v>
      </c>
      <c r="G134" s="20">
        <f t="shared" si="30"/>
        <v>100</v>
      </c>
      <c r="H134" s="25"/>
      <c r="I134" s="25"/>
      <c r="J134" s="20" t="e">
        <f>I134*100/H134</f>
        <v>#DIV/0!</v>
      </c>
      <c r="K134" s="20">
        <f t="shared" si="32"/>
        <v>100</v>
      </c>
    </row>
    <row r="135" spans="1:11" ht="14.25" customHeight="1">
      <c r="A135" s="11"/>
      <c r="B135" s="9" t="s">
        <v>14</v>
      </c>
      <c r="C135" s="9"/>
      <c r="D135" s="10"/>
      <c r="E135" s="12"/>
      <c r="F135" s="12"/>
      <c r="G135" s="5"/>
      <c r="H135" s="13"/>
      <c r="I135" s="13"/>
      <c r="J135" s="5"/>
      <c r="K135" s="5"/>
    </row>
    <row r="136" spans="1:11" ht="54.75" customHeight="1">
      <c r="A136" s="11"/>
      <c r="B136" s="4" t="s">
        <v>32</v>
      </c>
      <c r="C136" s="9" t="s">
        <v>11</v>
      </c>
      <c r="D136" s="10">
        <v>100</v>
      </c>
      <c r="E136" s="12">
        <v>3</v>
      </c>
      <c r="F136" s="12">
        <v>3</v>
      </c>
      <c r="G136" s="5">
        <f aca="true" t="shared" si="33" ref="G136:G143">F136*100/E136</f>
        <v>100</v>
      </c>
      <c r="H136" s="13"/>
      <c r="I136" s="13"/>
      <c r="J136" s="5" t="e">
        <f aca="true" t="shared" si="34" ref="J136:J142">I136*100/H136</f>
        <v>#DIV/0!</v>
      </c>
      <c r="K136" s="5">
        <f aca="true" t="shared" si="35" ref="K136:K143">(D136+G136)/2</f>
        <v>100</v>
      </c>
    </row>
    <row r="137" spans="1:11" ht="52.5" customHeight="1">
      <c r="A137" s="11"/>
      <c r="B137" s="4" t="s">
        <v>32</v>
      </c>
      <c r="C137" s="9" t="s">
        <v>11</v>
      </c>
      <c r="D137" s="10">
        <v>100</v>
      </c>
      <c r="E137" s="12">
        <v>16</v>
      </c>
      <c r="F137" s="12">
        <v>16</v>
      </c>
      <c r="G137" s="5">
        <f t="shared" si="33"/>
        <v>100</v>
      </c>
      <c r="H137" s="13"/>
      <c r="I137" s="13"/>
      <c r="J137" s="5" t="e">
        <f t="shared" si="34"/>
        <v>#DIV/0!</v>
      </c>
      <c r="K137" s="5">
        <f t="shared" si="35"/>
        <v>100</v>
      </c>
    </row>
    <row r="138" spans="1:11" ht="41.25" customHeight="1">
      <c r="A138" s="11"/>
      <c r="B138" s="9" t="s">
        <v>15</v>
      </c>
      <c r="C138" s="9" t="s">
        <v>11</v>
      </c>
      <c r="D138" s="10">
        <v>100</v>
      </c>
      <c r="E138" s="12">
        <v>33</v>
      </c>
      <c r="F138" s="12">
        <v>33</v>
      </c>
      <c r="G138" s="5">
        <f t="shared" si="33"/>
        <v>100</v>
      </c>
      <c r="H138" s="13"/>
      <c r="I138" s="13"/>
      <c r="J138" s="5" t="e">
        <f t="shared" si="34"/>
        <v>#DIV/0!</v>
      </c>
      <c r="K138" s="5">
        <f t="shared" si="35"/>
        <v>100</v>
      </c>
    </row>
    <row r="139" spans="1:11" ht="59.25" customHeight="1">
      <c r="A139" s="11"/>
      <c r="B139" s="9" t="s">
        <v>37</v>
      </c>
      <c r="C139" s="9" t="s">
        <v>11</v>
      </c>
      <c r="D139" s="10">
        <v>100</v>
      </c>
      <c r="E139" s="12">
        <v>2</v>
      </c>
      <c r="F139" s="12">
        <v>2</v>
      </c>
      <c r="G139" s="5">
        <f t="shared" si="33"/>
        <v>100</v>
      </c>
      <c r="H139" s="13"/>
      <c r="I139" s="13"/>
      <c r="J139" s="5" t="e">
        <f t="shared" si="34"/>
        <v>#DIV/0!</v>
      </c>
      <c r="K139" s="5">
        <f t="shared" si="35"/>
        <v>100</v>
      </c>
    </row>
    <row r="140" spans="1:11" ht="63" customHeight="1">
      <c r="A140" s="11"/>
      <c r="B140" s="9" t="s">
        <v>35</v>
      </c>
      <c r="C140" s="9" t="s">
        <v>11</v>
      </c>
      <c r="D140" s="10">
        <v>100</v>
      </c>
      <c r="E140" s="12">
        <v>4</v>
      </c>
      <c r="F140" s="12">
        <v>4</v>
      </c>
      <c r="G140" s="5">
        <f t="shared" si="33"/>
        <v>100</v>
      </c>
      <c r="H140" s="13"/>
      <c r="I140" s="13"/>
      <c r="J140" s="5" t="e">
        <f t="shared" si="34"/>
        <v>#DIV/0!</v>
      </c>
      <c r="K140" s="5">
        <f t="shared" si="35"/>
        <v>100</v>
      </c>
    </row>
    <row r="141" spans="1:11" ht="37.5" customHeight="1">
      <c r="A141" s="11"/>
      <c r="B141" s="9" t="s">
        <v>16</v>
      </c>
      <c r="C141" s="9" t="s">
        <v>11</v>
      </c>
      <c r="D141" s="10">
        <v>100</v>
      </c>
      <c r="E141" s="12">
        <v>46</v>
      </c>
      <c r="F141" s="12">
        <v>46</v>
      </c>
      <c r="G141" s="5">
        <f t="shared" si="33"/>
        <v>100</v>
      </c>
      <c r="H141" s="13"/>
      <c r="I141" s="13"/>
      <c r="J141" s="5" t="e">
        <f t="shared" si="34"/>
        <v>#DIV/0!</v>
      </c>
      <c r="K141" s="5">
        <f t="shared" si="35"/>
        <v>100</v>
      </c>
    </row>
    <row r="142" spans="1:11" ht="46.5" customHeight="1">
      <c r="A142" s="11"/>
      <c r="B142" s="9" t="s">
        <v>17</v>
      </c>
      <c r="C142" s="9" t="s">
        <v>11</v>
      </c>
      <c r="D142" s="10">
        <v>100</v>
      </c>
      <c r="E142" s="12">
        <v>13</v>
      </c>
      <c r="F142" s="12">
        <v>13</v>
      </c>
      <c r="G142" s="5">
        <f t="shared" si="33"/>
        <v>100</v>
      </c>
      <c r="H142" s="13"/>
      <c r="I142" s="13"/>
      <c r="J142" s="5" t="e">
        <f t="shared" si="34"/>
        <v>#DIV/0!</v>
      </c>
      <c r="K142" s="5">
        <f t="shared" si="35"/>
        <v>100</v>
      </c>
    </row>
    <row r="143" spans="1:11" ht="19.5" customHeight="1">
      <c r="A143" s="21">
        <v>20</v>
      </c>
      <c r="B143" s="22" t="s">
        <v>64</v>
      </c>
      <c r="C143" s="22"/>
      <c r="D143" s="23">
        <v>100</v>
      </c>
      <c r="E143" s="24">
        <f>E145+E146+E147+E148+E149+E150+E151</f>
        <v>117</v>
      </c>
      <c r="F143" s="24">
        <f>F145+F146+F147+F148+F149+F150+F151</f>
        <v>117</v>
      </c>
      <c r="G143" s="20">
        <f t="shared" si="33"/>
        <v>100</v>
      </c>
      <c r="H143" s="25"/>
      <c r="I143" s="25"/>
      <c r="J143" s="20" t="e">
        <f>I143*100/H143</f>
        <v>#DIV/0!</v>
      </c>
      <c r="K143" s="20">
        <f t="shared" si="35"/>
        <v>100</v>
      </c>
    </row>
    <row r="144" spans="1:11" ht="14.25" customHeight="1">
      <c r="A144" s="11"/>
      <c r="B144" s="9" t="s">
        <v>14</v>
      </c>
      <c r="C144" s="9"/>
      <c r="D144" s="10"/>
      <c r="E144" s="12"/>
      <c r="F144" s="12"/>
      <c r="G144" s="5"/>
      <c r="H144" s="13"/>
      <c r="I144" s="13"/>
      <c r="J144" s="5"/>
      <c r="K144" s="5"/>
    </row>
    <row r="145" spans="1:11" ht="54.75" customHeight="1">
      <c r="A145" s="11"/>
      <c r="B145" s="4" t="s">
        <v>32</v>
      </c>
      <c r="C145" s="9" t="s">
        <v>11</v>
      </c>
      <c r="D145" s="10">
        <v>100</v>
      </c>
      <c r="E145" s="12">
        <v>3</v>
      </c>
      <c r="F145" s="12">
        <v>3</v>
      </c>
      <c r="G145" s="5">
        <f aca="true" t="shared" si="36" ref="G145:G152">F145*100/E145</f>
        <v>100</v>
      </c>
      <c r="H145" s="13"/>
      <c r="I145" s="13"/>
      <c r="J145" s="5" t="e">
        <f aca="true" t="shared" si="37" ref="J145:J151">I145*100/H145</f>
        <v>#DIV/0!</v>
      </c>
      <c r="K145" s="5">
        <f aca="true" t="shared" si="38" ref="K145:K152">(D145+G145)/2</f>
        <v>100</v>
      </c>
    </row>
    <row r="146" spans="1:11" ht="52.5" customHeight="1">
      <c r="A146" s="11"/>
      <c r="B146" s="4" t="s">
        <v>32</v>
      </c>
      <c r="C146" s="9" t="s">
        <v>11</v>
      </c>
      <c r="D146" s="10">
        <v>100</v>
      </c>
      <c r="E146" s="12">
        <v>16</v>
      </c>
      <c r="F146" s="12">
        <v>16</v>
      </c>
      <c r="G146" s="5">
        <f t="shared" si="36"/>
        <v>100</v>
      </c>
      <c r="H146" s="13"/>
      <c r="I146" s="13"/>
      <c r="J146" s="5" t="e">
        <f t="shared" si="37"/>
        <v>#DIV/0!</v>
      </c>
      <c r="K146" s="5">
        <f t="shared" si="38"/>
        <v>100</v>
      </c>
    </row>
    <row r="147" spans="1:11" ht="41.25" customHeight="1">
      <c r="A147" s="11"/>
      <c r="B147" s="9" t="s">
        <v>15</v>
      </c>
      <c r="C147" s="9" t="s">
        <v>11</v>
      </c>
      <c r="D147" s="10">
        <v>100</v>
      </c>
      <c r="E147" s="12">
        <v>33</v>
      </c>
      <c r="F147" s="12">
        <v>33</v>
      </c>
      <c r="G147" s="5">
        <f t="shared" si="36"/>
        <v>100</v>
      </c>
      <c r="H147" s="13"/>
      <c r="I147" s="13"/>
      <c r="J147" s="5" t="e">
        <f t="shared" si="37"/>
        <v>#DIV/0!</v>
      </c>
      <c r="K147" s="5">
        <f t="shared" si="38"/>
        <v>100</v>
      </c>
    </row>
    <row r="148" spans="1:11" ht="59.25" customHeight="1">
      <c r="A148" s="11"/>
      <c r="B148" s="9" t="s">
        <v>37</v>
      </c>
      <c r="C148" s="9" t="s">
        <v>11</v>
      </c>
      <c r="D148" s="10">
        <v>100</v>
      </c>
      <c r="E148" s="12">
        <v>2</v>
      </c>
      <c r="F148" s="12">
        <v>2</v>
      </c>
      <c r="G148" s="5">
        <f t="shared" si="36"/>
        <v>100</v>
      </c>
      <c r="H148" s="13"/>
      <c r="I148" s="13"/>
      <c r="J148" s="5" t="e">
        <f t="shared" si="37"/>
        <v>#DIV/0!</v>
      </c>
      <c r="K148" s="5">
        <f t="shared" si="38"/>
        <v>100</v>
      </c>
    </row>
    <row r="149" spans="1:11" ht="63" customHeight="1">
      <c r="A149" s="11"/>
      <c r="B149" s="9" t="s">
        <v>35</v>
      </c>
      <c r="C149" s="9" t="s">
        <v>11</v>
      </c>
      <c r="D149" s="10">
        <v>100</v>
      </c>
      <c r="E149" s="12">
        <v>4</v>
      </c>
      <c r="F149" s="12">
        <v>4</v>
      </c>
      <c r="G149" s="5">
        <f t="shared" si="36"/>
        <v>100</v>
      </c>
      <c r="H149" s="13"/>
      <c r="I149" s="13"/>
      <c r="J149" s="5" t="e">
        <f t="shared" si="37"/>
        <v>#DIV/0!</v>
      </c>
      <c r="K149" s="5">
        <f t="shared" si="38"/>
        <v>100</v>
      </c>
    </row>
    <row r="150" spans="1:11" ht="37.5" customHeight="1">
      <c r="A150" s="11"/>
      <c r="B150" s="9" t="s">
        <v>16</v>
      </c>
      <c r="C150" s="9" t="s">
        <v>11</v>
      </c>
      <c r="D150" s="10">
        <v>100</v>
      </c>
      <c r="E150" s="12">
        <v>46</v>
      </c>
      <c r="F150" s="12">
        <v>46</v>
      </c>
      <c r="G150" s="5">
        <f t="shared" si="36"/>
        <v>100</v>
      </c>
      <c r="H150" s="13"/>
      <c r="I150" s="13"/>
      <c r="J150" s="5" t="e">
        <f t="shared" si="37"/>
        <v>#DIV/0!</v>
      </c>
      <c r="K150" s="5">
        <f t="shared" si="38"/>
        <v>100</v>
      </c>
    </row>
    <row r="151" spans="1:11" ht="46.5" customHeight="1">
      <c r="A151" s="11"/>
      <c r="B151" s="9" t="s">
        <v>17</v>
      </c>
      <c r="C151" s="9" t="s">
        <v>11</v>
      </c>
      <c r="D151" s="10">
        <v>100</v>
      </c>
      <c r="E151" s="12">
        <v>13</v>
      </c>
      <c r="F151" s="12">
        <v>13</v>
      </c>
      <c r="G151" s="5">
        <f t="shared" si="36"/>
        <v>100</v>
      </c>
      <c r="H151" s="13"/>
      <c r="I151" s="13"/>
      <c r="J151" s="5" t="e">
        <f t="shared" si="37"/>
        <v>#DIV/0!</v>
      </c>
      <c r="K151" s="5">
        <f t="shared" si="38"/>
        <v>100</v>
      </c>
    </row>
    <row r="152" spans="1:11" ht="19.5" customHeight="1">
      <c r="A152" s="21">
        <v>21</v>
      </c>
      <c r="B152" s="22" t="s">
        <v>65</v>
      </c>
      <c r="C152" s="22"/>
      <c r="D152" s="23">
        <v>100</v>
      </c>
      <c r="E152" s="24">
        <f>E154</f>
        <v>240</v>
      </c>
      <c r="F152" s="24">
        <f>F154</f>
        <v>240</v>
      </c>
      <c r="G152" s="20">
        <f t="shared" si="36"/>
        <v>100</v>
      </c>
      <c r="H152" s="25"/>
      <c r="I152" s="25"/>
      <c r="J152" s="20" t="e">
        <f>I152*100/H152</f>
        <v>#DIV/0!</v>
      </c>
      <c r="K152" s="20">
        <f t="shared" si="38"/>
        <v>100</v>
      </c>
    </row>
    <row r="153" spans="1:11" ht="14.25" customHeight="1">
      <c r="A153" s="11"/>
      <c r="B153" s="9" t="s">
        <v>14</v>
      </c>
      <c r="C153" s="9"/>
      <c r="D153" s="10"/>
      <c r="E153" s="12"/>
      <c r="F153" s="12"/>
      <c r="G153" s="5"/>
      <c r="H153" s="13"/>
      <c r="I153" s="13"/>
      <c r="J153" s="5"/>
      <c r="K153" s="5"/>
    </row>
    <row r="154" spans="1:11" ht="37.5" customHeight="1">
      <c r="A154" s="11"/>
      <c r="B154" s="27" t="s">
        <v>69</v>
      </c>
      <c r="C154" s="9" t="s">
        <v>11</v>
      </c>
      <c r="D154" s="10">
        <v>100</v>
      </c>
      <c r="E154" s="12">
        <v>240</v>
      </c>
      <c r="F154" s="12">
        <v>240</v>
      </c>
      <c r="G154" s="5">
        <f>F154*100/E154</f>
        <v>100</v>
      </c>
      <c r="H154" s="13"/>
      <c r="I154" s="13"/>
      <c r="J154" s="5" t="e">
        <f>I154*100/H154</f>
        <v>#DIV/0!</v>
      </c>
      <c r="K154" s="5">
        <f>(D154+G154)/2</f>
        <v>100</v>
      </c>
    </row>
    <row r="155" spans="1:11" ht="12.75" customHeight="1">
      <c r="A155" s="21">
        <v>22</v>
      </c>
      <c r="B155" s="22" t="s">
        <v>66</v>
      </c>
      <c r="C155" s="22"/>
      <c r="D155" s="23">
        <v>100</v>
      </c>
      <c r="E155" s="24">
        <f>E157+E158</f>
        <v>30625</v>
      </c>
      <c r="F155" s="24">
        <f>F157+F158</f>
        <v>30625</v>
      </c>
      <c r="G155" s="20">
        <f>F155*100/E155</f>
        <v>100</v>
      </c>
      <c r="H155" s="25"/>
      <c r="I155" s="25"/>
      <c r="J155" s="20" t="e">
        <f>I155*100/H155</f>
        <v>#DIV/0!</v>
      </c>
      <c r="K155" s="20">
        <f>(D155+G155)/2</f>
        <v>100</v>
      </c>
    </row>
    <row r="156" spans="1:11" ht="18.75" customHeight="1">
      <c r="A156" s="11"/>
      <c r="B156" s="9" t="s">
        <v>14</v>
      </c>
      <c r="C156" s="9"/>
      <c r="D156" s="10"/>
      <c r="E156" s="12"/>
      <c r="F156" s="12"/>
      <c r="G156" s="5"/>
      <c r="H156" s="13"/>
      <c r="I156" s="13"/>
      <c r="J156" s="5"/>
      <c r="K156" s="5"/>
    </row>
    <row r="157" spans="1:11" ht="31.5" customHeight="1">
      <c r="A157" s="11"/>
      <c r="B157" s="9" t="s">
        <v>40</v>
      </c>
      <c r="C157" s="9" t="s">
        <v>38</v>
      </c>
      <c r="D157" s="10">
        <v>100</v>
      </c>
      <c r="E157" s="12">
        <v>14355</v>
      </c>
      <c r="F157" s="12">
        <v>14355</v>
      </c>
      <c r="G157" s="5">
        <f>F157*100/E157</f>
        <v>100</v>
      </c>
      <c r="H157" s="13"/>
      <c r="I157" s="13"/>
      <c r="J157" s="5"/>
      <c r="K157" s="5">
        <f>(D157+G157)/2</f>
        <v>100</v>
      </c>
    </row>
    <row r="158" spans="1:11" ht="31.5" customHeight="1">
      <c r="A158" s="11"/>
      <c r="B158" s="9" t="s">
        <v>39</v>
      </c>
      <c r="C158" s="9" t="s">
        <v>38</v>
      </c>
      <c r="D158" s="10">
        <v>100</v>
      </c>
      <c r="E158" s="12">
        <v>16270</v>
      </c>
      <c r="F158" s="12">
        <v>16270</v>
      </c>
      <c r="G158" s="5">
        <f>F158*100/E158</f>
        <v>100</v>
      </c>
      <c r="H158" s="13"/>
      <c r="I158" s="13"/>
      <c r="J158" s="5"/>
      <c r="K158" s="5">
        <f>(D158+G158)/2</f>
        <v>100</v>
      </c>
    </row>
    <row r="159" spans="1:11" ht="12.75" customHeight="1">
      <c r="A159" s="21">
        <v>23</v>
      </c>
      <c r="B159" s="22" t="s">
        <v>67</v>
      </c>
      <c r="C159" s="22"/>
      <c r="D159" s="23">
        <v>100</v>
      </c>
      <c r="E159" s="24">
        <f>E161+E162</f>
        <v>30625</v>
      </c>
      <c r="F159" s="24">
        <f>F161+F162</f>
        <v>30625</v>
      </c>
      <c r="G159" s="20">
        <f>F159*100/E159</f>
        <v>100</v>
      </c>
      <c r="H159" s="25"/>
      <c r="I159" s="25"/>
      <c r="J159" s="20" t="e">
        <f>I159*100/H159</f>
        <v>#DIV/0!</v>
      </c>
      <c r="K159" s="20">
        <f>(D159+G159)/2</f>
        <v>100</v>
      </c>
    </row>
    <row r="160" spans="1:11" ht="18.75" customHeight="1">
      <c r="A160" s="11"/>
      <c r="B160" s="9" t="s">
        <v>14</v>
      </c>
      <c r="C160" s="9"/>
      <c r="D160" s="10"/>
      <c r="E160" s="12"/>
      <c r="F160" s="12"/>
      <c r="G160" s="5"/>
      <c r="H160" s="13"/>
      <c r="I160" s="13"/>
      <c r="J160" s="5"/>
      <c r="K160" s="5"/>
    </row>
    <row r="161" spans="1:11" ht="31.5" customHeight="1">
      <c r="A161" s="11"/>
      <c r="B161" s="9" t="s">
        <v>40</v>
      </c>
      <c r="C161" s="9" t="s">
        <v>38</v>
      </c>
      <c r="D161" s="10">
        <v>100</v>
      </c>
      <c r="E161" s="12">
        <v>14355</v>
      </c>
      <c r="F161" s="12">
        <v>14355</v>
      </c>
      <c r="G161" s="5">
        <f>F161*100/E161</f>
        <v>100</v>
      </c>
      <c r="H161" s="13"/>
      <c r="I161" s="13"/>
      <c r="J161" s="5"/>
      <c r="K161" s="5">
        <f>(D161+G161)/2</f>
        <v>100</v>
      </c>
    </row>
    <row r="162" spans="1:11" ht="31.5" customHeight="1">
      <c r="A162" s="11"/>
      <c r="B162" s="9" t="s">
        <v>39</v>
      </c>
      <c r="C162" s="9" t="s">
        <v>38</v>
      </c>
      <c r="D162" s="10">
        <v>100</v>
      </c>
      <c r="E162" s="12">
        <v>16270</v>
      </c>
      <c r="F162" s="12">
        <v>16270</v>
      </c>
      <c r="G162" s="5">
        <f>F162*100/E162</f>
        <v>100</v>
      </c>
      <c r="H162" s="13"/>
      <c r="I162" s="13"/>
      <c r="J162" s="5"/>
      <c r="K162" s="5">
        <f>(D162+G162)/2</f>
        <v>100</v>
      </c>
    </row>
    <row r="163" spans="1:11" ht="36" customHeight="1">
      <c r="A163" s="21">
        <v>24</v>
      </c>
      <c r="B163" s="22" t="s">
        <v>68</v>
      </c>
      <c r="C163" s="22"/>
      <c r="D163" s="23">
        <v>100</v>
      </c>
      <c r="E163" s="24">
        <f>E165</f>
        <v>47872</v>
      </c>
      <c r="F163" s="24">
        <f>F165</f>
        <v>47872</v>
      </c>
      <c r="G163" s="20">
        <f>F163*100/E163</f>
        <v>100</v>
      </c>
      <c r="H163" s="25"/>
      <c r="I163" s="25"/>
      <c r="J163" s="20" t="e">
        <f>I163*100/H163</f>
        <v>#DIV/0!</v>
      </c>
      <c r="K163" s="20">
        <f>(D163+G163)/2</f>
        <v>100</v>
      </c>
    </row>
    <row r="164" spans="1:11" ht="15.75" customHeight="1">
      <c r="A164" s="11"/>
      <c r="B164" s="9" t="s">
        <v>14</v>
      </c>
      <c r="C164" s="9"/>
      <c r="D164" s="10"/>
      <c r="E164" s="12"/>
      <c r="F164" s="12"/>
      <c r="G164" s="5"/>
      <c r="H164" s="13"/>
      <c r="I164" s="13"/>
      <c r="J164" s="5"/>
      <c r="K164" s="5"/>
    </row>
    <row r="165" spans="1:11" ht="25.5">
      <c r="A165" s="3"/>
      <c r="B165" s="9" t="s">
        <v>40</v>
      </c>
      <c r="C165" s="9" t="s">
        <v>38</v>
      </c>
      <c r="D165" s="1">
        <v>100</v>
      </c>
      <c r="E165" s="6">
        <v>47872</v>
      </c>
      <c r="F165" s="6">
        <v>47872</v>
      </c>
      <c r="G165" s="5">
        <f>F165*100/E165</f>
        <v>100</v>
      </c>
      <c r="H165" s="6"/>
      <c r="I165" s="6"/>
      <c r="J165" s="5" t="e">
        <f>I165*100/H165</f>
        <v>#DIV/0!</v>
      </c>
      <c r="K165" s="5">
        <f>(D165+G165)/2</f>
        <v>100</v>
      </c>
    </row>
    <row r="166" spans="2:11" ht="12.75">
      <c r="B166" s="14"/>
      <c r="C166" s="14"/>
      <c r="D166" s="15"/>
      <c r="E166" s="15"/>
      <c r="F166" s="15"/>
      <c r="G166" s="15"/>
      <c r="H166" s="15"/>
      <c r="I166" s="15"/>
      <c r="J166" s="15"/>
      <c r="K166" s="15"/>
    </row>
    <row r="167" spans="2:11" ht="12.75">
      <c r="B167" s="14"/>
      <c r="C167" s="14"/>
      <c r="D167" s="15"/>
      <c r="E167" s="15"/>
      <c r="F167" s="15"/>
      <c r="G167" s="15"/>
      <c r="H167" s="15"/>
      <c r="I167" s="15"/>
      <c r="J167" s="15"/>
      <c r="K167" s="15"/>
    </row>
    <row r="168" spans="2:11" ht="12.75">
      <c r="B168" s="14"/>
      <c r="C168" s="14"/>
      <c r="D168" s="15"/>
      <c r="E168" s="15"/>
      <c r="F168" s="15"/>
      <c r="G168" s="15"/>
      <c r="H168" s="15"/>
      <c r="I168" s="15"/>
      <c r="J168" s="15"/>
      <c r="K168" s="15"/>
    </row>
    <row r="169" spans="2:11" ht="12.75">
      <c r="B169" s="14"/>
      <c r="C169" s="14"/>
      <c r="D169" s="15"/>
      <c r="E169" s="15"/>
      <c r="F169" s="15"/>
      <c r="G169" s="15"/>
      <c r="H169" s="15"/>
      <c r="I169" s="15"/>
      <c r="J169" s="15"/>
      <c r="K169" s="15"/>
    </row>
    <row r="170" spans="2:11" ht="12.75">
      <c r="B170" s="14"/>
      <c r="C170" s="14"/>
      <c r="D170" s="15"/>
      <c r="E170" s="15"/>
      <c r="F170" s="15"/>
      <c r="G170" s="15"/>
      <c r="H170" s="15"/>
      <c r="I170" s="15"/>
      <c r="J170" s="15"/>
      <c r="K170" s="15"/>
    </row>
    <row r="171" spans="2:11" ht="12.75">
      <c r="B171" s="14"/>
      <c r="C171" s="14"/>
      <c r="D171" s="15"/>
      <c r="E171" s="15"/>
      <c r="F171" s="15"/>
      <c r="G171" s="15"/>
      <c r="H171" s="15"/>
      <c r="I171" s="15"/>
      <c r="J171" s="15"/>
      <c r="K171" s="15"/>
    </row>
    <row r="172" spans="2:11" ht="12.75">
      <c r="B172" s="14"/>
      <c r="C172" s="14"/>
      <c r="D172" s="15"/>
      <c r="E172" s="15"/>
      <c r="F172" s="15"/>
      <c r="G172" s="15"/>
      <c r="H172" s="15"/>
      <c r="I172" s="15"/>
      <c r="J172" s="15"/>
      <c r="K172" s="15"/>
    </row>
    <row r="173" spans="2:11" ht="12.75">
      <c r="B173" s="14"/>
      <c r="C173" s="14"/>
      <c r="D173" s="15"/>
      <c r="E173" s="15"/>
      <c r="F173" s="15"/>
      <c r="G173" s="15"/>
      <c r="H173" s="15"/>
      <c r="I173" s="15"/>
      <c r="J173" s="15"/>
      <c r="K173" s="15"/>
    </row>
    <row r="174" spans="2:11" ht="12.75">
      <c r="B174" s="14"/>
      <c r="C174" s="14"/>
      <c r="D174" s="15"/>
      <c r="E174" s="15"/>
      <c r="F174" s="15"/>
      <c r="G174" s="15"/>
      <c r="H174" s="15"/>
      <c r="I174" s="15"/>
      <c r="J174" s="15"/>
      <c r="K174" s="15"/>
    </row>
  </sheetData>
  <sheetProtection selectLockedCells="1" selectUnlockedCells="1"/>
  <mergeCells count="8">
    <mergeCell ref="A1:K1"/>
    <mergeCell ref="A3:A5"/>
    <mergeCell ref="B3:B5"/>
    <mergeCell ref="H3:J4"/>
    <mergeCell ref="K3:K4"/>
    <mergeCell ref="D3:D5"/>
    <mergeCell ref="E3:G4"/>
    <mergeCell ref="C3:C5"/>
  </mergeCells>
  <printOptions/>
  <pageMargins left="0.7480314960629921" right="0.31496062992125984" top="0.5118110236220472" bottom="0.35433070866141736" header="0.5511811023622047" footer="0.23622047244094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SheetLayoutView="100" zoomScalePageLayoutView="0" workbookViewId="0" topLeftCell="A1">
      <selection activeCell="B23" sqref="B23"/>
    </sheetView>
  </sheetViews>
  <sheetFormatPr defaultColWidth="9.140625" defaultRowHeight="12.75"/>
  <cols>
    <col min="1" max="1" width="4.57421875" style="7" customWidth="1"/>
    <col min="2" max="2" width="31.8515625" style="7" customWidth="1"/>
    <col min="3" max="3" width="9.28125" style="7" customWidth="1"/>
    <col min="4" max="4" width="10.00390625" style="7" customWidth="1"/>
    <col min="5" max="6" width="9.140625" style="7" customWidth="1"/>
    <col min="7" max="7" width="7.7109375" style="7" customWidth="1"/>
    <col min="8" max="8" width="11.421875" style="7" hidden="1" customWidth="1"/>
    <col min="9" max="9" width="7.8515625" style="7" hidden="1" customWidth="1"/>
    <col min="10" max="10" width="7.28125" style="7" hidden="1" customWidth="1"/>
    <col min="11" max="11" width="10.7109375" style="7" customWidth="1"/>
    <col min="12" max="12" width="0" style="7" hidden="1" customWidth="1"/>
    <col min="13" max="16384" width="9.140625" style="7" customWidth="1"/>
  </cols>
  <sheetData>
    <row r="1" spans="1:11" ht="49.5" customHeight="1">
      <c r="A1" s="32" t="s">
        <v>74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2:11" ht="14.2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8.75" customHeight="1">
      <c r="A3" s="36" t="s">
        <v>0</v>
      </c>
      <c r="B3" s="36" t="s">
        <v>18</v>
      </c>
      <c r="C3" s="39" t="s">
        <v>10</v>
      </c>
      <c r="D3" s="39" t="s">
        <v>6</v>
      </c>
      <c r="E3" s="41" t="s">
        <v>8</v>
      </c>
      <c r="F3" s="42"/>
      <c r="G3" s="43"/>
      <c r="H3" s="38" t="s">
        <v>7</v>
      </c>
      <c r="I3" s="38"/>
      <c r="J3" s="38"/>
      <c r="K3" s="38" t="s">
        <v>1</v>
      </c>
    </row>
    <row r="4" spans="1:11" ht="33.75" customHeight="1">
      <c r="A4" s="36"/>
      <c r="B4" s="36"/>
      <c r="C4" s="40"/>
      <c r="D4" s="40"/>
      <c r="E4" s="44"/>
      <c r="F4" s="45"/>
      <c r="G4" s="46"/>
      <c r="H4" s="38"/>
      <c r="I4" s="38"/>
      <c r="J4" s="38"/>
      <c r="K4" s="38"/>
    </row>
    <row r="5" spans="1:11" ht="42" customHeight="1">
      <c r="A5" s="37"/>
      <c r="B5" s="37"/>
      <c r="C5" s="47"/>
      <c r="D5" s="40"/>
      <c r="E5" s="2" t="s">
        <v>2</v>
      </c>
      <c r="F5" s="2" t="s">
        <v>3</v>
      </c>
      <c r="G5" s="2" t="s">
        <v>4</v>
      </c>
      <c r="H5" s="2" t="s">
        <v>2</v>
      </c>
      <c r="I5" s="2" t="s">
        <v>3</v>
      </c>
      <c r="J5" s="2" t="s">
        <v>4</v>
      </c>
      <c r="K5" s="2" t="s">
        <v>5</v>
      </c>
    </row>
    <row r="6" spans="1:11" ht="51">
      <c r="A6" s="16">
        <v>1</v>
      </c>
      <c r="B6" s="17" t="s">
        <v>70</v>
      </c>
      <c r="C6" s="17"/>
      <c r="D6" s="18">
        <v>100</v>
      </c>
      <c r="E6" s="19">
        <f>E8+E9+E10+E11+E12+E13+E14+E15+E16+E17</f>
        <v>282873</v>
      </c>
      <c r="F6" s="19">
        <f>F8+F9+F10+F11+F12+F13+F14+F15+F16+F17</f>
        <v>282873</v>
      </c>
      <c r="G6" s="20">
        <f>F6*100/E6</f>
        <v>100</v>
      </c>
      <c r="H6" s="19"/>
      <c r="I6" s="19"/>
      <c r="J6" s="20" t="e">
        <f>I6*100/H6</f>
        <v>#DIV/0!</v>
      </c>
      <c r="K6" s="20">
        <f>(D6+G6)/2</f>
        <v>100</v>
      </c>
    </row>
    <row r="7" spans="1:11" ht="12.75">
      <c r="A7" s="3"/>
      <c r="B7" s="4" t="s">
        <v>13</v>
      </c>
      <c r="C7" s="4"/>
      <c r="D7" s="1"/>
      <c r="E7" s="6"/>
      <c r="F7" s="6"/>
      <c r="G7" s="5"/>
      <c r="H7" s="6"/>
      <c r="I7" s="6"/>
      <c r="J7" s="5"/>
      <c r="K7" s="5"/>
    </row>
    <row r="8" spans="1:11" ht="51">
      <c r="A8" s="3"/>
      <c r="B8" s="4" t="s">
        <v>43</v>
      </c>
      <c r="C8" s="4" t="s">
        <v>19</v>
      </c>
      <c r="D8" s="1">
        <v>100</v>
      </c>
      <c r="E8" s="6">
        <v>92489</v>
      </c>
      <c r="F8" s="6">
        <v>92489</v>
      </c>
      <c r="G8" s="5">
        <f aca="true" t="shared" si="0" ref="G8:G19">F8*100/E8</f>
        <v>100</v>
      </c>
      <c r="H8" s="6"/>
      <c r="I8" s="6"/>
      <c r="J8" s="5"/>
      <c r="K8" s="5">
        <f aca="true" t="shared" si="1" ref="K8:K14">(D8+G8)/2</f>
        <v>100</v>
      </c>
    </row>
    <row r="9" spans="1:11" ht="51">
      <c r="A9" s="3"/>
      <c r="B9" s="4" t="s">
        <v>44</v>
      </c>
      <c r="C9" s="4" t="s">
        <v>19</v>
      </c>
      <c r="D9" s="1">
        <v>100</v>
      </c>
      <c r="E9" s="6">
        <v>3138</v>
      </c>
      <c r="F9" s="6">
        <v>3138</v>
      </c>
      <c r="G9" s="5">
        <f t="shared" si="0"/>
        <v>100</v>
      </c>
      <c r="H9" s="6"/>
      <c r="I9" s="6"/>
      <c r="J9" s="5"/>
      <c r="K9" s="5">
        <f t="shared" si="1"/>
        <v>100</v>
      </c>
    </row>
    <row r="10" spans="1:11" ht="54" customHeight="1">
      <c r="A10" s="3"/>
      <c r="B10" s="4" t="s">
        <v>22</v>
      </c>
      <c r="C10" s="4" t="s">
        <v>12</v>
      </c>
      <c r="D10" s="1">
        <v>100</v>
      </c>
      <c r="E10" s="6">
        <v>182774</v>
      </c>
      <c r="F10" s="6">
        <v>182774</v>
      </c>
      <c r="G10" s="5">
        <f t="shared" si="0"/>
        <v>100</v>
      </c>
      <c r="H10" s="6"/>
      <c r="I10" s="6"/>
      <c r="J10" s="5"/>
      <c r="K10" s="5">
        <f t="shared" si="1"/>
        <v>100</v>
      </c>
    </row>
    <row r="11" spans="1:11" ht="25.5">
      <c r="A11" s="3"/>
      <c r="B11" s="4" t="s">
        <v>23</v>
      </c>
      <c r="C11" s="4" t="s">
        <v>20</v>
      </c>
      <c r="D11" s="1">
        <v>100</v>
      </c>
      <c r="E11" s="6">
        <v>871</v>
      </c>
      <c r="F11" s="6">
        <v>871</v>
      </c>
      <c r="G11" s="5">
        <f t="shared" si="0"/>
        <v>100</v>
      </c>
      <c r="H11" s="6"/>
      <c r="I11" s="6"/>
      <c r="J11" s="5"/>
      <c r="K11" s="5">
        <f t="shared" si="1"/>
        <v>100</v>
      </c>
    </row>
    <row r="12" spans="1:11" ht="25.5">
      <c r="A12" s="3"/>
      <c r="B12" s="4" t="s">
        <v>27</v>
      </c>
      <c r="C12" s="4" t="s">
        <v>12</v>
      </c>
      <c r="D12" s="1">
        <v>100</v>
      </c>
      <c r="E12" s="6">
        <v>4</v>
      </c>
      <c r="F12" s="6">
        <v>4</v>
      </c>
      <c r="G12" s="5">
        <f t="shared" si="0"/>
        <v>100</v>
      </c>
      <c r="H12" s="6"/>
      <c r="I12" s="6"/>
      <c r="J12" s="5"/>
      <c r="K12" s="5">
        <f t="shared" si="1"/>
        <v>100</v>
      </c>
    </row>
    <row r="13" spans="1:11" ht="51">
      <c r="A13" s="16"/>
      <c r="B13" s="4" t="s">
        <v>42</v>
      </c>
      <c r="C13" s="17"/>
      <c r="D13" s="1">
        <v>100</v>
      </c>
      <c r="E13" s="6">
        <v>1004</v>
      </c>
      <c r="F13" s="6">
        <v>1004</v>
      </c>
      <c r="G13" s="5">
        <f t="shared" si="0"/>
        <v>100</v>
      </c>
      <c r="H13" s="6"/>
      <c r="I13" s="6"/>
      <c r="J13" s="5"/>
      <c r="K13" s="5">
        <f t="shared" si="1"/>
        <v>100</v>
      </c>
    </row>
    <row r="14" spans="1:11" ht="25.5">
      <c r="A14" s="3"/>
      <c r="B14" s="4" t="s">
        <v>45</v>
      </c>
      <c r="C14" s="4"/>
      <c r="D14" s="26">
        <v>100</v>
      </c>
      <c r="E14" s="6">
        <v>200</v>
      </c>
      <c r="F14" s="6">
        <v>200</v>
      </c>
      <c r="G14" s="5">
        <f t="shared" si="0"/>
        <v>100</v>
      </c>
      <c r="H14" s="6"/>
      <c r="I14" s="6"/>
      <c r="J14" s="5"/>
      <c r="K14" s="5">
        <f t="shared" si="1"/>
        <v>100</v>
      </c>
    </row>
    <row r="15" spans="1:11" ht="12.75">
      <c r="A15" s="3"/>
      <c r="B15" s="4" t="s">
        <v>41</v>
      </c>
      <c r="C15" s="4"/>
      <c r="D15" s="26">
        <v>100</v>
      </c>
      <c r="E15" s="6">
        <v>148</v>
      </c>
      <c r="F15" s="6">
        <v>148</v>
      </c>
      <c r="G15" s="5">
        <f t="shared" si="0"/>
        <v>100</v>
      </c>
      <c r="H15" s="6"/>
      <c r="I15" s="6"/>
      <c r="J15" s="5"/>
      <c r="K15" s="5">
        <f>(D15+G15)/2</f>
        <v>100</v>
      </c>
    </row>
    <row r="16" spans="1:11" ht="25.5">
      <c r="A16" s="3"/>
      <c r="B16" s="4" t="s">
        <v>25</v>
      </c>
      <c r="C16" s="4"/>
      <c r="D16" s="26">
        <v>100</v>
      </c>
      <c r="E16" s="6">
        <v>2200</v>
      </c>
      <c r="F16" s="6">
        <v>2200</v>
      </c>
      <c r="G16" s="5">
        <f t="shared" si="0"/>
        <v>100</v>
      </c>
      <c r="H16" s="6"/>
      <c r="I16" s="6"/>
      <c r="J16" s="5"/>
      <c r="K16" s="5">
        <f>(D16+G16)/2</f>
        <v>100</v>
      </c>
    </row>
    <row r="17" spans="1:11" ht="51">
      <c r="A17" s="3"/>
      <c r="B17" s="4" t="s">
        <v>24</v>
      </c>
      <c r="C17" s="4" t="s">
        <v>12</v>
      </c>
      <c r="D17" s="1">
        <v>100</v>
      </c>
      <c r="E17" s="6">
        <v>45</v>
      </c>
      <c r="F17" s="6">
        <v>45</v>
      </c>
      <c r="G17" s="5">
        <f t="shared" si="0"/>
        <v>100</v>
      </c>
      <c r="H17" s="6"/>
      <c r="I17" s="6"/>
      <c r="J17" s="5"/>
      <c r="K17" s="5">
        <f>(D17+G17)/2</f>
        <v>100</v>
      </c>
    </row>
    <row r="18" spans="1:11" ht="12.75">
      <c r="A18" s="21">
        <v>2</v>
      </c>
      <c r="B18" s="30" t="s">
        <v>71</v>
      </c>
      <c r="C18" s="30"/>
      <c r="D18" s="23">
        <f>D19</f>
        <v>100</v>
      </c>
      <c r="E18" s="23">
        <f>E19</f>
        <v>36937</v>
      </c>
      <c r="F18" s="23">
        <f>F19</f>
        <v>36937</v>
      </c>
      <c r="G18" s="5">
        <f t="shared" si="0"/>
        <v>100</v>
      </c>
      <c r="H18" s="31"/>
      <c r="I18" s="31"/>
      <c r="J18" s="31"/>
      <c r="K18" s="5">
        <f>(D18+G18)/2</f>
        <v>100</v>
      </c>
    </row>
    <row r="19" spans="1:11" ht="25.5">
      <c r="A19" s="28"/>
      <c r="B19" s="9" t="s">
        <v>72</v>
      </c>
      <c r="C19" s="9" t="s">
        <v>73</v>
      </c>
      <c r="D19" s="10">
        <v>100</v>
      </c>
      <c r="E19" s="10">
        <v>36937</v>
      </c>
      <c r="F19" s="10">
        <v>36937</v>
      </c>
      <c r="G19" s="5">
        <f t="shared" si="0"/>
        <v>100</v>
      </c>
      <c r="H19" s="29"/>
      <c r="I19" s="29"/>
      <c r="J19" s="29"/>
      <c r="K19" s="5">
        <f>(D19+G19)/2</f>
        <v>100</v>
      </c>
    </row>
    <row r="20" spans="1:11" ht="12.75">
      <c r="A20" s="28"/>
      <c r="B20" s="9"/>
      <c r="C20" s="9"/>
      <c r="D20" s="29"/>
      <c r="E20" s="29"/>
      <c r="F20" s="29"/>
      <c r="G20" s="29"/>
      <c r="H20" s="29"/>
      <c r="I20" s="29"/>
      <c r="J20" s="29"/>
      <c r="K20" s="29"/>
    </row>
    <row r="21" spans="2:11" ht="12.75">
      <c r="B21" s="14"/>
      <c r="C21" s="14"/>
      <c r="D21" s="15"/>
      <c r="E21" s="15"/>
      <c r="F21" s="15"/>
      <c r="G21" s="15"/>
      <c r="H21" s="15"/>
      <c r="I21" s="15"/>
      <c r="J21" s="15"/>
      <c r="K21" s="15"/>
    </row>
    <row r="22" spans="2:11" ht="12.75">
      <c r="B22" s="14"/>
      <c r="C22" s="14"/>
      <c r="D22" s="15"/>
      <c r="E22" s="15"/>
      <c r="F22" s="15"/>
      <c r="G22" s="15"/>
      <c r="H22" s="15"/>
      <c r="I22" s="15"/>
      <c r="J22" s="15"/>
      <c r="K22" s="15"/>
    </row>
    <row r="23" spans="2:11" ht="12.75">
      <c r="B23" s="14"/>
      <c r="C23" s="14"/>
      <c r="D23" s="15"/>
      <c r="E23" s="15"/>
      <c r="F23" s="15"/>
      <c r="G23" s="15"/>
      <c r="H23" s="15"/>
      <c r="I23" s="15"/>
      <c r="J23" s="15"/>
      <c r="K23" s="15"/>
    </row>
    <row r="24" spans="2:11" ht="12.75">
      <c r="B24" s="14"/>
      <c r="C24" s="14"/>
      <c r="D24" s="15"/>
      <c r="E24" s="15"/>
      <c r="F24" s="15"/>
      <c r="G24" s="15"/>
      <c r="H24" s="15"/>
      <c r="I24" s="15"/>
      <c r="J24" s="15"/>
      <c r="K24" s="15"/>
    </row>
    <row r="25" spans="2:11" ht="12.75">
      <c r="B25" s="14"/>
      <c r="C25" s="14"/>
      <c r="D25" s="15"/>
      <c r="E25" s="15"/>
      <c r="F25" s="15"/>
      <c r="G25" s="15"/>
      <c r="H25" s="15"/>
      <c r="I25" s="15"/>
      <c r="J25" s="15"/>
      <c r="K25" s="15"/>
    </row>
    <row r="26" spans="2:11" ht="12.75">
      <c r="B26" s="14"/>
      <c r="C26" s="14"/>
      <c r="D26" s="15"/>
      <c r="E26" s="15"/>
      <c r="F26" s="15"/>
      <c r="G26" s="15"/>
      <c r="H26" s="15"/>
      <c r="I26" s="15"/>
      <c r="J26" s="15"/>
      <c r="K26" s="15"/>
    </row>
    <row r="27" spans="2:11" ht="12.75">
      <c r="B27" s="14"/>
      <c r="C27" s="14"/>
      <c r="D27" s="15"/>
      <c r="E27" s="15"/>
      <c r="F27" s="15"/>
      <c r="G27" s="15"/>
      <c r="H27" s="15"/>
      <c r="I27" s="15"/>
      <c r="J27" s="15"/>
      <c r="K27" s="15"/>
    </row>
  </sheetData>
  <sheetProtection selectLockedCells="1" selectUnlockedCells="1"/>
  <mergeCells count="8">
    <mergeCell ref="A1:K1"/>
    <mergeCell ref="A3:A5"/>
    <mergeCell ref="B3:B5"/>
    <mergeCell ref="H3:J4"/>
    <mergeCell ref="K3:K4"/>
    <mergeCell ref="D3:D5"/>
    <mergeCell ref="E3:G4"/>
    <mergeCell ref="C3:C5"/>
  </mergeCells>
  <printOptions/>
  <pageMargins left="0.74" right="0.31" top="0.52" bottom="0.34" header="0.56" footer="0.2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Васильева И.Н.</cp:lastModifiedBy>
  <cp:lastPrinted>2021-01-27T05:26:27Z</cp:lastPrinted>
  <dcterms:created xsi:type="dcterms:W3CDTF">2012-06-07T11:25:40Z</dcterms:created>
  <dcterms:modified xsi:type="dcterms:W3CDTF">2022-04-11T08:32:54Z</dcterms:modified>
  <cp:category/>
  <cp:version/>
  <cp:contentType/>
  <cp:contentStatus/>
</cp:coreProperties>
</file>