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120" windowWidth="13560" windowHeight="11835" activeTab="2"/>
  </bookViews>
  <sheets>
    <sheet name="Цены в магазинах" sheetId="50" r:id="rId1"/>
    <sheet name="По недельный анализ" sheetId="51" r:id="rId2"/>
    <sheet name="Цены на рынках" sheetId="52" r:id="rId3"/>
  </sheets>
  <definedNames>
    <definedName name="_xlnm._FilterDatabase" localSheetId="1" hidden="1">'По недельный анализ'!$A$2:$F$2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F22" i="51" l="1"/>
  <c r="F9" i="51"/>
  <c r="F21" i="51"/>
  <c r="F11" i="51"/>
  <c r="F24" i="51"/>
  <c r="F3" i="51"/>
  <c r="F13" i="51"/>
  <c r="F31" i="51"/>
  <c r="F33" i="51"/>
  <c r="F20" i="51"/>
  <c r="F23" i="51"/>
  <c r="F28" i="51"/>
  <c r="F30" i="51"/>
  <c r="F18" i="51"/>
  <c r="F12" i="51"/>
  <c r="F7" i="51"/>
  <c r="F5" i="51"/>
  <c r="F29" i="51"/>
  <c r="F14" i="51"/>
  <c r="F25" i="51"/>
  <c r="F27" i="51"/>
  <c r="F16" i="51"/>
  <c r="F19" i="51"/>
  <c r="F10" i="51"/>
  <c r="F6" i="51"/>
  <c r="F8" i="51"/>
  <c r="F26" i="51"/>
  <c r="F17" i="51"/>
  <c r="F15" i="51"/>
  <c r="F4" i="51"/>
  <c r="E22" i="51"/>
  <c r="E9" i="51"/>
  <c r="E21" i="51"/>
  <c r="E11" i="51"/>
  <c r="E24" i="51"/>
  <c r="E3" i="51"/>
  <c r="E13" i="51"/>
  <c r="E31" i="51"/>
  <c r="E33" i="51"/>
  <c r="E20" i="51"/>
  <c r="E23" i="51"/>
  <c r="E28" i="51"/>
  <c r="E30" i="51"/>
  <c r="E18" i="51"/>
  <c r="E12" i="51"/>
  <c r="E7" i="51"/>
  <c r="E5" i="51"/>
  <c r="E29" i="51"/>
  <c r="E14" i="51"/>
  <c r="E25" i="51"/>
  <c r="E27" i="51"/>
  <c r="E16" i="51"/>
  <c r="E19" i="51"/>
  <c r="E10" i="51"/>
  <c r="E6" i="51"/>
  <c r="E8" i="51"/>
  <c r="E26" i="51"/>
  <c r="E17" i="51"/>
  <c r="E15" i="51"/>
  <c r="E4" i="51"/>
  <c r="E32" i="51" l="1"/>
  <c r="F32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<sst xmlns="http://schemas.openxmlformats.org/spreadsheetml/2006/main" count="246" uniqueCount="96">
  <si>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</si>
  <si>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</si>
  <si>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</si>
  <si>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</si>
  <si>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</si>
  <si>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</si>
  <si>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</si>
  <si>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</si>
  <si>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</si>
  <si>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</si>
  <si>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</si>
  <si>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</si>
  <si>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</si>
  <si>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</si>
  <si>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</si>
  <si>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</si>
  <si>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</si>
  <si>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</si>
  <si>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</si>
  <si>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</si>
  <si>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</si>
  <si>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</si>
  <si>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</si>
  <si>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</si>
  <si>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</si>
  <si>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</si>
  <si>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</si>
  <si>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</si>
  <si>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</si>
  <si>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</si>
  <si>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</si>
  <si>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</si>
  <si>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</si>
  <si>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</si>
  <si>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</si>
  <si>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</si>
  <si>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</si>
  <si>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</si>
  <si>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</si>
  <si>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</si>
  <si>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</si>
  <si>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</si>
  <si>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</si>
  <si>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</si>
  <si>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</si>
  <si>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</si>
  <si>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</si>
  <si>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</si>
  <si>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</si>
  <si>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</si>
  <si>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</si>
  <si>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</si>
  <si>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</si>
  <si>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</si>
  <si>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</si>
  <si>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</si>
  <si>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Место</t>
  </si>
  <si>
    <t>Цена, руб.</t>
  </si>
  <si>
    <t>Морковь</t>
  </si>
  <si>
    <t>Лук</t>
  </si>
  <si>
    <t>Капуста</t>
  </si>
  <si>
    <t>Картофель</t>
  </si>
  <si>
    <t>Свекла</t>
  </si>
  <si>
    <t>Ярмарка «Южная»</t>
  </si>
  <si>
    <t>ТК «Центральный»</t>
  </si>
  <si>
    <t>ТК «Шупашкар»</t>
  </si>
  <si>
    <t>35-40</t>
  </si>
  <si>
    <t>магазины «Магнит»</t>
  </si>
  <si>
    <t>магазины «Пятерочка»</t>
  </si>
  <si>
    <t>«Николаевская ярмарка»</t>
  </si>
  <si>
    <t>магазины «Санар»</t>
  </si>
  <si>
    <t>магазины «Свой гастрономчик»</t>
  </si>
  <si>
    <t>магазины «Сахарок»</t>
  </si>
  <si>
    <t>торговли</t>
  </si>
  <si>
    <t>40-50</t>
  </si>
  <si>
    <t>28-30</t>
  </si>
  <si>
    <t>23-25</t>
  </si>
  <si>
    <t>25-30</t>
  </si>
  <si>
    <t>25-28</t>
  </si>
  <si>
    <t>25-27</t>
  </si>
  <si>
    <t>Сравнительный анализ цен на социально - значимые товары за неделю</t>
  </si>
  <si>
    <t>31,99-50,99</t>
  </si>
  <si>
    <t>26,99-59,99</t>
  </si>
  <si>
    <t>Цена 14.09.2021</t>
  </si>
  <si>
    <t>Мониторинг цен на социально значимые товары в г.Чебоксары по состоянию на 21.09.2021</t>
  </si>
  <si>
    <t>Средние потребительские цены на "Борщевой набор" в ТК, федеральных сетях, местных , торговых сетях на 15.09.2021 (данные мониторинга)</t>
  </si>
  <si>
    <t>35-46</t>
  </si>
  <si>
    <t>39,99-59,99</t>
  </si>
  <si>
    <t>26,99-46,99</t>
  </si>
  <si>
    <t>27-30</t>
  </si>
  <si>
    <t>Средние потребительские цены на "Борщевой набор" в ТК, федеральных сетях, местных , торговых сетях на 16.09.2021 (данные мониторинга)</t>
  </si>
  <si>
    <t>27-38</t>
  </si>
  <si>
    <t>Средние потребительские цены на "Борщевой набор" в ТК, федеральных сетях, местных , торговых сетях на 17.09.2021 (данные мониторинга)</t>
  </si>
  <si>
    <t>Средние потребительские цены на "Борщевой набор" в ТК, федеральных сетях, местных , торговых сетях на 20.09.2021 (данные мониторинга)</t>
  </si>
  <si>
    <t>Средние потребительские цены на "Борщевой набор" в ТК, федеральных сетях, местных , торговых сетях на 21.09.2021 (данные мониторинга)</t>
  </si>
  <si>
    <t>Цена 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</si>
</sst>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9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3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Говядина (кроме бескостного мяса), кг</c:v>
                </c:pt>
                <c:pt idx="1">
                  <c:v>Яблоки, кг</c:v>
                </c:pt>
                <c:pt idx="2">
                  <c:v>Мука пшеничная, кг</c:v>
                </c:pt>
                <c:pt idx="3">
                  <c:v>Макаронные изделия из пшеничной муки высшего сорта, кг</c:v>
                </c:pt>
                <c:pt idx="4">
                  <c:v>Чай черный байховый, кг</c:v>
                </c:pt>
                <c:pt idx="5">
                  <c:v>Картофель, кг</c:v>
                </c:pt>
                <c:pt idx="6">
                  <c:v>Консервы мясные, кг</c:v>
                </c:pt>
                <c:pt idx="7">
                  <c:v>Печенье, кг</c:v>
                </c:pt>
                <c:pt idx="8">
                  <c:v>Вода питьевая, 1 л</c:v>
                </c:pt>
                <c:pt idx="9">
                  <c:v>Соль поваренная пищевая, кг</c:v>
                </c:pt>
                <c:pt idx="10">
                  <c:v>Свинина (кроме бескостного мяса), кг</c:v>
                </c:pt>
                <c:pt idx="11">
                  <c:v>Хлеб и булочные изделия из пшеничной муки, кг</c:v>
                </c:pt>
                <c:pt idx="12">
                  <c:v>Морковь, кг</c:v>
                </c:pt>
                <c:pt idx="13">
                  <c:v>Крупа гречневая-ядрица, кг</c:v>
                </c:pt>
                <c:pt idx="14">
                  <c:v>Лук репчатый, кг</c:v>
                </c:pt>
                <c:pt idx="15">
                  <c:v>Сахар-песок, кг</c:v>
                </c:pt>
                <c:pt idx="16">
                  <c:v>Крупы овсяная (или перловая), кг</c:v>
                </c:pt>
                <c:pt idx="17">
                  <c:v>Масло сливочное, м.д.ж. 82,5%, кг</c:v>
                </c:pt>
                <c:pt idx="18">
                  <c:v>Консервы рыбные натуральные и с добавлением масла, кг</c:v>
                </c:pt>
                <c:pt idx="19">
                  <c:v>Колбаса сырокопченая, кг</c:v>
                </c:pt>
                <c:pt idx="20">
                  <c:v>Масло подсолнечное рафинированное, кг</c:v>
                </c:pt>
                <c:pt idx="21">
                  <c:v>Вода питьевая, 5 л</c:v>
                </c:pt>
                <c:pt idx="22">
                  <c:v>Рис шлифованный, кг</c:v>
                </c:pt>
                <c:pt idx="23">
                  <c:v>Капуста белокочанная свежая, кг</c:v>
                </c:pt>
                <c:pt idx="24">
                  <c:v>Пшено, кг</c:v>
                </c:pt>
                <c:pt idx="25">
                  <c:v>Молоко питьевое, м.д.ж. 2,5%, л</c:v>
                </c:pt>
                <c:pt idx="26">
                  <c:v>Хлеб ржаной, ржано-пшеничный, кг</c:v>
                </c:pt>
                <c:pt idx="27">
                  <c:v>Яйца куриные, 10 шт.</c:v>
                </c:pt>
                <c:pt idx="28">
                  <c:v>Куры (кроме окорочков), кг</c:v>
                </c:pt>
                <c:pt idx="29">
                  <c:v>Молоко сгущенное с сахаром, кг</c:v>
                </c:pt>
                <c:pt idx="30">
                  <c:v>Рыба мороженая неразделанная,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-5.4690458159787993E-2</c:v>
                </c:pt>
                <c:pt idx="1">
                  <c:v>-5.0181633859930706E-2</c:v>
                </c:pt>
                <c:pt idx="2">
                  <c:v>-3.7735849056603869E-2</c:v>
                </c:pt>
                <c:pt idx="3">
                  <c:v>-3.4248720893808093E-2</c:v>
                </c:pt>
                <c:pt idx="4">
                  <c:v>-2.5624587881896123E-2</c:v>
                </c:pt>
                <c:pt idx="5">
                  <c:v>-2.5146009085009687E-2</c:v>
                </c:pt>
                <c:pt idx="6">
                  <c:v>-2.0147237745653974E-2</c:v>
                </c:pt>
                <c:pt idx="7">
                  <c:v>-1.6435440643228705E-2</c:v>
                </c:pt>
                <c:pt idx="8">
                  <c:v>-1.2542759407069606E-2</c:v>
                </c:pt>
                <c:pt idx="9">
                  <c:v>-7.5681130171543175E-3</c:v>
                </c:pt>
                <c:pt idx="10">
                  <c:v>-6.2722466046929454E-3</c:v>
                </c:pt>
                <c:pt idx="11">
                  <c:v>-5.792847763960763E-3</c:v>
                </c:pt>
                <c:pt idx="12">
                  <c:v>-5.4327226784587086E-3</c:v>
                </c:pt>
                <c:pt idx="13">
                  <c:v>-5.1273087455572771E-3</c:v>
                </c:pt>
                <c:pt idx="14">
                  <c:v>-3.6776997659645413E-3</c:v>
                </c:pt>
                <c:pt idx="15">
                  <c:v>-3.3366045142296701E-3</c:v>
                </c:pt>
                <c:pt idx="16">
                  <c:v>-2.2670025188917735E-3</c:v>
                </c:pt>
                <c:pt idx="17">
                  <c:v>-3.5749396728935789E-4</c:v>
                </c:pt>
                <c:pt idx="18">
                  <c:v>1.1382475935960694E-3</c:v>
                </c:pt>
                <c:pt idx="19">
                  <c:v>1.9498650693372016E-3</c:v>
                </c:pt>
                <c:pt idx="20">
                  <c:v>3.4430334466106702E-3</c:v>
                </c:pt>
                <c:pt idx="21">
                  <c:v>6.4618842479864927E-3</c:v>
                </c:pt>
                <c:pt idx="22">
                  <c:v>8.8135593220339519E-3</c:v>
                </c:pt>
                <c:pt idx="23">
                  <c:v>1.0717347813661045E-2</c:v>
                </c:pt>
                <c:pt idx="24">
                  <c:v>1.3631156930125976E-2</c:v>
                </c:pt>
                <c:pt idx="25">
                  <c:v>1.8925777119898565E-2</c:v>
                </c:pt>
                <c:pt idx="26">
                  <c:v>2.0526057030481829E-2</c:v>
                </c:pt>
                <c:pt idx="27">
                  <c:v>2.3751904633862203E-2</c:v>
                </c:pt>
                <c:pt idx="28">
                  <c:v>2.4552788495264818E-2</c:v>
                </c:pt>
                <c:pt idx="29">
                  <c:v>3.6004087275350177E-2</c:v>
                </c:pt>
                <c:pt idx="30">
                  <c:v>4.3924222865715491E-2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67488"/>
        <c:axId val="93969024"/>
        <c:axId val="0"/>
      </c:bar3DChart>
      <c:catAx>
        <c:axId val="939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3969024"/>
        <c:crosses val="autoZero"/>
        <c:auto val="1"/>
        <c:lblAlgn val="ctr"/>
        <c:lblOffset val="100"/>
        <c:tickLblSkip val="1"/>
        <c:noMultiLvlLbl val="0"/>
      </c:catAx>
      <c:valAx>
        <c:axId val="939690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396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Q37" sqref="A2:Q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72"/>
      <c r="Q1" s="72"/>
    </row>
    <row r="2" spans="1:17" ht="18.75" x14ac:dyDescent="0.25">
      <c r="A2" s="73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" customHeight="1" x14ac:dyDescent="0.25">
      <c r="A3" s="76" t="s">
        <v>0</v>
      </c>
      <c r="B3" s="77" t="s">
        <v>1</v>
      </c>
      <c r="C3" s="71" t="s">
        <v>10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8" t="s">
        <v>2</v>
      </c>
      <c r="P3" s="78" t="s">
        <v>3</v>
      </c>
      <c r="Q3" s="79" t="s">
        <v>4</v>
      </c>
    </row>
    <row r="4" spans="1:17" ht="15" customHeight="1" x14ac:dyDescent="0.25">
      <c r="A4" s="76"/>
      <c r="B4" s="77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8"/>
      <c r="P4" s="78"/>
      <c r="Q4" s="79"/>
    </row>
    <row r="5" spans="1:17" ht="45" customHeight="1" x14ac:dyDescent="0.25">
      <c r="A5" s="76"/>
      <c r="B5" s="77"/>
      <c r="C5" s="58" t="s">
        <v>42</v>
      </c>
      <c r="D5" s="58" t="s">
        <v>43</v>
      </c>
      <c r="E5" s="58" t="s">
        <v>50</v>
      </c>
      <c r="F5" s="58" t="s">
        <v>46</v>
      </c>
      <c r="G5" s="58" t="s">
        <v>47</v>
      </c>
      <c r="H5" s="58" t="s">
        <v>48</v>
      </c>
      <c r="I5" s="58" t="s">
        <v>49</v>
      </c>
      <c r="J5" s="58" t="s">
        <v>44</v>
      </c>
      <c r="K5" s="58" t="s">
        <v>51</v>
      </c>
      <c r="L5" s="58" t="s">
        <v>52</v>
      </c>
      <c r="M5" s="58" t="s">
        <v>45</v>
      </c>
      <c r="N5" s="58" t="s">
        <v>47</v>
      </c>
      <c r="O5" s="78"/>
      <c r="P5" s="78"/>
      <c r="Q5" s="79"/>
    </row>
    <row r="6" spans="1:17" ht="60" hidden="1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8"/>
      <c r="K6" s="58"/>
      <c r="L6" s="58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60">
        <v>213</v>
      </c>
      <c r="D7" s="61">
        <v>112.36</v>
      </c>
      <c r="E7" s="61">
        <v>177.78</v>
      </c>
      <c r="F7" s="62">
        <v>202.75</v>
      </c>
      <c r="G7" s="62"/>
      <c r="H7" s="62">
        <v>241.9</v>
      </c>
      <c r="I7" s="62">
        <v>194.41</v>
      </c>
      <c r="J7" s="63">
        <v>241.57</v>
      </c>
      <c r="K7" s="63">
        <v>121</v>
      </c>
      <c r="L7" s="63">
        <v>236.5</v>
      </c>
      <c r="M7" s="64">
        <v>197.34</v>
      </c>
      <c r="N7" s="64">
        <v>118.11</v>
      </c>
      <c r="O7" s="2">
        <f>MIN(C7:N7)</f>
        <v>112.36</v>
      </c>
      <c r="P7" s="2">
        <f>MAX(C7,D7,E7,F7,N7,H7,I7,J7,K7,L7,M7)</f>
        <v>241.9</v>
      </c>
      <c r="Q7" s="41">
        <f t="shared" ref="Q7:Q37" si="0">AVERAGE(C7:N7)</f>
        <v>186.97454545454545</v>
      </c>
    </row>
    <row r="8" spans="1:17" x14ac:dyDescent="0.25">
      <c r="A8" s="39">
        <v>2</v>
      </c>
      <c r="B8" s="3" t="s">
        <v>12</v>
      </c>
      <c r="C8" s="60"/>
      <c r="D8" s="61">
        <v>687</v>
      </c>
      <c r="E8" s="61">
        <v>726</v>
      </c>
      <c r="F8" s="62">
        <v>659.9</v>
      </c>
      <c r="G8" s="62"/>
      <c r="H8" s="62">
        <v>699</v>
      </c>
      <c r="I8" s="62">
        <v>410.9</v>
      </c>
      <c r="J8" s="63">
        <v>658</v>
      </c>
      <c r="K8" s="63">
        <v>600</v>
      </c>
      <c r="L8" s="63">
        <v>830</v>
      </c>
      <c r="M8" s="64">
        <v>454.95</v>
      </c>
      <c r="N8" s="64">
        <v>573.33000000000004</v>
      </c>
      <c r="O8" s="2">
        <f t="shared" ref="O8:O37" si="1">MIN(C8:N8)</f>
        <v>410.9</v>
      </c>
      <c r="P8" s="2">
        <f t="shared" ref="P8:P37" si="2">MAX(C8,D8,E8,F8,N8,H8,I8,J8,K8,L8,M8)</f>
        <v>830</v>
      </c>
      <c r="Q8" s="41">
        <f t="shared" si="0"/>
        <v>629.90800000000002</v>
      </c>
    </row>
    <row r="9" spans="1:17" x14ac:dyDescent="0.25">
      <c r="A9" s="39">
        <v>3</v>
      </c>
      <c r="B9" s="3" t="s">
        <v>13</v>
      </c>
      <c r="C9" s="60">
        <v>249</v>
      </c>
      <c r="D9" s="61">
        <v>194.04</v>
      </c>
      <c r="E9" s="61">
        <v>252.31</v>
      </c>
      <c r="F9" s="62">
        <v>184.58</v>
      </c>
      <c r="G9" s="62"/>
      <c r="H9" s="62">
        <v>184.3</v>
      </c>
      <c r="I9" s="62">
        <v>735.31</v>
      </c>
      <c r="J9" s="63">
        <v>184.58</v>
      </c>
      <c r="K9" s="63">
        <v>131</v>
      </c>
      <c r="L9" s="63">
        <v>129.9</v>
      </c>
      <c r="M9" s="64">
        <v>299.77999999999997</v>
      </c>
      <c r="N9" s="64">
        <v>390</v>
      </c>
      <c r="O9" s="2">
        <f t="shared" si="1"/>
        <v>129.9</v>
      </c>
      <c r="P9" s="2">
        <f t="shared" si="2"/>
        <v>735.31</v>
      </c>
      <c r="Q9" s="41">
        <f t="shared" si="0"/>
        <v>266.8</v>
      </c>
    </row>
    <row r="10" spans="1:17" x14ac:dyDescent="0.25">
      <c r="A10" s="39">
        <v>4</v>
      </c>
      <c r="B10" s="3" t="s">
        <v>14</v>
      </c>
      <c r="C10" s="60">
        <v>141</v>
      </c>
      <c r="D10" s="61">
        <v>228</v>
      </c>
      <c r="E10" s="61">
        <v>150</v>
      </c>
      <c r="F10" s="62">
        <v>167.96</v>
      </c>
      <c r="G10" s="62"/>
      <c r="H10" s="62">
        <v>340</v>
      </c>
      <c r="I10" s="62">
        <v>490.34</v>
      </c>
      <c r="J10" s="63">
        <v>249.95</v>
      </c>
      <c r="K10" s="63">
        <v>166.66</v>
      </c>
      <c r="L10" s="63">
        <v>130.62</v>
      </c>
      <c r="M10" s="64">
        <v>201.7</v>
      </c>
      <c r="N10" s="64">
        <v>266.76</v>
      </c>
      <c r="O10" s="2">
        <f t="shared" si="1"/>
        <v>130.62</v>
      </c>
      <c r="P10" s="2">
        <f t="shared" si="2"/>
        <v>490.34</v>
      </c>
      <c r="Q10" s="41">
        <f t="shared" si="0"/>
        <v>230.27181818181816</v>
      </c>
    </row>
    <row r="11" spans="1:17" x14ac:dyDescent="0.25">
      <c r="A11" s="39">
        <v>5</v>
      </c>
      <c r="B11" s="3" t="s">
        <v>15</v>
      </c>
      <c r="C11" s="60">
        <v>36</v>
      </c>
      <c r="D11" s="61">
        <v>28</v>
      </c>
      <c r="E11" s="61">
        <v>35</v>
      </c>
      <c r="F11" s="62">
        <v>23.32</v>
      </c>
      <c r="G11" s="62"/>
      <c r="H11" s="62">
        <v>39.9</v>
      </c>
      <c r="I11" s="62">
        <v>12.66</v>
      </c>
      <c r="J11" s="63">
        <v>36.99</v>
      </c>
      <c r="K11" s="63">
        <v>25.5</v>
      </c>
      <c r="L11" s="63">
        <v>39.9</v>
      </c>
      <c r="M11" s="64">
        <v>26.69</v>
      </c>
      <c r="N11" s="64">
        <v>29.9</v>
      </c>
      <c r="O11" s="2">
        <f t="shared" si="1"/>
        <v>12.66</v>
      </c>
      <c r="P11" s="2">
        <f t="shared" si="2"/>
        <v>39.9</v>
      </c>
      <c r="Q11" s="41">
        <f t="shared" si="0"/>
        <v>30.350909090909088</v>
      </c>
    </row>
    <row r="12" spans="1:17" x14ac:dyDescent="0.25">
      <c r="A12" s="39">
        <v>6</v>
      </c>
      <c r="B12" s="3" t="s">
        <v>16</v>
      </c>
      <c r="C12" s="60">
        <v>55</v>
      </c>
      <c r="D12" s="61">
        <v>44</v>
      </c>
      <c r="E12" s="61">
        <v>52</v>
      </c>
      <c r="F12" s="62">
        <v>36.99</v>
      </c>
      <c r="G12" s="62"/>
      <c r="H12" s="62">
        <v>49.9</v>
      </c>
      <c r="I12" s="62">
        <v>59.99</v>
      </c>
      <c r="J12" s="63">
        <v>56.99</v>
      </c>
      <c r="K12" s="63">
        <v>60</v>
      </c>
      <c r="L12" s="63">
        <v>44.9</v>
      </c>
      <c r="M12" s="64">
        <v>64.89</v>
      </c>
      <c r="N12" s="64">
        <v>50.59</v>
      </c>
      <c r="O12" s="2">
        <f t="shared" si="1"/>
        <v>36.99</v>
      </c>
      <c r="P12" s="2">
        <f t="shared" si="2"/>
        <v>64.89</v>
      </c>
      <c r="Q12" s="41">
        <f t="shared" si="0"/>
        <v>52.295454545454547</v>
      </c>
    </row>
    <row r="13" spans="1:17" x14ac:dyDescent="0.25">
      <c r="A13" s="39">
        <v>7</v>
      </c>
      <c r="B13" s="3" t="s">
        <v>17</v>
      </c>
      <c r="C13" s="60"/>
      <c r="D13" s="61"/>
      <c r="E13" s="61"/>
      <c r="F13" s="62"/>
      <c r="G13" s="62"/>
      <c r="H13" s="62">
        <v>499</v>
      </c>
      <c r="I13" s="62">
        <v>329.9</v>
      </c>
      <c r="J13" s="63">
        <v>418.99</v>
      </c>
      <c r="K13" s="63"/>
      <c r="L13" s="63">
        <v>499.9</v>
      </c>
      <c r="M13" s="64">
        <v>169.89</v>
      </c>
      <c r="N13" s="64">
        <v>479</v>
      </c>
      <c r="O13" s="2">
        <f t="shared" si="1"/>
        <v>169.89</v>
      </c>
      <c r="P13" s="2">
        <f t="shared" si="2"/>
        <v>499.9</v>
      </c>
      <c r="Q13" s="41">
        <f t="shared" si="0"/>
        <v>399.44666666666666</v>
      </c>
    </row>
    <row r="14" spans="1:17" x14ac:dyDescent="0.25">
      <c r="A14" s="39">
        <v>8</v>
      </c>
      <c r="B14" s="3" t="s">
        <v>18</v>
      </c>
      <c r="C14" s="60"/>
      <c r="D14" s="61"/>
      <c r="E14" s="61">
        <v>369</v>
      </c>
      <c r="F14" s="62"/>
      <c r="G14" s="62"/>
      <c r="H14" s="62">
        <v>289.89999999999998</v>
      </c>
      <c r="I14" s="62">
        <v>289.99</v>
      </c>
      <c r="J14" s="63">
        <v>229.99</v>
      </c>
      <c r="K14" s="63">
        <v>265</v>
      </c>
      <c r="L14" s="63">
        <v>279.89999999999998</v>
      </c>
      <c r="M14" s="64">
        <v>159.88999999999999</v>
      </c>
      <c r="N14" s="64">
        <v>299</v>
      </c>
      <c r="O14" s="2">
        <f t="shared" si="1"/>
        <v>159.88999999999999</v>
      </c>
      <c r="P14" s="2">
        <f t="shared" si="2"/>
        <v>369</v>
      </c>
      <c r="Q14" s="41">
        <f t="shared" si="0"/>
        <v>272.83375000000001</v>
      </c>
    </row>
    <row r="15" spans="1:17" x14ac:dyDescent="0.25">
      <c r="A15" s="39">
        <v>9</v>
      </c>
      <c r="B15" s="3" t="s">
        <v>19</v>
      </c>
      <c r="C15" s="60"/>
      <c r="D15" s="62"/>
      <c r="E15" s="61"/>
      <c r="F15" s="62">
        <v>139.99</v>
      </c>
      <c r="G15" s="62"/>
      <c r="H15" s="62">
        <v>149.9</v>
      </c>
      <c r="I15" s="62">
        <v>139.99</v>
      </c>
      <c r="J15" s="63">
        <v>138.99</v>
      </c>
      <c r="K15" s="63"/>
      <c r="L15" s="63">
        <v>133.5</v>
      </c>
      <c r="M15" s="64">
        <v>159.99</v>
      </c>
      <c r="N15" s="64">
        <v>160.01</v>
      </c>
      <c r="O15" s="2">
        <f t="shared" si="1"/>
        <v>133.5</v>
      </c>
      <c r="P15" s="2">
        <f t="shared" si="2"/>
        <v>160.01</v>
      </c>
      <c r="Q15" s="41">
        <f t="shared" si="0"/>
        <v>146.05285714285714</v>
      </c>
    </row>
    <row r="16" spans="1:17" x14ac:dyDescent="0.25">
      <c r="A16" s="39">
        <v>10</v>
      </c>
      <c r="B16" s="3" t="s">
        <v>20</v>
      </c>
      <c r="C16" s="60">
        <v>102</v>
      </c>
      <c r="D16" s="62">
        <v>97</v>
      </c>
      <c r="E16" s="61">
        <v>250</v>
      </c>
      <c r="F16" s="62">
        <v>99.98</v>
      </c>
      <c r="G16" s="62"/>
      <c r="H16" s="62">
        <v>94.83</v>
      </c>
      <c r="I16" s="62">
        <v>124.98</v>
      </c>
      <c r="J16" s="63">
        <v>198.99</v>
      </c>
      <c r="K16" s="63">
        <v>92</v>
      </c>
      <c r="L16" s="63">
        <v>149.9</v>
      </c>
      <c r="M16" s="64">
        <v>171.86</v>
      </c>
      <c r="N16" s="64">
        <v>114.46</v>
      </c>
      <c r="O16" s="2">
        <f t="shared" si="1"/>
        <v>92</v>
      </c>
      <c r="P16" s="2">
        <f t="shared" si="2"/>
        <v>250</v>
      </c>
      <c r="Q16" s="41">
        <f t="shared" si="0"/>
        <v>136.00000000000003</v>
      </c>
    </row>
    <row r="17" spans="1:18" s="5" customFormat="1" x14ac:dyDescent="0.25">
      <c r="A17" s="42">
        <v>11</v>
      </c>
      <c r="B17" s="38" t="s">
        <v>21</v>
      </c>
      <c r="C17" s="60">
        <v>438</v>
      </c>
      <c r="D17" s="62">
        <v>600.48</v>
      </c>
      <c r="E17" s="61">
        <v>418</v>
      </c>
      <c r="F17" s="62">
        <v>577.72</v>
      </c>
      <c r="G17" s="62"/>
      <c r="H17" s="62">
        <v>533.39</v>
      </c>
      <c r="I17" s="62">
        <v>522.16</v>
      </c>
      <c r="J17" s="63">
        <v>533.27</v>
      </c>
      <c r="K17" s="63">
        <v>300</v>
      </c>
      <c r="L17" s="63">
        <v>555</v>
      </c>
      <c r="M17" s="64">
        <v>546.05999999999995</v>
      </c>
      <c r="N17" s="64">
        <v>516.11</v>
      </c>
      <c r="O17" s="2">
        <f t="shared" si="1"/>
        <v>300</v>
      </c>
      <c r="P17" s="2">
        <f t="shared" si="2"/>
        <v>600.48</v>
      </c>
      <c r="Q17" s="41">
        <f t="shared" si="0"/>
        <v>503.65363636363634</v>
      </c>
      <c r="R17"/>
    </row>
    <row r="18" spans="1:18" x14ac:dyDescent="0.25">
      <c r="A18" s="39">
        <v>12</v>
      </c>
      <c r="B18" s="3" t="s">
        <v>22</v>
      </c>
      <c r="C18" s="60">
        <v>141</v>
      </c>
      <c r="D18" s="61">
        <v>110</v>
      </c>
      <c r="E18" s="61">
        <v>122.22</v>
      </c>
      <c r="F18" s="62">
        <v>93.32</v>
      </c>
      <c r="G18" s="62"/>
      <c r="H18" s="62">
        <v>101.32</v>
      </c>
      <c r="I18" s="62">
        <v>55.21</v>
      </c>
      <c r="J18" s="63">
        <v>109.99</v>
      </c>
      <c r="K18" s="63">
        <v>118.9</v>
      </c>
      <c r="L18" s="63">
        <v>109.9</v>
      </c>
      <c r="M18" s="64">
        <v>104.89</v>
      </c>
      <c r="N18" s="64">
        <v>109</v>
      </c>
      <c r="O18" s="2">
        <f t="shared" si="1"/>
        <v>55.21</v>
      </c>
      <c r="P18" s="2">
        <f t="shared" si="2"/>
        <v>141</v>
      </c>
      <c r="Q18" s="41">
        <f t="shared" si="0"/>
        <v>106.88636363636364</v>
      </c>
    </row>
    <row r="19" spans="1:18" x14ac:dyDescent="0.25">
      <c r="A19" s="39">
        <v>13</v>
      </c>
      <c r="B19" s="3" t="s">
        <v>23</v>
      </c>
      <c r="C19" s="60">
        <v>51.11</v>
      </c>
      <c r="D19" s="61">
        <v>48</v>
      </c>
      <c r="E19" s="61">
        <v>51.11</v>
      </c>
      <c r="F19" s="62">
        <v>35.36</v>
      </c>
      <c r="G19" s="62"/>
      <c r="H19" s="62">
        <v>58.9</v>
      </c>
      <c r="I19" s="62">
        <v>39.9</v>
      </c>
      <c r="J19" s="63">
        <v>58.99</v>
      </c>
      <c r="K19" s="63">
        <v>43</v>
      </c>
      <c r="L19" s="63">
        <v>53.22</v>
      </c>
      <c r="M19" s="64">
        <v>49.99</v>
      </c>
      <c r="N19" s="64">
        <v>48.3</v>
      </c>
      <c r="O19" s="2">
        <f t="shared" si="1"/>
        <v>35.36</v>
      </c>
      <c r="P19" s="2">
        <f t="shared" si="2"/>
        <v>58.99</v>
      </c>
      <c r="Q19" s="41">
        <f t="shared" si="0"/>
        <v>48.898181818181818</v>
      </c>
    </row>
    <row r="20" spans="1:18" x14ac:dyDescent="0.25">
      <c r="A20" s="39">
        <v>14</v>
      </c>
      <c r="B20" s="3" t="s">
        <v>24</v>
      </c>
      <c r="C20" s="60">
        <v>64</v>
      </c>
      <c r="D20" s="62">
        <v>67</v>
      </c>
      <c r="E20" s="61">
        <v>54.5</v>
      </c>
      <c r="F20" s="62">
        <v>48.59</v>
      </c>
      <c r="G20" s="62"/>
      <c r="H20" s="62">
        <v>69.900000000000006</v>
      </c>
      <c r="I20" s="62">
        <v>56</v>
      </c>
      <c r="J20" s="63">
        <v>69.989999999999995</v>
      </c>
      <c r="K20" s="63">
        <v>53</v>
      </c>
      <c r="L20" s="63">
        <v>67.900000000000006</v>
      </c>
      <c r="M20" s="64">
        <v>44.99</v>
      </c>
      <c r="N20" s="64">
        <v>55.9</v>
      </c>
      <c r="O20" s="2">
        <f t="shared" si="1"/>
        <v>44.99</v>
      </c>
      <c r="P20" s="2">
        <f t="shared" si="2"/>
        <v>69.989999999999995</v>
      </c>
      <c r="Q20" s="41">
        <f t="shared" si="0"/>
        <v>59.25181818181818</v>
      </c>
    </row>
    <row r="21" spans="1:18" x14ac:dyDescent="0.25">
      <c r="A21" s="39">
        <v>15</v>
      </c>
      <c r="B21" s="3" t="s">
        <v>25</v>
      </c>
      <c r="C21" s="60">
        <v>59</v>
      </c>
      <c r="D21" s="61">
        <v>57</v>
      </c>
      <c r="E21" s="61">
        <v>50</v>
      </c>
      <c r="F21" s="62">
        <v>45.99</v>
      </c>
      <c r="G21" s="62"/>
      <c r="H21" s="62">
        <v>45.9</v>
      </c>
      <c r="I21" s="62">
        <v>46</v>
      </c>
      <c r="J21" s="63">
        <v>45.9</v>
      </c>
      <c r="K21" s="63">
        <v>56</v>
      </c>
      <c r="L21" s="63">
        <v>45.4</v>
      </c>
      <c r="M21" s="64">
        <v>45.99</v>
      </c>
      <c r="N21" s="64">
        <v>45.9</v>
      </c>
      <c r="O21" s="2">
        <f t="shared" si="1"/>
        <v>45.4</v>
      </c>
      <c r="P21" s="2">
        <f t="shared" si="2"/>
        <v>59</v>
      </c>
      <c r="Q21" s="41">
        <f t="shared" si="0"/>
        <v>49.370909090909088</v>
      </c>
    </row>
    <row r="22" spans="1:18" x14ac:dyDescent="0.25">
      <c r="A22" s="39">
        <v>16</v>
      </c>
      <c r="B22" s="3" t="s">
        <v>26</v>
      </c>
      <c r="C22" s="60">
        <v>12</v>
      </c>
      <c r="D22" s="61">
        <v>10</v>
      </c>
      <c r="E22" s="61">
        <v>11</v>
      </c>
      <c r="F22" s="62">
        <v>8.99</v>
      </c>
      <c r="G22" s="62"/>
      <c r="H22" s="62">
        <v>7.5</v>
      </c>
      <c r="I22" s="62">
        <v>8.99</v>
      </c>
      <c r="J22" s="63">
        <v>8.89</v>
      </c>
      <c r="K22" s="63">
        <v>10</v>
      </c>
      <c r="L22" s="63">
        <v>8.9</v>
      </c>
      <c r="M22" s="64">
        <v>8.39</v>
      </c>
      <c r="N22" s="63">
        <v>8.89</v>
      </c>
      <c r="O22" s="2">
        <f t="shared" si="1"/>
        <v>7.5</v>
      </c>
      <c r="P22" s="2">
        <f t="shared" si="2"/>
        <v>12</v>
      </c>
      <c r="Q22" s="41">
        <f t="shared" si="0"/>
        <v>9.413636363636364</v>
      </c>
    </row>
    <row r="23" spans="1:18" x14ac:dyDescent="0.25">
      <c r="A23" s="39">
        <v>17</v>
      </c>
      <c r="B23" s="3" t="s">
        <v>27</v>
      </c>
      <c r="C23" s="60">
        <v>330</v>
      </c>
      <c r="D23" s="61">
        <v>520</v>
      </c>
      <c r="E23" s="61">
        <v>520</v>
      </c>
      <c r="F23" s="62">
        <v>984.95</v>
      </c>
      <c r="G23" s="62"/>
      <c r="H23" s="62">
        <v>344.16</v>
      </c>
      <c r="I23" s="62">
        <v>489.9</v>
      </c>
      <c r="J23" s="63">
        <v>344.18</v>
      </c>
      <c r="K23" s="63">
        <v>472</v>
      </c>
      <c r="L23" s="63">
        <v>650</v>
      </c>
      <c r="M23" s="64">
        <v>599.55999999999995</v>
      </c>
      <c r="N23" s="63">
        <v>848.75</v>
      </c>
      <c r="O23" s="2">
        <f t="shared" si="1"/>
        <v>330</v>
      </c>
      <c r="P23" s="2">
        <f t="shared" si="2"/>
        <v>984.95</v>
      </c>
      <c r="Q23" s="41">
        <f t="shared" si="0"/>
        <v>554.86363636363637</v>
      </c>
    </row>
    <row r="24" spans="1:18" s="8" customFormat="1" x14ac:dyDescent="0.25">
      <c r="A24" s="39">
        <v>18</v>
      </c>
      <c r="B24" s="3" t="s">
        <v>28</v>
      </c>
      <c r="C24" s="60">
        <v>35</v>
      </c>
      <c r="D24" s="61">
        <v>67</v>
      </c>
      <c r="E24" s="61">
        <v>38</v>
      </c>
      <c r="F24" s="62">
        <v>22.49</v>
      </c>
      <c r="G24" s="62"/>
      <c r="H24" s="62">
        <v>24.95</v>
      </c>
      <c r="I24" s="62">
        <v>24.99</v>
      </c>
      <c r="J24" s="63">
        <v>24.99</v>
      </c>
      <c r="K24" s="63">
        <v>33.5</v>
      </c>
      <c r="L24" s="63">
        <v>54</v>
      </c>
      <c r="M24" s="64">
        <v>39.99</v>
      </c>
      <c r="N24" s="63">
        <v>31.99</v>
      </c>
      <c r="O24" s="2">
        <f t="shared" si="1"/>
        <v>22.49</v>
      </c>
      <c r="P24" s="2">
        <f t="shared" si="2"/>
        <v>67</v>
      </c>
      <c r="Q24" s="41">
        <f t="shared" si="0"/>
        <v>36.081818181818186</v>
      </c>
      <c r="R24"/>
    </row>
    <row r="25" spans="1:18" x14ac:dyDescent="0.25">
      <c r="A25" s="39">
        <v>19</v>
      </c>
      <c r="B25" s="3" t="s">
        <v>29</v>
      </c>
      <c r="C25" s="60">
        <v>35</v>
      </c>
      <c r="D25" s="61">
        <v>23</v>
      </c>
      <c r="E25" s="61">
        <v>37.14</v>
      </c>
      <c r="F25" s="62">
        <v>41.65</v>
      </c>
      <c r="G25" s="62"/>
      <c r="H25" s="62">
        <v>47.28</v>
      </c>
      <c r="I25" s="62">
        <v>37.119999999999997</v>
      </c>
      <c r="J25" s="63">
        <v>53.31</v>
      </c>
      <c r="K25" s="63">
        <v>37.14</v>
      </c>
      <c r="L25" s="63">
        <v>73.52</v>
      </c>
      <c r="M25" s="64">
        <v>38.15</v>
      </c>
      <c r="N25" s="63">
        <v>64</v>
      </c>
      <c r="O25" s="2">
        <f t="shared" si="1"/>
        <v>23</v>
      </c>
      <c r="P25" s="2">
        <f t="shared" si="2"/>
        <v>73.52</v>
      </c>
      <c r="Q25" s="41">
        <f t="shared" si="0"/>
        <v>44.300909090909087</v>
      </c>
    </row>
    <row r="26" spans="1:18" x14ac:dyDescent="0.25">
      <c r="A26" s="39">
        <v>20</v>
      </c>
      <c r="B26" s="3" t="s">
        <v>30</v>
      </c>
      <c r="C26" s="60">
        <v>57</v>
      </c>
      <c r="D26" s="61">
        <v>29</v>
      </c>
      <c r="E26" s="61">
        <v>87.5</v>
      </c>
      <c r="F26" s="62">
        <v>59.98</v>
      </c>
      <c r="G26" s="62"/>
      <c r="H26" s="62">
        <v>54</v>
      </c>
      <c r="I26" s="62">
        <v>64.5</v>
      </c>
      <c r="J26" s="63">
        <v>48.98</v>
      </c>
      <c r="K26" s="63">
        <v>68.5</v>
      </c>
      <c r="L26" s="63">
        <v>70</v>
      </c>
      <c r="M26" s="64">
        <v>33.299999999999997</v>
      </c>
      <c r="N26" s="63">
        <v>39.69</v>
      </c>
      <c r="O26" s="2">
        <f t="shared" si="1"/>
        <v>29</v>
      </c>
      <c r="P26" s="2">
        <f t="shared" si="2"/>
        <v>87.5</v>
      </c>
      <c r="Q26" s="41">
        <f t="shared" si="0"/>
        <v>55.677272727272729</v>
      </c>
    </row>
    <row r="27" spans="1:18" x14ac:dyDescent="0.25">
      <c r="A27" s="39">
        <v>21</v>
      </c>
      <c r="B27" s="3" t="s">
        <v>31</v>
      </c>
      <c r="C27" s="60">
        <v>56</v>
      </c>
      <c r="D27" s="61">
        <v>52</v>
      </c>
      <c r="E27" s="61">
        <v>60</v>
      </c>
      <c r="F27" s="62">
        <v>57.48</v>
      </c>
      <c r="G27" s="62"/>
      <c r="H27" s="62">
        <v>66.55</v>
      </c>
      <c r="I27" s="62">
        <v>48.87</v>
      </c>
      <c r="J27" s="63">
        <v>58.87</v>
      </c>
      <c r="K27" s="63">
        <v>53</v>
      </c>
      <c r="L27" s="63">
        <v>88.78</v>
      </c>
      <c r="M27" s="64">
        <v>58.74</v>
      </c>
      <c r="N27" s="63">
        <v>75.540000000000006</v>
      </c>
      <c r="O27" s="2">
        <f t="shared" si="1"/>
        <v>48.87</v>
      </c>
      <c r="P27" s="2">
        <f t="shared" si="2"/>
        <v>88.78</v>
      </c>
      <c r="Q27" s="41">
        <f t="shared" si="0"/>
        <v>61.439090909090901</v>
      </c>
    </row>
    <row r="28" spans="1:18" x14ac:dyDescent="0.25">
      <c r="A28" s="39">
        <v>22</v>
      </c>
      <c r="B28" s="3" t="s">
        <v>32</v>
      </c>
      <c r="C28" s="60"/>
      <c r="D28" s="61">
        <v>36</v>
      </c>
      <c r="E28" s="61">
        <v>35</v>
      </c>
      <c r="F28" s="62">
        <v>46.23</v>
      </c>
      <c r="G28" s="62"/>
      <c r="H28" s="62">
        <v>46.33</v>
      </c>
      <c r="I28" s="62">
        <v>49.9</v>
      </c>
      <c r="J28" s="63">
        <v>38.869999999999997</v>
      </c>
      <c r="K28" s="63">
        <v>48</v>
      </c>
      <c r="L28" s="63">
        <v>66.56</v>
      </c>
      <c r="M28" s="64">
        <v>46.11</v>
      </c>
      <c r="N28" s="63">
        <v>45.9</v>
      </c>
      <c r="O28" s="2">
        <f t="shared" si="1"/>
        <v>35</v>
      </c>
      <c r="P28" s="2">
        <f t="shared" si="2"/>
        <v>66.56</v>
      </c>
      <c r="Q28" s="41">
        <f t="shared" si="0"/>
        <v>45.89</v>
      </c>
    </row>
    <row r="29" spans="1:18" x14ac:dyDescent="0.25">
      <c r="A29" s="39">
        <v>23</v>
      </c>
      <c r="B29" s="3" t="s">
        <v>33</v>
      </c>
      <c r="C29" s="60">
        <v>97</v>
      </c>
      <c r="D29" s="61">
        <v>81</v>
      </c>
      <c r="E29" s="61">
        <v>90</v>
      </c>
      <c r="F29" s="62">
        <v>89.98</v>
      </c>
      <c r="G29" s="62"/>
      <c r="H29" s="62">
        <v>82.11</v>
      </c>
      <c r="I29" s="62">
        <v>64</v>
      </c>
      <c r="J29" s="63">
        <v>82.21</v>
      </c>
      <c r="K29" s="63">
        <v>85</v>
      </c>
      <c r="L29" s="63">
        <v>94.33</v>
      </c>
      <c r="M29" s="64">
        <v>83.74</v>
      </c>
      <c r="N29" s="63">
        <v>74.900000000000006</v>
      </c>
      <c r="O29" s="2">
        <f t="shared" si="1"/>
        <v>64</v>
      </c>
      <c r="P29" s="2">
        <f t="shared" si="2"/>
        <v>97</v>
      </c>
      <c r="Q29" s="41">
        <f t="shared" si="0"/>
        <v>84.024545454545461</v>
      </c>
    </row>
    <row r="30" spans="1:18" s="6" customFormat="1" x14ac:dyDescent="0.25">
      <c r="A30" s="39">
        <v>24</v>
      </c>
      <c r="B30" s="3" t="s">
        <v>34</v>
      </c>
      <c r="C30" s="60">
        <v>72.5</v>
      </c>
      <c r="D30" s="61">
        <v>22</v>
      </c>
      <c r="E30" s="61">
        <v>38</v>
      </c>
      <c r="F30" s="62">
        <v>37.47</v>
      </c>
      <c r="G30" s="62"/>
      <c r="H30" s="62">
        <v>36.549999999999997</v>
      </c>
      <c r="I30" s="62">
        <v>37.97</v>
      </c>
      <c r="J30" s="63">
        <v>41.23</v>
      </c>
      <c r="K30" s="63">
        <v>35</v>
      </c>
      <c r="L30" s="63">
        <v>64.75</v>
      </c>
      <c r="M30" s="64">
        <v>34.86</v>
      </c>
      <c r="N30" s="63">
        <v>37.130000000000003</v>
      </c>
      <c r="O30" s="2">
        <f t="shared" si="1"/>
        <v>22</v>
      </c>
      <c r="P30" s="2">
        <f t="shared" si="2"/>
        <v>72.5</v>
      </c>
      <c r="Q30" s="41">
        <f t="shared" si="0"/>
        <v>41.587272727272726</v>
      </c>
      <c r="R30"/>
    </row>
    <row r="31" spans="1:18" x14ac:dyDescent="0.25">
      <c r="A31" s="39">
        <v>25</v>
      </c>
      <c r="B31" s="3" t="s">
        <v>35</v>
      </c>
      <c r="C31" s="60">
        <v>124</v>
      </c>
      <c r="D31" s="61">
        <v>130</v>
      </c>
      <c r="E31" s="61">
        <v>101</v>
      </c>
      <c r="F31" s="62">
        <v>134.97</v>
      </c>
      <c r="G31" s="62"/>
      <c r="H31" s="62">
        <v>129.5</v>
      </c>
      <c r="I31" s="62">
        <v>68.900000000000006</v>
      </c>
      <c r="J31" s="63">
        <v>135.99</v>
      </c>
      <c r="K31" s="63">
        <v>120</v>
      </c>
      <c r="L31" s="63">
        <v>219.8</v>
      </c>
      <c r="M31" s="64">
        <v>119.63</v>
      </c>
      <c r="N31" s="63">
        <v>188.67</v>
      </c>
      <c r="O31" s="2">
        <f t="shared" si="1"/>
        <v>68.900000000000006</v>
      </c>
      <c r="P31" s="2">
        <f t="shared" si="2"/>
        <v>219.8</v>
      </c>
      <c r="Q31" s="41">
        <f t="shared" si="0"/>
        <v>133.86000000000001</v>
      </c>
    </row>
    <row r="32" spans="1:18" x14ac:dyDescent="0.25">
      <c r="A32" s="39">
        <v>26</v>
      </c>
      <c r="B32" s="3" t="s">
        <v>36</v>
      </c>
      <c r="C32" s="60">
        <v>42</v>
      </c>
      <c r="D32" s="61">
        <v>32</v>
      </c>
      <c r="E32" s="61">
        <v>44</v>
      </c>
      <c r="F32" s="62">
        <v>93.31</v>
      </c>
      <c r="G32" s="62"/>
      <c r="H32" s="62">
        <v>89.75</v>
      </c>
      <c r="I32" s="62">
        <v>34.9</v>
      </c>
      <c r="J32" s="63">
        <v>37.97</v>
      </c>
      <c r="K32" s="63">
        <v>37</v>
      </c>
      <c r="L32" s="63">
        <v>49.75</v>
      </c>
      <c r="M32" s="64">
        <v>47.48</v>
      </c>
      <c r="N32" s="63">
        <v>40.78</v>
      </c>
      <c r="O32" s="2">
        <f t="shared" si="1"/>
        <v>32</v>
      </c>
      <c r="P32" s="2">
        <f t="shared" si="2"/>
        <v>93.31</v>
      </c>
      <c r="Q32" s="41">
        <f t="shared" si="0"/>
        <v>49.903636363636359</v>
      </c>
    </row>
    <row r="33" spans="1:18" x14ac:dyDescent="0.25">
      <c r="A33" s="39">
        <v>27</v>
      </c>
      <c r="B33" s="3" t="s">
        <v>37</v>
      </c>
      <c r="C33" s="60">
        <v>30</v>
      </c>
      <c r="D33" s="61"/>
      <c r="E33" s="61">
        <v>31</v>
      </c>
      <c r="F33" s="61">
        <v>25.99</v>
      </c>
      <c r="G33" s="61"/>
      <c r="H33" s="61">
        <v>24.9</v>
      </c>
      <c r="I33" s="61">
        <v>26.99</v>
      </c>
      <c r="J33" s="63">
        <v>29.99</v>
      </c>
      <c r="K33" s="63">
        <v>30</v>
      </c>
      <c r="L33" s="63">
        <v>31.9</v>
      </c>
      <c r="M33" s="65">
        <v>29.99</v>
      </c>
      <c r="N33" s="63">
        <v>36.99</v>
      </c>
      <c r="O33" s="2">
        <f t="shared" si="1"/>
        <v>24.9</v>
      </c>
      <c r="P33" s="2">
        <f t="shared" si="2"/>
        <v>36.99</v>
      </c>
      <c r="Q33" s="41">
        <f t="shared" si="0"/>
        <v>29.774999999999999</v>
      </c>
    </row>
    <row r="34" spans="1:18" x14ac:dyDescent="0.25">
      <c r="A34" s="39">
        <v>28</v>
      </c>
      <c r="B34" s="3" t="s">
        <v>38</v>
      </c>
      <c r="C34" s="60">
        <v>31</v>
      </c>
      <c r="D34" s="61"/>
      <c r="E34" s="61">
        <v>35</v>
      </c>
      <c r="F34" s="62">
        <v>37.99</v>
      </c>
      <c r="G34" s="62"/>
      <c r="H34" s="62">
        <v>44.9</v>
      </c>
      <c r="I34" s="62">
        <v>35.99</v>
      </c>
      <c r="J34" s="63">
        <v>34.99</v>
      </c>
      <c r="K34" s="63">
        <v>32</v>
      </c>
      <c r="L34" s="63">
        <v>39.5</v>
      </c>
      <c r="M34" s="64">
        <v>33.590000000000003</v>
      </c>
      <c r="N34" s="63">
        <v>39.9</v>
      </c>
      <c r="O34" s="2">
        <f t="shared" si="1"/>
        <v>31</v>
      </c>
      <c r="P34" s="2">
        <f t="shared" si="2"/>
        <v>44.9</v>
      </c>
      <c r="Q34" s="41">
        <f t="shared" si="0"/>
        <v>36.486000000000004</v>
      </c>
    </row>
    <row r="35" spans="1:18" x14ac:dyDescent="0.25">
      <c r="A35" s="39">
        <v>29</v>
      </c>
      <c r="B35" s="3" t="s">
        <v>39</v>
      </c>
      <c r="C35" s="60">
        <v>30</v>
      </c>
      <c r="D35" s="61"/>
      <c r="E35" s="61">
        <v>31</v>
      </c>
      <c r="F35" s="62">
        <v>28.99</v>
      </c>
      <c r="G35" s="62"/>
      <c r="H35" s="62">
        <v>29</v>
      </c>
      <c r="I35" s="62">
        <v>28.99</v>
      </c>
      <c r="J35" s="63">
        <v>26.99</v>
      </c>
      <c r="K35" s="63">
        <v>29</v>
      </c>
      <c r="L35" s="63">
        <v>25.9</v>
      </c>
      <c r="M35" s="64">
        <v>31.99</v>
      </c>
      <c r="N35" s="63">
        <v>34.9</v>
      </c>
      <c r="O35" s="2">
        <f t="shared" si="1"/>
        <v>25.9</v>
      </c>
      <c r="P35" s="2">
        <f t="shared" si="2"/>
        <v>34.9</v>
      </c>
      <c r="Q35" s="41">
        <f t="shared" si="0"/>
        <v>29.675999999999998</v>
      </c>
    </row>
    <row r="36" spans="1:18" x14ac:dyDescent="0.25">
      <c r="A36" s="39">
        <v>30</v>
      </c>
      <c r="B36" s="3" t="s">
        <v>40</v>
      </c>
      <c r="C36" s="60">
        <v>35</v>
      </c>
      <c r="D36" s="61"/>
      <c r="E36" s="61">
        <v>48</v>
      </c>
      <c r="F36" s="62">
        <v>30.99</v>
      </c>
      <c r="G36" s="62"/>
      <c r="H36" s="62">
        <v>32.9</v>
      </c>
      <c r="I36" s="62">
        <v>59.99</v>
      </c>
      <c r="J36" s="63">
        <v>34.99</v>
      </c>
      <c r="K36" s="63">
        <v>35</v>
      </c>
      <c r="L36" s="63">
        <v>39.5</v>
      </c>
      <c r="M36" s="64">
        <v>31.89</v>
      </c>
      <c r="N36" s="63">
        <v>32.5</v>
      </c>
      <c r="O36" s="2">
        <f t="shared" si="1"/>
        <v>30.99</v>
      </c>
      <c r="P36" s="2">
        <f t="shared" si="2"/>
        <v>59.99</v>
      </c>
      <c r="Q36" s="41">
        <f t="shared" si="0"/>
        <v>38.076000000000001</v>
      </c>
    </row>
    <row r="37" spans="1:18" ht="15.75" thickBot="1" x14ac:dyDescent="0.3">
      <c r="A37" s="43">
        <v>31</v>
      </c>
      <c r="B37" s="44" t="s">
        <v>41</v>
      </c>
      <c r="C37" s="66">
        <v>65</v>
      </c>
      <c r="D37" s="67"/>
      <c r="E37" s="67">
        <v>72</v>
      </c>
      <c r="F37" s="68">
        <v>55.99</v>
      </c>
      <c r="G37" s="68"/>
      <c r="H37" s="68">
        <v>71.900000000000006</v>
      </c>
      <c r="I37" s="68">
        <v>52.99</v>
      </c>
      <c r="J37" s="69">
        <v>61.99</v>
      </c>
      <c r="K37" s="69">
        <v>20</v>
      </c>
      <c r="L37" s="69">
        <v>59.9</v>
      </c>
      <c r="M37" s="70">
        <v>83.79</v>
      </c>
      <c r="N37" s="69">
        <v>79.900000000000006</v>
      </c>
      <c r="O37" s="45">
        <f t="shared" si="1"/>
        <v>20</v>
      </c>
      <c r="P37" s="45">
        <f t="shared" si="2"/>
        <v>83.79</v>
      </c>
      <c r="Q37" s="46">
        <f t="shared" si="0"/>
        <v>62.345999999999989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workbookViewId="0">
      <selection activeCell="F33"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0.5703125" customWidth="1"/>
    <col min="7" max="7" width="15.42578125" customWidth="1"/>
    <col min="8" max="8" width="9.140625" customWidth="1"/>
  </cols>
  <sheetData>
    <row r="1" spans="1:6" ht="15" x14ac:dyDescent="0.25">
      <c r="A1" s="80" t="s">
        <v>80</v>
      </c>
      <c r="B1" s="80"/>
      <c r="C1" s="80"/>
      <c r="D1" s="80"/>
      <c r="E1" s="80"/>
      <c r="F1" s="80"/>
    </row>
    <row r="2" spans="1:6" ht="48" x14ac:dyDescent="0.25">
      <c r="A2" s="37" t="s">
        <v>0</v>
      </c>
      <c r="B2" s="37" t="s">
        <v>53</v>
      </c>
      <c r="C2" s="49" t="s">
        <v>83</v>
      </c>
      <c r="D2" s="37" t="s">
        <v>95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17</v>
      </c>
      <c r="C3" s="48">
        <v>422.56</v>
      </c>
      <c r="D3" s="48">
        <v>399.45</v>
      </c>
      <c r="E3" s="59">
        <f t="shared" ref="E3:E33" si="0">(D3-C3)/C3</f>
        <v>-5.4690458159787993E-2</v>
      </c>
      <c r="F3" s="47">
        <f t="shared" ref="F3:F33" si="1">D3-C3</f>
        <v>-23.110000000000014</v>
      </c>
    </row>
    <row r="4" spans="1:6" ht="15" x14ac:dyDescent="0.25">
      <c r="A4" s="37">
        <v>2</v>
      </c>
      <c r="B4" s="37" t="s">
        <v>41</v>
      </c>
      <c r="C4" s="48">
        <v>59.185000000000002</v>
      </c>
      <c r="D4" s="48">
        <v>56.215000000000003</v>
      </c>
      <c r="E4" s="59">
        <f t="shared" si="0"/>
        <v>-5.0181633859930706E-2</v>
      </c>
      <c r="F4" s="47">
        <f t="shared" si="1"/>
        <v>-2.9699999999999989</v>
      </c>
    </row>
    <row r="5" spans="1:6" ht="15" x14ac:dyDescent="0.25">
      <c r="A5" s="37">
        <v>3</v>
      </c>
      <c r="B5" s="37" t="s">
        <v>28</v>
      </c>
      <c r="C5" s="48">
        <v>37.365000000000002</v>
      </c>
      <c r="D5" s="48">
        <v>35.954999999999998</v>
      </c>
      <c r="E5" s="59">
        <f t="shared" si="0"/>
        <v>-3.7735849056603869E-2</v>
      </c>
      <c r="F5" s="47">
        <f t="shared" si="1"/>
        <v>-1.4100000000000037</v>
      </c>
    </row>
    <row r="6" spans="1:6" ht="24" customHeight="1" x14ac:dyDescent="0.25">
      <c r="A6" s="37">
        <v>4</v>
      </c>
      <c r="B6" s="37" t="s">
        <v>36</v>
      </c>
      <c r="C6" s="48">
        <v>47.884999999999998</v>
      </c>
      <c r="D6" s="48">
        <v>46.244999999999997</v>
      </c>
      <c r="E6" s="59">
        <f t="shared" si="0"/>
        <v>-3.4248720893808093E-2</v>
      </c>
      <c r="F6" s="47">
        <f t="shared" si="1"/>
        <v>-1.6400000000000006</v>
      </c>
    </row>
    <row r="7" spans="1:6" ht="15" x14ac:dyDescent="0.25">
      <c r="A7" s="37">
        <v>5</v>
      </c>
      <c r="B7" s="37" t="s">
        <v>27</v>
      </c>
      <c r="C7" s="48">
        <v>545.96</v>
      </c>
      <c r="D7" s="48">
        <v>531.97</v>
      </c>
      <c r="E7" s="59">
        <f t="shared" si="0"/>
        <v>-2.5624587881896123E-2</v>
      </c>
      <c r="F7" s="47">
        <f t="shared" si="1"/>
        <v>-13.990000000000009</v>
      </c>
    </row>
    <row r="8" spans="1:6" ht="15" x14ac:dyDescent="0.25">
      <c r="A8" s="37">
        <v>6</v>
      </c>
      <c r="B8" s="37" t="s">
        <v>37</v>
      </c>
      <c r="C8" s="48">
        <v>30.82</v>
      </c>
      <c r="D8" s="48">
        <v>30.045000000000002</v>
      </c>
      <c r="E8" s="59">
        <f t="shared" si="0"/>
        <v>-2.5146009085009687E-2</v>
      </c>
      <c r="F8" s="47">
        <f t="shared" si="1"/>
        <v>-0.77499999999999858</v>
      </c>
    </row>
    <row r="9" spans="1:6" ht="15" x14ac:dyDescent="0.25">
      <c r="A9" s="37">
        <v>7</v>
      </c>
      <c r="B9" s="37" t="s">
        <v>13</v>
      </c>
      <c r="C9" s="48">
        <v>242.465</v>
      </c>
      <c r="D9" s="48">
        <v>237.58</v>
      </c>
      <c r="E9" s="59">
        <f t="shared" si="0"/>
        <v>-2.0147237745653974E-2</v>
      </c>
      <c r="F9" s="47">
        <f t="shared" si="1"/>
        <v>-4.8849999999999909</v>
      </c>
    </row>
    <row r="10" spans="1:6" ht="15" x14ac:dyDescent="0.25">
      <c r="A10" s="37">
        <v>8</v>
      </c>
      <c r="B10" s="37" t="s">
        <v>35</v>
      </c>
      <c r="C10" s="48">
        <v>126.86</v>
      </c>
      <c r="D10" s="48">
        <v>124.77500000000001</v>
      </c>
      <c r="E10" s="59">
        <f t="shared" si="0"/>
        <v>-1.6435440643228705E-2</v>
      </c>
      <c r="F10" s="47">
        <f t="shared" si="1"/>
        <v>-2.0849999999999937</v>
      </c>
    </row>
    <row r="11" spans="1:6" ht="15" x14ac:dyDescent="0.25">
      <c r="A11" s="37">
        <v>9</v>
      </c>
      <c r="B11" s="37" t="s">
        <v>15</v>
      </c>
      <c r="C11" s="48">
        <v>30.695</v>
      </c>
      <c r="D11" s="48">
        <v>30.31</v>
      </c>
      <c r="E11" s="59">
        <f t="shared" si="0"/>
        <v>-1.2542759407069606E-2</v>
      </c>
      <c r="F11" s="47">
        <f t="shared" si="1"/>
        <v>-0.38500000000000156</v>
      </c>
    </row>
    <row r="12" spans="1:6" ht="15" x14ac:dyDescent="0.25">
      <c r="A12" s="37">
        <v>10</v>
      </c>
      <c r="B12" s="37" t="s">
        <v>26</v>
      </c>
      <c r="C12" s="48">
        <v>9.91</v>
      </c>
      <c r="D12" s="48">
        <v>9.8350000000000009</v>
      </c>
      <c r="E12" s="59">
        <f t="shared" si="0"/>
        <v>-7.5681130171543175E-3</v>
      </c>
      <c r="F12" s="47">
        <f t="shared" si="1"/>
        <v>-7.4999999999999289E-2</v>
      </c>
    </row>
    <row r="13" spans="1:6" ht="15" x14ac:dyDescent="0.25">
      <c r="A13" s="37">
        <v>11</v>
      </c>
      <c r="B13" s="37" t="s">
        <v>18</v>
      </c>
      <c r="C13" s="48">
        <v>289.37</v>
      </c>
      <c r="D13" s="48">
        <v>287.55500000000001</v>
      </c>
      <c r="E13" s="59">
        <f t="shared" si="0"/>
        <v>-6.2722466046929454E-3</v>
      </c>
      <c r="F13" s="47">
        <f t="shared" si="1"/>
        <v>-1.8149999999999977</v>
      </c>
    </row>
    <row r="14" spans="1:6" ht="23.25" customHeight="1" x14ac:dyDescent="0.25">
      <c r="A14" s="37">
        <v>12</v>
      </c>
      <c r="B14" s="37" t="s">
        <v>30</v>
      </c>
      <c r="C14" s="48">
        <v>64.734999999999999</v>
      </c>
      <c r="D14" s="48">
        <v>64.36</v>
      </c>
      <c r="E14" s="59">
        <f t="shared" si="0"/>
        <v>-5.792847763960763E-3</v>
      </c>
      <c r="F14" s="47">
        <f t="shared" si="1"/>
        <v>-0.375</v>
      </c>
    </row>
    <row r="15" spans="1:6" ht="15" x14ac:dyDescent="0.25">
      <c r="A15" s="37">
        <v>13</v>
      </c>
      <c r="B15" s="37" t="s">
        <v>40</v>
      </c>
      <c r="C15" s="48">
        <v>39.575000000000003</v>
      </c>
      <c r="D15" s="48">
        <v>39.36</v>
      </c>
      <c r="E15" s="59">
        <f t="shared" si="0"/>
        <v>-5.4327226784587086E-3</v>
      </c>
      <c r="F15" s="47">
        <f t="shared" si="1"/>
        <v>-0.21500000000000341</v>
      </c>
    </row>
    <row r="16" spans="1:6" ht="15" x14ac:dyDescent="0.25">
      <c r="A16" s="37">
        <v>14</v>
      </c>
      <c r="B16" s="37" t="s">
        <v>33</v>
      </c>
      <c r="C16" s="48">
        <v>85.814999999999998</v>
      </c>
      <c r="D16" s="48">
        <v>85.375</v>
      </c>
      <c r="E16" s="59">
        <f t="shared" si="0"/>
        <v>-5.1273087455572771E-3</v>
      </c>
      <c r="F16" s="47">
        <f t="shared" si="1"/>
        <v>-0.43999999999999773</v>
      </c>
    </row>
    <row r="17" spans="1:6" ht="15" x14ac:dyDescent="0.25">
      <c r="A17" s="37">
        <v>15</v>
      </c>
      <c r="B17" s="37" t="s">
        <v>39</v>
      </c>
      <c r="C17" s="48">
        <v>29.91</v>
      </c>
      <c r="D17" s="48">
        <v>29.8</v>
      </c>
      <c r="E17" s="59">
        <f t="shared" si="0"/>
        <v>-3.6776997659645413E-3</v>
      </c>
      <c r="F17" s="47">
        <f t="shared" si="1"/>
        <v>-0.10999999999999943</v>
      </c>
    </row>
    <row r="18" spans="1:6" ht="15" x14ac:dyDescent="0.25">
      <c r="A18" s="37">
        <v>16</v>
      </c>
      <c r="B18" s="37" t="s">
        <v>25</v>
      </c>
      <c r="C18" s="48">
        <v>50.95</v>
      </c>
      <c r="D18" s="48">
        <v>50.78</v>
      </c>
      <c r="E18" s="59">
        <f t="shared" si="0"/>
        <v>-3.3366045142296701E-3</v>
      </c>
      <c r="F18" s="47">
        <f t="shared" si="1"/>
        <v>-0.17000000000000171</v>
      </c>
    </row>
    <row r="19" spans="1:6" ht="15.75" customHeight="1" x14ac:dyDescent="0.25">
      <c r="A19" s="37">
        <v>17</v>
      </c>
      <c r="B19" s="37" t="s">
        <v>34</v>
      </c>
      <c r="C19" s="48">
        <v>39.700000000000003</v>
      </c>
      <c r="D19" s="48">
        <v>39.61</v>
      </c>
      <c r="E19" s="59">
        <f t="shared" si="0"/>
        <v>-2.2670025188917735E-3</v>
      </c>
      <c r="F19" s="47">
        <f t="shared" si="1"/>
        <v>-9.0000000000003411E-2</v>
      </c>
    </row>
    <row r="20" spans="1:6" ht="15.75" customHeight="1" x14ac:dyDescent="0.25">
      <c r="A20" s="37">
        <v>18</v>
      </c>
      <c r="B20" s="37" t="s">
        <v>21</v>
      </c>
      <c r="C20" s="48">
        <v>447.56</v>
      </c>
      <c r="D20" s="48">
        <v>447.4</v>
      </c>
      <c r="E20" s="59">
        <f t="shared" si="0"/>
        <v>-3.5749396728935789E-4</v>
      </c>
      <c r="F20" s="47">
        <f t="shared" si="1"/>
        <v>-0.16000000000002501</v>
      </c>
    </row>
    <row r="21" spans="1:6" ht="22.5" customHeight="1" x14ac:dyDescent="0.25">
      <c r="A21" s="37">
        <v>19</v>
      </c>
      <c r="B21" s="37" t="s">
        <v>14</v>
      </c>
      <c r="C21" s="48">
        <v>202.065</v>
      </c>
      <c r="D21" s="48">
        <v>202.29499999999999</v>
      </c>
      <c r="E21" s="59">
        <f t="shared" si="0"/>
        <v>1.1382475935960694E-3</v>
      </c>
      <c r="F21" s="47">
        <f t="shared" si="1"/>
        <v>0.22999999999998977</v>
      </c>
    </row>
    <row r="22" spans="1:6" ht="16.5" customHeight="1" x14ac:dyDescent="0.25">
      <c r="A22" s="37">
        <v>20</v>
      </c>
      <c r="B22" s="37" t="s">
        <v>12</v>
      </c>
      <c r="C22" s="48">
        <v>641.07000000000005</v>
      </c>
      <c r="D22" s="48">
        <v>642.32000000000005</v>
      </c>
      <c r="E22" s="59">
        <f t="shared" si="0"/>
        <v>1.9498650693372016E-3</v>
      </c>
      <c r="F22" s="47">
        <f t="shared" si="1"/>
        <v>1.25</v>
      </c>
    </row>
    <row r="23" spans="1:6" ht="16.5" customHeight="1" x14ac:dyDescent="0.25">
      <c r="A23" s="37">
        <v>21</v>
      </c>
      <c r="B23" s="37" t="s">
        <v>22</v>
      </c>
      <c r="C23" s="48">
        <v>111.82</v>
      </c>
      <c r="D23" s="48">
        <v>112.205</v>
      </c>
      <c r="E23" s="59">
        <f t="shared" si="0"/>
        <v>3.4430334466106702E-3</v>
      </c>
      <c r="F23" s="47">
        <f t="shared" si="1"/>
        <v>0.38500000000000512</v>
      </c>
    </row>
    <row r="24" spans="1:6" ht="15" x14ac:dyDescent="0.25">
      <c r="A24" s="37">
        <v>22</v>
      </c>
      <c r="B24" s="37" t="s">
        <v>16</v>
      </c>
      <c r="C24" s="48">
        <v>53.39</v>
      </c>
      <c r="D24" s="48">
        <v>53.734999999999999</v>
      </c>
      <c r="E24" s="59">
        <f t="shared" si="0"/>
        <v>6.4618842479864927E-3</v>
      </c>
      <c r="F24" s="47">
        <f t="shared" si="1"/>
        <v>0.34499999999999886</v>
      </c>
    </row>
    <row r="25" spans="1:6" ht="15" customHeight="1" x14ac:dyDescent="0.25">
      <c r="A25" s="37">
        <v>23</v>
      </c>
      <c r="B25" s="37" t="s">
        <v>31</v>
      </c>
      <c r="C25" s="48">
        <v>59</v>
      </c>
      <c r="D25" s="48">
        <v>59.52</v>
      </c>
      <c r="E25" s="59">
        <f t="shared" si="0"/>
        <v>8.8135593220339519E-3</v>
      </c>
      <c r="F25" s="47">
        <f t="shared" si="1"/>
        <v>0.52000000000000313</v>
      </c>
    </row>
    <row r="26" spans="1:6" ht="15" customHeight="1" x14ac:dyDescent="0.25">
      <c r="A26" s="37">
        <v>24</v>
      </c>
      <c r="B26" s="37" t="s">
        <v>38</v>
      </c>
      <c r="C26" s="48">
        <v>34.99</v>
      </c>
      <c r="D26" s="48">
        <v>35.365000000000002</v>
      </c>
      <c r="E26" s="59">
        <f t="shared" si="0"/>
        <v>1.0717347813661045E-2</v>
      </c>
      <c r="F26" s="47">
        <f t="shared" si="1"/>
        <v>0.375</v>
      </c>
    </row>
    <row r="27" spans="1:6" ht="16.5" customHeight="1" x14ac:dyDescent="0.25">
      <c r="A27" s="37">
        <v>25</v>
      </c>
      <c r="B27" s="37" t="s">
        <v>32</v>
      </c>
      <c r="C27" s="48">
        <v>43.65</v>
      </c>
      <c r="D27" s="48">
        <v>44.244999999999997</v>
      </c>
      <c r="E27" s="59">
        <f t="shared" si="0"/>
        <v>1.3631156930125976E-2</v>
      </c>
      <c r="F27" s="47">
        <f t="shared" si="1"/>
        <v>0.59499999999999886</v>
      </c>
    </row>
    <row r="28" spans="1:6" ht="16.5" customHeight="1" x14ac:dyDescent="0.25">
      <c r="A28" s="37">
        <v>26</v>
      </c>
      <c r="B28" s="37" t="s">
        <v>23</v>
      </c>
      <c r="C28" s="48">
        <v>47.29</v>
      </c>
      <c r="D28" s="48">
        <v>48.185000000000002</v>
      </c>
      <c r="E28" s="59">
        <f t="shared" si="0"/>
        <v>1.8925777119898565E-2</v>
      </c>
      <c r="F28" s="47">
        <f t="shared" si="1"/>
        <v>0.89500000000000313</v>
      </c>
    </row>
    <row r="29" spans="1:6" ht="16.5" customHeight="1" x14ac:dyDescent="0.25">
      <c r="A29" s="37">
        <v>27</v>
      </c>
      <c r="B29" s="37" t="s">
        <v>29</v>
      </c>
      <c r="C29" s="48">
        <v>40.68</v>
      </c>
      <c r="D29" s="48">
        <v>41.515000000000001</v>
      </c>
      <c r="E29" s="59">
        <f t="shared" si="0"/>
        <v>2.0526057030481829E-2</v>
      </c>
      <c r="F29" s="47">
        <f t="shared" si="1"/>
        <v>0.83500000000000085</v>
      </c>
    </row>
    <row r="30" spans="1:6" ht="16.5" customHeight="1" x14ac:dyDescent="0.25">
      <c r="A30" s="37">
        <v>28</v>
      </c>
      <c r="B30" s="37" t="s">
        <v>24</v>
      </c>
      <c r="C30" s="48">
        <v>55.784999999999997</v>
      </c>
      <c r="D30" s="48">
        <v>57.11</v>
      </c>
      <c r="E30" s="59">
        <f t="shared" si="0"/>
        <v>2.3751904633862203E-2</v>
      </c>
      <c r="F30" s="47">
        <f t="shared" si="1"/>
        <v>1.3250000000000028</v>
      </c>
    </row>
    <row r="31" spans="1:6" ht="15.75" customHeight="1" x14ac:dyDescent="0.25">
      <c r="A31" s="37">
        <v>29</v>
      </c>
      <c r="B31" s="37" t="s">
        <v>19</v>
      </c>
      <c r="C31" s="48">
        <v>142.55000000000001</v>
      </c>
      <c r="D31" s="48">
        <v>146.05000000000001</v>
      </c>
      <c r="E31" s="59">
        <f t="shared" si="0"/>
        <v>2.4552788495264818E-2</v>
      </c>
      <c r="F31" s="47">
        <f t="shared" si="1"/>
        <v>3.5</v>
      </c>
    </row>
    <row r="32" spans="1:6" ht="15" x14ac:dyDescent="0.25">
      <c r="A32" s="37">
        <v>30</v>
      </c>
      <c r="B32" s="37" t="s">
        <v>11</v>
      </c>
      <c r="C32" s="48">
        <v>166.37</v>
      </c>
      <c r="D32" s="48">
        <v>172.36</v>
      </c>
      <c r="E32" s="59">
        <f t="shared" si="0"/>
        <v>3.6004087275350177E-2</v>
      </c>
      <c r="F32" s="47">
        <f t="shared" si="1"/>
        <v>5.9900000000000091</v>
      </c>
    </row>
    <row r="33" spans="1:6" ht="15" x14ac:dyDescent="0.25">
      <c r="A33" s="37">
        <v>31</v>
      </c>
      <c r="B33" s="37" t="s">
        <v>20</v>
      </c>
      <c r="C33" s="48">
        <v>143.315</v>
      </c>
      <c r="D33" s="48">
        <v>149.61000000000001</v>
      </c>
      <c r="E33" s="59">
        <f t="shared" si="0"/>
        <v>4.3924222865715491E-2</v>
      </c>
      <c r="F33" s="47">
        <f t="shared" si="1"/>
        <v>6.2950000000000159</v>
      </c>
    </row>
    <row r="34" spans="1:6" ht="21.95" customHeight="1" x14ac:dyDescent="0.25">
      <c r="B34" s="35"/>
      <c r="C34" s="36"/>
      <c r="D34" s="36"/>
      <c r="E34" s="36"/>
      <c r="F34" s="36"/>
    </row>
    <row r="35" spans="1:6" ht="21.95" customHeight="1" x14ac:dyDescent="0.25">
      <c r="B35" s="35"/>
      <c r="C35" s="36"/>
      <c r="D35" s="36"/>
      <c r="E35" s="36"/>
      <c r="F35" s="36"/>
    </row>
    <row r="36" spans="1:6" ht="21.95" customHeight="1" x14ac:dyDescent="0.25">
      <c r="B36" s="35"/>
      <c r="C36" s="36"/>
      <c r="D36" s="36"/>
      <c r="E36" s="36"/>
      <c r="F36" s="36"/>
    </row>
    <row r="37" spans="1:6" ht="21.95" customHeight="1" x14ac:dyDescent="0.25">
      <c r="B37" s="35"/>
      <c r="C37" s="36"/>
      <c r="D37" s="36"/>
      <c r="E37" s="36"/>
      <c r="F37" s="36"/>
    </row>
    <row r="38" spans="1:6" ht="21.95" customHeight="1" x14ac:dyDescent="0.25">
      <c r="B38" s="35"/>
      <c r="C38" s="36"/>
      <c r="D38" s="36"/>
      <c r="E38" s="36"/>
      <c r="F38" s="36"/>
    </row>
    <row r="39" spans="1:6" ht="21.95" customHeight="1" x14ac:dyDescent="0.25">
      <c r="B39" s="35"/>
      <c r="C39" s="36"/>
      <c r="D39" s="36"/>
      <c r="E39" s="36"/>
      <c r="F39" s="36"/>
    </row>
  </sheetData>
  <autoFilter ref="A2:F2">
    <sortState ref="A3:F33">
      <sortCondition ref="E2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160" zoomScaleNormal="160" workbookViewId="0">
      <selection activeCell="O9" sqref="O9"/>
    </sheetView>
  </sheetViews>
  <sheetFormatPr defaultRowHeight="15" x14ac:dyDescent="0.25"/>
  <cols>
    <col min="1" max="1" width="24.42578125" customWidth="1"/>
    <col min="2" max="2" width="8" customWidth="1"/>
    <col min="3" max="3" width="6.28515625" customWidth="1"/>
    <col min="4" max="4" width="6.85546875" customWidth="1"/>
    <col min="5" max="5" width="9" customWidth="1"/>
    <col min="6" max="6" width="6.140625" customWidth="1"/>
    <col min="8" max="8" width="25.140625" customWidth="1"/>
  </cols>
  <sheetData>
    <row r="1" spans="1:13" ht="3.75" customHeight="1" x14ac:dyDescent="0.25">
      <c r="A1" s="87"/>
      <c r="B1" s="88"/>
      <c r="C1" s="88"/>
      <c r="D1" s="88"/>
      <c r="E1" s="88"/>
      <c r="F1" s="89"/>
      <c r="H1" s="87"/>
      <c r="I1" s="88"/>
      <c r="J1" s="88"/>
      <c r="K1" s="88"/>
      <c r="L1" s="88"/>
      <c r="M1" s="89"/>
    </row>
    <row r="2" spans="1:13" ht="15.75" thickBot="1" x14ac:dyDescent="0.3"/>
    <row r="3" spans="1:13" ht="27" customHeight="1" thickBot="1" x14ac:dyDescent="0.3">
      <c r="A3" s="81" t="s">
        <v>85</v>
      </c>
      <c r="B3" s="82"/>
      <c r="C3" s="82"/>
      <c r="D3" s="82"/>
      <c r="E3" s="82"/>
      <c r="F3" s="83"/>
      <c r="H3" s="81" t="s">
        <v>90</v>
      </c>
      <c r="I3" s="82"/>
      <c r="J3" s="82"/>
      <c r="K3" s="82"/>
      <c r="L3" s="82"/>
      <c r="M3" s="83"/>
    </row>
    <row r="4" spans="1:13" ht="19.5" customHeight="1" thickBot="1" x14ac:dyDescent="0.3">
      <c r="A4" s="50" t="s">
        <v>56</v>
      </c>
      <c r="B4" s="84" t="s">
        <v>57</v>
      </c>
      <c r="C4" s="85"/>
      <c r="D4" s="85"/>
      <c r="E4" s="85"/>
      <c r="F4" s="86"/>
      <c r="H4" s="50" t="s">
        <v>56</v>
      </c>
      <c r="I4" s="84" t="s">
        <v>57</v>
      </c>
      <c r="J4" s="85"/>
      <c r="K4" s="85"/>
      <c r="L4" s="85"/>
      <c r="M4" s="86"/>
    </row>
    <row r="5" spans="1:13" ht="15.75" thickBot="1" x14ac:dyDescent="0.3">
      <c r="A5" s="51" t="s">
        <v>73</v>
      </c>
      <c r="B5" s="52" t="s">
        <v>58</v>
      </c>
      <c r="C5" s="52" t="s">
        <v>59</v>
      </c>
      <c r="D5" s="52" t="s">
        <v>60</v>
      </c>
      <c r="E5" s="52" t="s">
        <v>61</v>
      </c>
      <c r="F5" s="52" t="s">
        <v>62</v>
      </c>
      <c r="H5" s="51" t="s">
        <v>73</v>
      </c>
      <c r="I5" s="52" t="s">
        <v>58</v>
      </c>
      <c r="J5" s="52" t="s">
        <v>59</v>
      </c>
      <c r="K5" s="52" t="s">
        <v>60</v>
      </c>
      <c r="L5" s="52" t="s">
        <v>61</v>
      </c>
      <c r="M5" s="52" t="s">
        <v>62</v>
      </c>
    </row>
    <row r="6" spans="1:13" ht="15.75" thickBot="1" x14ac:dyDescent="0.3">
      <c r="A6" s="53" t="s">
        <v>63</v>
      </c>
      <c r="B6" s="54">
        <v>37</v>
      </c>
      <c r="C6" s="54">
        <v>25</v>
      </c>
      <c r="D6" s="54">
        <v>30</v>
      </c>
      <c r="E6" s="54">
        <v>24</v>
      </c>
      <c r="F6" s="54" t="s">
        <v>86</v>
      </c>
      <c r="H6" s="53" t="s">
        <v>63</v>
      </c>
      <c r="I6" s="54">
        <v>37</v>
      </c>
      <c r="J6" s="54">
        <v>25</v>
      </c>
      <c r="K6" s="54">
        <v>30</v>
      </c>
      <c r="L6" s="54">
        <v>24</v>
      </c>
      <c r="M6" s="54" t="s">
        <v>86</v>
      </c>
    </row>
    <row r="7" spans="1:13" ht="15.75" thickBot="1" x14ac:dyDescent="0.3">
      <c r="A7" s="53" t="s">
        <v>64</v>
      </c>
      <c r="B7" s="54">
        <v>24</v>
      </c>
      <c r="C7" s="54">
        <v>21</v>
      </c>
      <c r="D7" s="54">
        <v>27</v>
      </c>
      <c r="E7" s="54">
        <v>25</v>
      </c>
      <c r="F7" s="54">
        <v>25</v>
      </c>
      <c r="H7" s="53" t="s">
        <v>64</v>
      </c>
      <c r="I7" s="54">
        <v>24</v>
      </c>
      <c r="J7" s="54">
        <v>21</v>
      </c>
      <c r="K7" s="54">
        <v>27</v>
      </c>
      <c r="L7" s="54">
        <v>25</v>
      </c>
      <c r="M7" s="54">
        <v>25</v>
      </c>
    </row>
    <row r="8" spans="1:13" ht="15.75" thickBot="1" x14ac:dyDescent="0.3">
      <c r="A8" s="55" t="s">
        <v>65</v>
      </c>
      <c r="B8" s="56">
        <v>50</v>
      </c>
      <c r="C8" s="56">
        <v>35</v>
      </c>
      <c r="D8" s="56" t="s">
        <v>66</v>
      </c>
      <c r="E8" s="56" t="s">
        <v>66</v>
      </c>
      <c r="F8" s="57" t="s">
        <v>74</v>
      </c>
      <c r="H8" s="55" t="s">
        <v>65</v>
      </c>
      <c r="I8" s="56">
        <v>50</v>
      </c>
      <c r="J8" s="56">
        <v>35</v>
      </c>
      <c r="K8" s="56" t="s">
        <v>66</v>
      </c>
      <c r="L8" s="56" t="s">
        <v>66</v>
      </c>
      <c r="M8" s="57" t="s">
        <v>74</v>
      </c>
    </row>
    <row r="9" spans="1:13" ht="24.75" thickBot="1" x14ac:dyDescent="0.3">
      <c r="A9" s="53" t="s">
        <v>67</v>
      </c>
      <c r="B9" s="54" t="s">
        <v>81</v>
      </c>
      <c r="C9" s="54">
        <v>28.99</v>
      </c>
      <c r="D9" s="54">
        <v>28.99</v>
      </c>
      <c r="E9" s="54" t="s">
        <v>82</v>
      </c>
      <c r="F9" s="54">
        <v>39.99</v>
      </c>
      <c r="H9" s="53" t="s">
        <v>67</v>
      </c>
      <c r="I9" s="54" t="s">
        <v>81</v>
      </c>
      <c r="J9" s="54">
        <v>28.99</v>
      </c>
      <c r="K9" s="54">
        <v>28.99</v>
      </c>
      <c r="L9" s="54" t="s">
        <v>82</v>
      </c>
      <c r="M9" s="54">
        <v>39.99</v>
      </c>
    </row>
    <row r="10" spans="1:13" ht="24.75" thickBot="1" x14ac:dyDescent="0.3">
      <c r="A10" s="53" t="s">
        <v>68</v>
      </c>
      <c r="B10" s="54" t="s">
        <v>87</v>
      </c>
      <c r="C10" s="54">
        <v>28.99</v>
      </c>
      <c r="D10" s="54">
        <v>34.99</v>
      </c>
      <c r="E10" s="54" t="s">
        <v>88</v>
      </c>
      <c r="F10" s="54">
        <v>32.99</v>
      </c>
      <c r="H10" s="53" t="s">
        <v>68</v>
      </c>
      <c r="I10" s="54" t="s">
        <v>87</v>
      </c>
      <c r="J10" s="54">
        <v>28.99</v>
      </c>
      <c r="K10" s="54">
        <v>34.99</v>
      </c>
      <c r="L10" s="54" t="s">
        <v>88</v>
      </c>
      <c r="M10" s="54">
        <v>32.99</v>
      </c>
    </row>
    <row r="11" spans="1:13" ht="15.75" thickBot="1" x14ac:dyDescent="0.3">
      <c r="A11" s="55" t="s">
        <v>69</v>
      </c>
      <c r="B11" s="56" t="s">
        <v>89</v>
      </c>
      <c r="C11" s="56" t="s">
        <v>76</v>
      </c>
      <c r="D11" s="56" t="s">
        <v>79</v>
      </c>
      <c r="E11" s="56" t="s">
        <v>75</v>
      </c>
      <c r="F11" s="56" t="s">
        <v>77</v>
      </c>
      <c r="H11" s="55" t="s">
        <v>69</v>
      </c>
      <c r="I11" s="56" t="s">
        <v>91</v>
      </c>
      <c r="J11" s="56" t="s">
        <v>76</v>
      </c>
      <c r="K11" s="56" t="s">
        <v>79</v>
      </c>
      <c r="L11" s="56" t="s">
        <v>75</v>
      </c>
      <c r="M11" s="56" t="s">
        <v>78</v>
      </c>
    </row>
    <row r="12" spans="1:13" ht="15.75" thickBot="1" x14ac:dyDescent="0.3">
      <c r="A12" s="53" t="s">
        <v>70</v>
      </c>
      <c r="B12" s="54">
        <v>48</v>
      </c>
      <c r="C12" s="54">
        <v>32</v>
      </c>
      <c r="D12" s="54">
        <v>37</v>
      </c>
      <c r="E12" s="54">
        <v>32</v>
      </c>
      <c r="F12" s="54">
        <v>36</v>
      </c>
      <c r="H12" s="53" t="s">
        <v>70</v>
      </c>
      <c r="I12" s="54">
        <v>48</v>
      </c>
      <c r="J12" s="54">
        <v>32</v>
      </c>
      <c r="K12" s="54">
        <v>37</v>
      </c>
      <c r="L12" s="54">
        <v>36</v>
      </c>
      <c r="M12" s="54">
        <v>36</v>
      </c>
    </row>
    <row r="13" spans="1:13" ht="15.75" thickBot="1" x14ac:dyDescent="0.3">
      <c r="A13" s="53" t="s">
        <v>71</v>
      </c>
      <c r="B13" s="54">
        <v>38</v>
      </c>
      <c r="C13" s="54">
        <v>30</v>
      </c>
      <c r="D13" s="54">
        <v>34</v>
      </c>
      <c r="E13" s="54">
        <v>37</v>
      </c>
      <c r="F13" s="54">
        <v>32</v>
      </c>
      <c r="H13" s="53" t="s">
        <v>71</v>
      </c>
      <c r="I13" s="54">
        <v>38</v>
      </c>
      <c r="J13" s="54">
        <v>30</v>
      </c>
      <c r="K13" s="54">
        <v>34</v>
      </c>
      <c r="L13" s="54">
        <v>37</v>
      </c>
      <c r="M13" s="54">
        <v>32</v>
      </c>
    </row>
    <row r="14" spans="1:13" ht="15.75" thickBot="1" x14ac:dyDescent="0.3">
      <c r="A14" s="53" t="s">
        <v>72</v>
      </c>
      <c r="B14" s="54">
        <v>32.5</v>
      </c>
      <c r="C14" s="54">
        <v>31.3</v>
      </c>
      <c r="D14" s="54">
        <v>21.2</v>
      </c>
      <c r="E14" s="54">
        <v>30.7</v>
      </c>
      <c r="F14" s="54">
        <v>21.7</v>
      </c>
      <c r="H14" s="53" t="s">
        <v>72</v>
      </c>
      <c r="I14" s="54">
        <v>32.5</v>
      </c>
      <c r="J14" s="54">
        <v>31.3</v>
      </c>
      <c r="K14" s="54">
        <v>21.2</v>
      </c>
      <c r="L14" s="54">
        <v>30.7</v>
      </c>
      <c r="M14" s="54">
        <v>21.7</v>
      </c>
    </row>
    <row r="16" spans="1:13" ht="15.75" thickBot="1" x14ac:dyDescent="0.3"/>
    <row r="17" spans="1:13" ht="27.75" customHeight="1" thickBot="1" x14ac:dyDescent="0.3">
      <c r="A17" s="81" t="s">
        <v>92</v>
      </c>
      <c r="B17" s="82"/>
      <c r="C17" s="82"/>
      <c r="D17" s="82"/>
      <c r="E17" s="82"/>
      <c r="F17" s="83"/>
      <c r="H17" s="81" t="s">
        <v>93</v>
      </c>
      <c r="I17" s="82"/>
      <c r="J17" s="82"/>
      <c r="K17" s="82"/>
      <c r="L17" s="82"/>
      <c r="M17" s="83"/>
    </row>
    <row r="18" spans="1:13" ht="19.5" customHeight="1" thickBot="1" x14ac:dyDescent="0.3">
      <c r="A18" s="50" t="s">
        <v>56</v>
      </c>
      <c r="B18" s="84" t="s">
        <v>57</v>
      </c>
      <c r="C18" s="85"/>
      <c r="D18" s="85"/>
      <c r="E18" s="85"/>
      <c r="F18" s="86"/>
      <c r="H18" s="50" t="s">
        <v>56</v>
      </c>
      <c r="I18" s="84" t="s">
        <v>57</v>
      </c>
      <c r="J18" s="85"/>
      <c r="K18" s="85"/>
      <c r="L18" s="85"/>
      <c r="M18" s="86"/>
    </row>
    <row r="19" spans="1:13" ht="15.75" thickBot="1" x14ac:dyDescent="0.3">
      <c r="A19" s="51" t="s">
        <v>73</v>
      </c>
      <c r="B19" s="52" t="s">
        <v>58</v>
      </c>
      <c r="C19" s="52" t="s">
        <v>59</v>
      </c>
      <c r="D19" s="52" t="s">
        <v>60</v>
      </c>
      <c r="E19" s="52" t="s">
        <v>61</v>
      </c>
      <c r="F19" s="52" t="s">
        <v>62</v>
      </c>
      <c r="H19" s="51" t="s">
        <v>73</v>
      </c>
      <c r="I19" s="52" t="s">
        <v>58</v>
      </c>
      <c r="J19" s="52" t="s">
        <v>59</v>
      </c>
      <c r="K19" s="52" t="s">
        <v>60</v>
      </c>
      <c r="L19" s="52" t="s">
        <v>61</v>
      </c>
      <c r="M19" s="52" t="s">
        <v>62</v>
      </c>
    </row>
    <row r="20" spans="1:13" ht="15.75" thickBot="1" x14ac:dyDescent="0.3">
      <c r="A20" s="53" t="s">
        <v>63</v>
      </c>
      <c r="B20" s="54">
        <v>37</v>
      </c>
      <c r="C20" s="54">
        <v>25</v>
      </c>
      <c r="D20" s="54">
        <v>30</v>
      </c>
      <c r="E20" s="54">
        <v>24</v>
      </c>
      <c r="F20" s="54" t="s">
        <v>86</v>
      </c>
      <c r="H20" s="53" t="s">
        <v>63</v>
      </c>
      <c r="I20" s="54">
        <v>38</v>
      </c>
      <c r="J20" s="54">
        <v>24</v>
      </c>
      <c r="K20" s="54">
        <v>30</v>
      </c>
      <c r="L20" s="54">
        <v>24</v>
      </c>
      <c r="M20" s="54">
        <v>35</v>
      </c>
    </row>
    <row r="21" spans="1:13" ht="15.75" thickBot="1" x14ac:dyDescent="0.3">
      <c r="A21" s="53" t="s">
        <v>64</v>
      </c>
      <c r="B21" s="54">
        <v>24</v>
      </c>
      <c r="C21" s="54">
        <v>21</v>
      </c>
      <c r="D21" s="54">
        <v>27</v>
      </c>
      <c r="E21" s="54">
        <v>25</v>
      </c>
      <c r="F21" s="54">
        <v>25</v>
      </c>
      <c r="H21" s="53" t="s">
        <v>64</v>
      </c>
      <c r="I21" s="54">
        <v>24</v>
      </c>
      <c r="J21" s="54">
        <v>21</v>
      </c>
      <c r="K21" s="54">
        <v>27</v>
      </c>
      <c r="L21" s="54">
        <v>25</v>
      </c>
      <c r="M21" s="54">
        <v>25</v>
      </c>
    </row>
    <row r="22" spans="1:13" ht="15.75" thickBot="1" x14ac:dyDescent="0.3">
      <c r="A22" s="55" t="s">
        <v>65</v>
      </c>
      <c r="B22" s="56">
        <v>50</v>
      </c>
      <c r="C22" s="56">
        <v>35</v>
      </c>
      <c r="D22" s="56" t="s">
        <v>66</v>
      </c>
      <c r="E22" s="56" t="s">
        <v>66</v>
      </c>
      <c r="F22" s="57" t="s">
        <v>74</v>
      </c>
      <c r="H22" s="55" t="s">
        <v>65</v>
      </c>
      <c r="I22" s="56">
        <v>50</v>
      </c>
      <c r="J22" s="56">
        <v>35</v>
      </c>
      <c r="K22" s="56" t="s">
        <v>66</v>
      </c>
      <c r="L22" s="56" t="s">
        <v>66</v>
      </c>
      <c r="M22" s="57" t="s">
        <v>74</v>
      </c>
    </row>
    <row r="23" spans="1:13" ht="24.75" thickBot="1" x14ac:dyDescent="0.3">
      <c r="A23" s="53" t="s">
        <v>67</v>
      </c>
      <c r="B23" s="54" t="s">
        <v>81</v>
      </c>
      <c r="C23" s="54">
        <v>28.99</v>
      </c>
      <c r="D23" s="54">
        <v>28.99</v>
      </c>
      <c r="E23" s="54" t="s">
        <v>82</v>
      </c>
      <c r="F23" s="54">
        <v>39.99</v>
      </c>
      <c r="H23" s="53" t="s">
        <v>67</v>
      </c>
      <c r="I23" s="54" t="s">
        <v>81</v>
      </c>
      <c r="J23" s="54">
        <v>28.99</v>
      </c>
      <c r="K23" s="54">
        <v>28.99</v>
      </c>
      <c r="L23" s="54" t="s">
        <v>82</v>
      </c>
      <c r="M23" s="54">
        <v>39.99</v>
      </c>
    </row>
    <row r="24" spans="1:13" ht="24.75" thickBot="1" x14ac:dyDescent="0.3">
      <c r="A24" s="53" t="s">
        <v>68</v>
      </c>
      <c r="B24" s="54" t="s">
        <v>87</v>
      </c>
      <c r="C24" s="54">
        <v>28.99</v>
      </c>
      <c r="D24" s="54">
        <v>34.99</v>
      </c>
      <c r="E24" s="54" t="s">
        <v>88</v>
      </c>
      <c r="F24" s="54">
        <v>32.99</v>
      </c>
      <c r="H24" s="53" t="s">
        <v>68</v>
      </c>
      <c r="I24" s="54" t="s">
        <v>87</v>
      </c>
      <c r="J24" s="54">
        <v>28.99</v>
      </c>
      <c r="K24" s="54">
        <v>34.99</v>
      </c>
      <c r="L24" s="54" t="s">
        <v>88</v>
      </c>
      <c r="M24" s="54">
        <v>32.99</v>
      </c>
    </row>
    <row r="25" spans="1:13" ht="15.75" thickBot="1" x14ac:dyDescent="0.3">
      <c r="A25" s="55" t="s">
        <v>69</v>
      </c>
      <c r="B25" s="56" t="s">
        <v>91</v>
      </c>
      <c r="C25" s="56" t="s">
        <v>76</v>
      </c>
      <c r="D25" s="56" t="s">
        <v>79</v>
      </c>
      <c r="E25" s="56" t="s">
        <v>75</v>
      </c>
      <c r="F25" s="56" t="s">
        <v>78</v>
      </c>
      <c r="H25" s="55" t="s">
        <v>69</v>
      </c>
      <c r="I25" s="56" t="s">
        <v>91</v>
      </c>
      <c r="J25" s="56" t="s">
        <v>76</v>
      </c>
      <c r="K25" s="56" t="s">
        <v>79</v>
      </c>
      <c r="L25" s="56" t="s">
        <v>75</v>
      </c>
      <c r="M25" s="56" t="s">
        <v>78</v>
      </c>
    </row>
    <row r="26" spans="1:13" ht="15.75" thickBot="1" x14ac:dyDescent="0.3">
      <c r="A26" s="53" t="s">
        <v>70</v>
      </c>
      <c r="B26" s="54">
        <v>48</v>
      </c>
      <c r="C26" s="54">
        <v>32</v>
      </c>
      <c r="D26" s="54">
        <v>37</v>
      </c>
      <c r="E26" s="54">
        <v>36</v>
      </c>
      <c r="F26" s="54">
        <v>36</v>
      </c>
      <c r="H26" s="53" t="s">
        <v>70</v>
      </c>
      <c r="I26" s="54">
        <v>48</v>
      </c>
      <c r="J26" s="54">
        <v>32</v>
      </c>
      <c r="K26" s="54">
        <v>37</v>
      </c>
      <c r="L26" s="54">
        <v>36</v>
      </c>
      <c r="M26" s="54">
        <v>36</v>
      </c>
    </row>
    <row r="27" spans="1:13" ht="15.75" thickBot="1" x14ac:dyDescent="0.3">
      <c r="A27" s="53" t="s">
        <v>71</v>
      </c>
      <c r="B27" s="54">
        <v>38</v>
      </c>
      <c r="C27" s="54">
        <v>30</v>
      </c>
      <c r="D27" s="54">
        <v>34</v>
      </c>
      <c r="E27" s="54">
        <v>37</v>
      </c>
      <c r="F27" s="54">
        <v>32</v>
      </c>
      <c r="H27" s="53" t="s">
        <v>71</v>
      </c>
      <c r="I27" s="54">
        <v>38</v>
      </c>
      <c r="J27" s="54">
        <v>30</v>
      </c>
      <c r="K27" s="54">
        <v>34</v>
      </c>
      <c r="L27" s="54">
        <v>37</v>
      </c>
      <c r="M27" s="54">
        <v>38</v>
      </c>
    </row>
    <row r="28" spans="1:13" ht="15.75" thickBot="1" x14ac:dyDescent="0.3">
      <c r="A28" s="53" t="s">
        <v>72</v>
      </c>
      <c r="B28" s="54">
        <v>32.5</v>
      </c>
      <c r="C28" s="54">
        <v>31.3</v>
      </c>
      <c r="D28" s="54">
        <v>21.2</v>
      </c>
      <c r="E28" s="54">
        <v>30.7</v>
      </c>
      <c r="F28" s="54">
        <v>21.7</v>
      </c>
      <c r="H28" s="53" t="s">
        <v>72</v>
      </c>
      <c r="I28" s="54">
        <v>32.5</v>
      </c>
      <c r="J28" s="54">
        <v>31.3</v>
      </c>
      <c r="K28" s="54">
        <v>21.2</v>
      </c>
      <c r="L28" s="54">
        <v>30.7</v>
      </c>
      <c r="M28" s="54">
        <v>21.7</v>
      </c>
    </row>
    <row r="30" spans="1:13" ht="15.75" thickBot="1" x14ac:dyDescent="0.3"/>
    <row r="31" spans="1:13" ht="28.5" customHeight="1" thickBot="1" x14ac:dyDescent="0.3">
      <c r="A31" s="81" t="s">
        <v>94</v>
      </c>
      <c r="B31" s="82"/>
      <c r="C31" s="82"/>
      <c r="D31" s="82"/>
      <c r="E31" s="82"/>
      <c r="F31" s="83"/>
    </row>
    <row r="32" spans="1:13" ht="15.75" thickBot="1" x14ac:dyDescent="0.3">
      <c r="A32" s="50" t="s">
        <v>56</v>
      </c>
      <c r="B32" s="84" t="s">
        <v>57</v>
      </c>
      <c r="C32" s="85"/>
      <c r="D32" s="85"/>
      <c r="E32" s="85"/>
      <c r="F32" s="86"/>
    </row>
    <row r="33" spans="1:6" ht="15.75" thickBot="1" x14ac:dyDescent="0.3">
      <c r="A33" s="51" t="s">
        <v>73</v>
      </c>
      <c r="B33" s="52" t="s">
        <v>58</v>
      </c>
      <c r="C33" s="52" t="s">
        <v>59</v>
      </c>
      <c r="D33" s="52" t="s">
        <v>60</v>
      </c>
      <c r="E33" s="52" t="s">
        <v>61</v>
      </c>
      <c r="F33" s="52" t="s">
        <v>62</v>
      </c>
    </row>
    <row r="34" spans="1:6" ht="15.75" thickBot="1" x14ac:dyDescent="0.3">
      <c r="A34" s="53" t="s">
        <v>63</v>
      </c>
      <c r="B34" s="54">
        <v>38</v>
      </c>
      <c r="C34" s="54">
        <v>24</v>
      </c>
      <c r="D34" s="54">
        <v>30</v>
      </c>
      <c r="E34" s="54">
        <v>24</v>
      </c>
      <c r="F34" s="54">
        <v>35</v>
      </c>
    </row>
    <row r="35" spans="1:6" ht="15.75" thickBot="1" x14ac:dyDescent="0.3">
      <c r="A35" s="53" t="s">
        <v>64</v>
      </c>
      <c r="B35" s="54">
        <v>24</v>
      </c>
      <c r="C35" s="54">
        <v>21</v>
      </c>
      <c r="D35" s="54">
        <v>27</v>
      </c>
      <c r="E35" s="54">
        <v>25</v>
      </c>
      <c r="F35" s="54">
        <v>25</v>
      </c>
    </row>
    <row r="36" spans="1:6" ht="15.75" thickBot="1" x14ac:dyDescent="0.3">
      <c r="A36" s="55" t="s">
        <v>65</v>
      </c>
      <c r="B36" s="56">
        <v>50</v>
      </c>
      <c r="C36" s="56">
        <v>35</v>
      </c>
      <c r="D36" s="56" t="s">
        <v>66</v>
      </c>
      <c r="E36" s="56" t="s">
        <v>66</v>
      </c>
      <c r="F36" s="57" t="s">
        <v>74</v>
      </c>
    </row>
    <row r="37" spans="1:6" ht="24.75" thickBot="1" x14ac:dyDescent="0.3">
      <c r="A37" s="53" t="s">
        <v>67</v>
      </c>
      <c r="B37" s="54" t="s">
        <v>81</v>
      </c>
      <c r="C37" s="54">
        <v>28.99</v>
      </c>
      <c r="D37" s="54">
        <v>28.99</v>
      </c>
      <c r="E37" s="54" t="s">
        <v>82</v>
      </c>
      <c r="F37" s="54">
        <v>39.99</v>
      </c>
    </row>
    <row r="38" spans="1:6" ht="24.75" thickBot="1" x14ac:dyDescent="0.3">
      <c r="A38" s="53" t="s">
        <v>68</v>
      </c>
      <c r="B38" s="54" t="s">
        <v>87</v>
      </c>
      <c r="C38" s="54">
        <v>28.99</v>
      </c>
      <c r="D38" s="54">
        <v>34.99</v>
      </c>
      <c r="E38" s="54" t="s">
        <v>88</v>
      </c>
      <c r="F38" s="54">
        <v>32.99</v>
      </c>
    </row>
    <row r="39" spans="1:6" ht="15.75" thickBot="1" x14ac:dyDescent="0.3">
      <c r="A39" s="55" t="s">
        <v>69</v>
      </c>
      <c r="B39" s="56" t="s">
        <v>91</v>
      </c>
      <c r="C39" s="56" t="s">
        <v>76</v>
      </c>
      <c r="D39" s="56" t="s">
        <v>79</v>
      </c>
      <c r="E39" s="56" t="s">
        <v>75</v>
      </c>
      <c r="F39" s="56" t="s">
        <v>78</v>
      </c>
    </row>
    <row r="40" spans="1:6" ht="15.75" thickBot="1" x14ac:dyDescent="0.3">
      <c r="A40" s="53" t="s">
        <v>70</v>
      </c>
      <c r="B40" s="54">
        <v>48</v>
      </c>
      <c r="C40" s="54">
        <v>32</v>
      </c>
      <c r="D40" s="54">
        <v>37</v>
      </c>
      <c r="E40" s="54">
        <v>36</v>
      </c>
      <c r="F40" s="54">
        <v>36</v>
      </c>
    </row>
    <row r="41" spans="1:6" ht="15.75" thickBot="1" x14ac:dyDescent="0.3">
      <c r="A41" s="53" t="s">
        <v>71</v>
      </c>
      <c r="B41" s="54">
        <v>38</v>
      </c>
      <c r="C41" s="54">
        <v>30</v>
      </c>
      <c r="D41" s="54">
        <v>34</v>
      </c>
      <c r="E41" s="54">
        <v>37</v>
      </c>
      <c r="F41" s="54">
        <v>38</v>
      </c>
    </row>
    <row r="42" spans="1:6" ht="15.75" thickBot="1" x14ac:dyDescent="0.3">
      <c r="A42" s="53" t="s">
        <v>72</v>
      </c>
      <c r="B42" s="54">
        <v>32.5</v>
      </c>
      <c r="C42" s="54">
        <v>31.3</v>
      </c>
      <c r="D42" s="54">
        <v>21.2</v>
      </c>
      <c r="E42" s="54">
        <v>30.7</v>
      </c>
      <c r="F42" s="54">
        <v>21.7</v>
      </c>
    </row>
  </sheetData>
  <mergeCells count="12">
    <mergeCell ref="B32:F32"/>
    <mergeCell ref="A17:F17"/>
    <mergeCell ref="B18:F18"/>
    <mergeCell ref="H17:M17"/>
    <mergeCell ref="I18:M18"/>
    <mergeCell ref="A31:F31"/>
    <mergeCell ref="A3:F3"/>
    <mergeCell ref="B4:F4"/>
    <mergeCell ref="H3:M3"/>
    <mergeCell ref="I4:M4"/>
    <mergeCell ref="A1:F1"/>
    <mergeCell ref="H1:M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Цены в магазинах</vt:lpstr>
      <vt:lpstr>По недельный анализ</vt:lpstr>
      <vt:lpstr>Цены на рынках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gcheb_torg14</cp:lastModifiedBy>
  <cp:lastPrinted>2021-09-21T10:52:49Z</cp:lastPrinted>
  <dcterms:created xsi:type="dcterms:W3CDTF">2019-01-14T08:09:07Z</dcterms:created>
  <dcterms:modified xsi:type="dcterms:W3CDTF">2021-09-22T10:58:44Z</dcterms:modified>
</cp:coreProperties>
</file>