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F28" i="51" l="1"/>
  <c r="F23" i="51"/>
  <c r="F29" i="51"/>
  <c r="F31" i="51"/>
  <c r="F32" i="51"/>
  <c r="F17" i="51"/>
  <c r="F21" i="51"/>
  <c r="F19" i="51"/>
  <c r="F9" i="51"/>
  <c r="F15" i="51"/>
  <c r="F25" i="51"/>
  <c r="F27" i="51"/>
  <c r="F4" i="51"/>
  <c r="F12" i="51"/>
  <c r="F13" i="51"/>
  <c r="F22" i="51"/>
  <c r="F26" i="51"/>
  <c r="F7" i="51"/>
  <c r="F8" i="51"/>
  <c r="F18" i="51"/>
  <c r="F10" i="51"/>
  <c r="F16" i="51"/>
  <c r="F14" i="51"/>
  <c r="F20" i="51"/>
  <c r="F24" i="51"/>
  <c r="F6" i="51"/>
  <c r="F33" i="51"/>
  <c r="F30" i="51"/>
  <c r="F5" i="51"/>
  <c r="F3" i="51"/>
  <c r="E28" i="51"/>
  <c r="E23" i="51"/>
  <c r="E29" i="51"/>
  <c r="E31" i="51"/>
  <c r="E32" i="51"/>
  <c r="E17" i="51"/>
  <c r="E21" i="51"/>
  <c r="E19" i="51"/>
  <c r="E9" i="51"/>
  <c r="E15" i="51"/>
  <c r="E25" i="51"/>
  <c r="E27" i="51"/>
  <c r="E4" i="51"/>
  <c r="E12" i="51"/>
  <c r="E13" i="51"/>
  <c r="E22" i="51"/>
  <c r="E26" i="51"/>
  <c r="E7" i="51"/>
  <c r="E8" i="51"/>
  <c r="E18" i="51"/>
  <c r="E10" i="51"/>
  <c r="E16" i="51"/>
  <c r="E14" i="51"/>
  <c r="E20" i="51"/>
  <c r="E24" i="51"/>
  <c r="E6" i="51"/>
  <c r="E33" i="51"/>
  <c r="E30" i="51"/>
  <c r="E5" i="51"/>
  <c r="E3" i="51"/>
  <c r="E11" i="51" l="1"/>
  <c r="F11" i="51" l="1"/>
  <c r="O7" i="50" l="1"/>
  <c r="P7" i="50"/>
  <c r="Q7" i="50"/>
  <c r="O8" i="50"/>
  <c r="P8" i="50"/>
  <c r="Q8" i="50"/>
  <c r="O9" i="50"/>
  <c r="P9" i="50"/>
  <c r="Q9" i="50"/>
  <c r="O10" i="50"/>
  <c r="P10" i="50"/>
  <c r="Q10" i="50"/>
  <c r="O11" i="50"/>
  <c r="P11" i="50"/>
  <c r="Q11" i="50"/>
  <c r="O12" i="50"/>
  <c r="P12" i="50"/>
  <c r="Q12" i="50"/>
  <c r="O13" i="50"/>
  <c r="P13" i="50"/>
  <c r="Q13" i="50"/>
  <c r="O14" i="50"/>
  <c r="P14" i="50"/>
  <c r="Q14" i="50"/>
  <c r="O15" i="50"/>
  <c r="P15" i="50"/>
  <c r="Q15" i="50"/>
  <c r="O16" i="50"/>
  <c r="P16" i="50"/>
  <c r="Q16" i="50"/>
  <c r="O17" i="50"/>
  <c r="P17" i="50"/>
  <c r="Q17" i="50"/>
  <c r="O18" i="50"/>
  <c r="P18" i="50"/>
  <c r="Q18" i="50"/>
  <c r="O19" i="50"/>
  <c r="P19" i="50"/>
  <c r="Q19" i="50"/>
  <c r="O20" i="50"/>
  <c r="P20" i="50"/>
  <c r="Q20" i="50"/>
  <c r="O21" i="50"/>
  <c r="P21" i="50"/>
  <c r="Q21" i="50"/>
  <c r="O22" i="50"/>
  <c r="P22" i="50"/>
  <c r="Q22" i="50"/>
  <c r="O23" i="50"/>
  <c r="P23" i="50"/>
  <c r="Q23" i="50"/>
  <c r="O24" i="50"/>
  <c r="P24" i="50"/>
  <c r="Q24" i="50"/>
  <c r="O25" i="50"/>
  <c r="P25" i="50"/>
  <c r="Q25" i="50"/>
  <c r="O26" i="50"/>
  <c r="P26" i="50"/>
  <c r="Q26" i="50"/>
  <c r="O27" i="50"/>
  <c r="P27" i="50"/>
  <c r="Q27" i="50"/>
  <c r="O28" i="50"/>
  <c r="P28" i="50"/>
  <c r="Q28" i="50"/>
  <c r="O29" i="50"/>
  <c r="P29" i="50"/>
  <c r="Q29" i="50"/>
  <c r="O30" i="50"/>
  <c r="P30" i="50"/>
  <c r="Q30" i="50"/>
  <c r="O31" i="50"/>
  <c r="P31" i="50"/>
  <c r="Q31" i="50"/>
  <c r="O32" i="50"/>
  <c r="P32" i="50"/>
  <c r="Q32" i="50"/>
  <c r="O33" i="50"/>
  <c r="P33" i="50"/>
  <c r="Q33" i="50"/>
  <c r="O34" i="50"/>
  <c r="P34" i="50"/>
  <c r="Q34" i="50"/>
  <c r="O35" i="50"/>
  <c r="P35" i="50"/>
  <c r="Q35" i="50"/>
  <c r="O36" i="50"/>
  <c r="P36" i="50"/>
  <c r="Q36" i="50"/>
  <c r="O37" i="50"/>
  <c r="P37" i="50"/>
  <c r="Q37" i="50"/>
</calcChain>
</file>

<file path=xl/sharedStrings.xml><?xml version="1.0" encoding="utf-8"?>
<sst xmlns="http://schemas.openxmlformats.org/spreadsheetml/2006/main" count="93" uniqueCount="60">
  <si>
    <t>№ п/п</t>
  </si>
  <si>
    <t>Торговые наименования</t>
  </si>
  <si>
    <t>Минималь-ная цена</t>
  </si>
  <si>
    <t>Максималь-ная цена</t>
  </si>
  <si>
    <t xml:space="preserve">Средняя цена по городу 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</si>
  <si>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</si>
  <si>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</si>
  <si>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</si>
  <si>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</si>
  <si>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</si>
  <si>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</si>
  <si>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</si>
  <si>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</si>
  <si>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</si>
  <si>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</si>
  <si>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</si>
  <si>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</si>
  <si>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</si>
  <si>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</si>
  <si>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</si>
  <si>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</si>
  <si>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</si>
  <si>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</si>
  <si>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</si>
  <si>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</si>
  <si>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</si>
  <si>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</si>
  <si>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</si>
  <si>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</si>
  <si>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</si>
  <si>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</si>
  <si>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</si>
  <si>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</si>
  <si>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</si>
  <si>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</si>
  <si>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</si>
  <si>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</si>
  <si>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</si>
  <si>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</si>
  <si>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</si>
  <si>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</si>
  <si>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</si>
  <si>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</si>
  <si>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</si>
  <si>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</si>
  <si>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</si>
  <si>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</si>
  <si>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</si>
  <si>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</si>
  <si>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</si>
  <si>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</si>
  <si>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</si>
  <si>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</si>
  <si>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</si>
  <si>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</si>
  <si>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</si>
  <si>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>Сравнительный анализ цен на социально - значимые товары за неделю</t>
  </si>
  <si>
    <t>Цена 25.01.2022</t>
  </si>
  <si>
    <t>Мониторинг цен на социально-значимые товары в г.Чебоксары по состоянию на 01.02.2022</t>
  </si>
  <si>
    <t>Цена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</si>
</sst>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64" fontId="2" fillId="0" borderId="6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9" xfId="3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8" xfId="3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8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08230801567032"/>
          <c:y val="1.5352250779973257E-2"/>
          <c:w val="0.89852195409157054"/>
          <c:h val="0.4921558207101363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'По недельный анализ'!$B$3:$B$33</c:f>
              <c:strCache>
                <c:ptCount val="31"/>
                <c:pt idx="0">
                  <c:v>Яблоки, кг</c:v>
                </c:pt>
                <c:pt idx="1">
                  <c:v>Яйца куриные, 10 шт.</c:v>
                </c:pt>
                <c:pt idx="2">
                  <c:v>Морковь, кг</c:v>
                </c:pt>
                <c:pt idx="3">
                  <c:v>Картофель, кг</c:v>
                </c:pt>
                <c:pt idx="4">
                  <c:v>Хлеб ржаной, ржано-пшеничный, кг</c:v>
                </c:pt>
                <c:pt idx="5">
                  <c:v>Хлеб и булочные изделия из пшеничной муки, кг</c:v>
                </c:pt>
                <c:pt idx="6">
                  <c:v>Рыба мороженая неразделанная, кг</c:v>
                </c:pt>
                <c:pt idx="7">
                  <c:v>Пшено, кг</c:v>
                </c:pt>
                <c:pt idx="8">
                  <c:v>Молоко сгущенное с сахаром, кг</c:v>
                </c:pt>
                <c:pt idx="9">
                  <c:v>Сахар-песок, кг</c:v>
                </c:pt>
                <c:pt idx="10">
                  <c:v>Соль поваренная пищевая, кг</c:v>
                </c:pt>
                <c:pt idx="11">
                  <c:v>Крупы овсяная (или перловая), кг</c:v>
                </c:pt>
                <c:pt idx="12">
                  <c:v>Масло сливочное, м.д.ж. 82,5%, кг</c:v>
                </c:pt>
                <c:pt idx="13">
                  <c:v>Крупа гречневая-ядрица, кг</c:v>
                </c:pt>
                <c:pt idx="14">
                  <c:v>Говядина (кроме бескостного мяса), кг</c:v>
                </c:pt>
                <c:pt idx="15">
                  <c:v>Рис шлифованный, кг</c:v>
                </c:pt>
                <c:pt idx="16">
                  <c:v>Куры (кроме окорочков), кг</c:v>
                </c:pt>
                <c:pt idx="17">
                  <c:v>Печенье, кг</c:v>
                </c:pt>
                <c:pt idx="18">
                  <c:v>Свинина (кроме бескостного мяса), кг</c:v>
                </c:pt>
                <c:pt idx="19">
                  <c:v>Чай черный байховый, кг</c:v>
                </c:pt>
                <c:pt idx="20">
                  <c:v>Консервы мясные, кг</c:v>
                </c:pt>
                <c:pt idx="21">
                  <c:v>Макаронные изделия из пшеничной муки высшего сорта, кг</c:v>
                </c:pt>
                <c:pt idx="22">
                  <c:v>Масло подсолнечное рафинированное, кг</c:v>
                </c:pt>
                <c:pt idx="23">
                  <c:v>Мука пшеничная, кг</c:v>
                </c:pt>
                <c:pt idx="24">
                  <c:v>Молоко питьевое, м.д.ж. 2,5%, л</c:v>
                </c:pt>
                <c:pt idx="25">
                  <c:v>Колбаса сырокопченая, кг</c:v>
                </c:pt>
                <c:pt idx="26">
                  <c:v>Консервы рыбные натуральные и с добавлением масла, кг</c:v>
                </c:pt>
                <c:pt idx="27">
                  <c:v>Лук репчатый, кг</c:v>
                </c:pt>
                <c:pt idx="28">
                  <c:v>Вода питьевая, 1 л</c:v>
                </c:pt>
                <c:pt idx="29">
                  <c:v>Вода питьевая, 5 л</c:v>
                </c:pt>
                <c:pt idx="30">
                  <c:v>Капуста белокочанная свежая, кг</c:v>
                </c:pt>
              </c:strCache>
            </c:strRef>
          </c:cat>
          <c:val>
            <c:numRef>
              <c:f>'По недельный анализ'!$E$3:$E$33</c:f>
              <c:numCache>
                <c:formatCode>0.00%</c:formatCode>
                <c:ptCount val="31"/>
                <c:pt idx="0">
                  <c:v>-6.7773908384677242E-2</c:v>
                </c:pt>
                <c:pt idx="1">
                  <c:v>-6.6173157386546513E-2</c:v>
                </c:pt>
                <c:pt idx="2">
                  <c:v>-6.3340410474168482E-2</c:v>
                </c:pt>
                <c:pt idx="3">
                  <c:v>-2.3939064200217658E-2</c:v>
                </c:pt>
                <c:pt idx="4">
                  <c:v>-1.5750431866680188E-2</c:v>
                </c:pt>
                <c:pt idx="5">
                  <c:v>-1.469595861138193E-2</c:v>
                </c:pt>
                <c:pt idx="6">
                  <c:v>-1.1139440296242212E-2</c:v>
                </c:pt>
                <c:pt idx="7">
                  <c:v>-7.404914170312988E-3</c:v>
                </c:pt>
                <c:pt idx="8">
                  <c:v>-6.7209362959529334E-3</c:v>
                </c:pt>
                <c:pt idx="9">
                  <c:v>-6.0920167303146183E-3</c:v>
                </c:pt>
                <c:pt idx="10">
                  <c:v>-6.0370849504096831E-3</c:v>
                </c:pt>
                <c:pt idx="11">
                  <c:v>-4.4406851342778785E-3</c:v>
                </c:pt>
                <c:pt idx="12">
                  <c:v>-4.3219769425631499E-3</c:v>
                </c:pt>
                <c:pt idx="13">
                  <c:v>-9.0454653653890846E-4</c:v>
                </c:pt>
                <c:pt idx="14">
                  <c:v>4.0562191980817754E-5</c:v>
                </c:pt>
                <c:pt idx="15">
                  <c:v>8.6175942549374899E-4</c:v>
                </c:pt>
                <c:pt idx="16">
                  <c:v>1.0909305342609614E-3</c:v>
                </c:pt>
                <c:pt idx="17">
                  <c:v>1.0958103517551645E-3</c:v>
                </c:pt>
                <c:pt idx="18">
                  <c:v>1.9693038667124986E-3</c:v>
                </c:pt>
                <c:pt idx="19">
                  <c:v>2.045148345949831E-3</c:v>
                </c:pt>
                <c:pt idx="20">
                  <c:v>3.5092322324620155E-3</c:v>
                </c:pt>
                <c:pt idx="21">
                  <c:v>4.6721813725489067E-3</c:v>
                </c:pt>
                <c:pt idx="22">
                  <c:v>7.2922157793007605E-3</c:v>
                </c:pt>
                <c:pt idx="23">
                  <c:v>9.459634573020655E-3</c:v>
                </c:pt>
                <c:pt idx="24">
                  <c:v>9.6197069136023834E-3</c:v>
                </c:pt>
                <c:pt idx="25">
                  <c:v>1.0938924339106712E-2</c:v>
                </c:pt>
                <c:pt idx="26">
                  <c:v>1.2190527448869679E-2</c:v>
                </c:pt>
                <c:pt idx="27">
                  <c:v>2.0349761526232246E-2</c:v>
                </c:pt>
                <c:pt idx="28">
                  <c:v>2.1548703573931394E-2</c:v>
                </c:pt>
                <c:pt idx="29">
                  <c:v>6.3827675203494208E-2</c:v>
                </c:pt>
                <c:pt idx="30">
                  <c:v>0.10237028742067936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11968"/>
        <c:axId val="93659136"/>
        <c:axId val="0"/>
      </c:bar3DChart>
      <c:catAx>
        <c:axId val="96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3659136"/>
        <c:crosses val="autoZero"/>
        <c:auto val="1"/>
        <c:lblAlgn val="ctr"/>
        <c:lblOffset val="100"/>
        <c:tickLblSkip val="1"/>
        <c:noMultiLvlLbl val="0"/>
      </c:catAx>
      <c:valAx>
        <c:axId val="93659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211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426244</xdr:colOff>
      <xdr:row>1</xdr:row>
      <xdr:rowOff>223838</xdr:rowOff>
    </xdr:from>
    <xdr:to>
      <xdr:col>24</xdr:col>
      <xdr:colOff>140494</xdr:colOff>
      <xdr:row>27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J16" sqref="J16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0" width="12.28515625" style="11" customWidth="1"/>
    <col min="11" max="11" width="10" style="11" customWidth="1"/>
    <col min="12" max="13" width="9.140625" style="11" customWidth="1"/>
    <col min="14" max="14" width="10.42578125" style="11" customWidth="1"/>
    <col min="15" max="15" width="11.140625" customWidth="1"/>
    <col min="16" max="16" width="12" customWidth="1"/>
  </cols>
  <sheetData>
    <row r="1" spans="1:17" ht="15.75" thickBot="1" x14ac:dyDescent="0.3">
      <c r="P1" s="64"/>
      <c r="Q1" s="64"/>
    </row>
    <row r="2" spans="1:17" ht="18.75" x14ac:dyDescent="0.25">
      <c r="A2" s="65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5" customHeight="1" x14ac:dyDescent="0.25">
      <c r="A3" s="68" t="s">
        <v>0</v>
      </c>
      <c r="B3" s="69" t="s">
        <v>1</v>
      </c>
      <c r="C3" s="63" t="s">
        <v>10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70" t="s">
        <v>2</v>
      </c>
      <c r="P3" s="70" t="s">
        <v>3</v>
      </c>
      <c r="Q3" s="71" t="s">
        <v>4</v>
      </c>
    </row>
    <row r="4" spans="1:17" ht="15" customHeight="1" x14ac:dyDescent="0.25">
      <c r="A4" s="68"/>
      <c r="B4" s="6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</row>
    <row r="5" spans="1:17" ht="59.25" customHeight="1" x14ac:dyDescent="0.25">
      <c r="A5" s="68"/>
      <c r="B5" s="69"/>
      <c r="C5" s="50" t="s">
        <v>42</v>
      </c>
      <c r="D5" s="50" t="s">
        <v>43</v>
      </c>
      <c r="E5" s="50" t="s">
        <v>50</v>
      </c>
      <c r="F5" s="50" t="s">
        <v>46</v>
      </c>
      <c r="G5" s="50" t="s">
        <v>47</v>
      </c>
      <c r="H5" s="50" t="s">
        <v>48</v>
      </c>
      <c r="I5" s="50" t="s">
        <v>49</v>
      </c>
      <c r="J5" s="50" t="s">
        <v>44</v>
      </c>
      <c r="K5" s="50" t="s">
        <v>51</v>
      </c>
      <c r="L5" s="50" t="s">
        <v>52</v>
      </c>
      <c r="M5" s="50" t="s">
        <v>45</v>
      </c>
      <c r="N5" s="50" t="s">
        <v>47</v>
      </c>
      <c r="O5" s="70"/>
      <c r="P5" s="70"/>
      <c r="Q5" s="71"/>
    </row>
    <row r="6" spans="1:17" ht="0.75" customHeight="1" x14ac:dyDescent="0.25">
      <c r="A6" s="39"/>
      <c r="B6" s="3" t="s">
        <v>5</v>
      </c>
      <c r="C6" s="13" t="s">
        <v>8</v>
      </c>
      <c r="D6" s="13" t="s">
        <v>9</v>
      </c>
      <c r="E6" s="14"/>
      <c r="F6" s="13" t="s">
        <v>6</v>
      </c>
      <c r="G6" s="13"/>
      <c r="H6" s="13"/>
      <c r="I6" s="13"/>
      <c r="J6" s="50"/>
      <c r="K6" s="50"/>
      <c r="L6" s="50"/>
      <c r="M6" s="13"/>
      <c r="N6" s="13" t="s">
        <v>7</v>
      </c>
      <c r="O6" s="4"/>
      <c r="P6" s="4"/>
      <c r="Q6" s="40"/>
    </row>
    <row r="7" spans="1:17" x14ac:dyDescent="0.25">
      <c r="A7" s="39">
        <v>1</v>
      </c>
      <c r="B7" s="3" t="s">
        <v>11</v>
      </c>
      <c r="C7" s="52">
        <v>228</v>
      </c>
      <c r="D7" s="53">
        <v>110</v>
      </c>
      <c r="E7" s="53">
        <v>181.58</v>
      </c>
      <c r="F7" s="54">
        <v>199.97</v>
      </c>
      <c r="G7" s="54"/>
      <c r="H7" s="54">
        <v>208.65</v>
      </c>
      <c r="I7" s="54">
        <v>182</v>
      </c>
      <c r="J7" s="55">
        <v>208.9</v>
      </c>
      <c r="K7" s="55">
        <v>117</v>
      </c>
      <c r="L7" s="55">
        <v>236.58</v>
      </c>
      <c r="M7" s="56">
        <v>197.34</v>
      </c>
      <c r="N7" s="56">
        <v>170.8</v>
      </c>
      <c r="O7" s="2">
        <f>MIN(C7:N7)</f>
        <v>110</v>
      </c>
      <c r="P7" s="2">
        <f>MAX(C7,D7,E7,F7,N7,H7,I7,J7,K7,L7,M7)</f>
        <v>236.58</v>
      </c>
      <c r="Q7" s="41">
        <f t="shared" ref="Q7:Q37" si="0">AVERAGE(C7:N7)</f>
        <v>185.52909090909091</v>
      </c>
    </row>
    <row r="8" spans="1:17" x14ac:dyDescent="0.25">
      <c r="A8" s="39">
        <v>2</v>
      </c>
      <c r="B8" s="3" t="s">
        <v>12</v>
      </c>
      <c r="C8" s="52"/>
      <c r="D8" s="53">
        <v>306</v>
      </c>
      <c r="E8" s="53">
        <v>726</v>
      </c>
      <c r="F8" s="54">
        <v>729.9</v>
      </c>
      <c r="G8" s="54"/>
      <c r="H8" s="54">
        <v>689.9</v>
      </c>
      <c r="I8" s="54">
        <v>410.9</v>
      </c>
      <c r="J8" s="55">
        <v>699</v>
      </c>
      <c r="K8" s="55">
        <v>720</v>
      </c>
      <c r="L8" s="55">
        <v>830</v>
      </c>
      <c r="M8" s="56">
        <v>440.45</v>
      </c>
      <c r="N8" s="56">
        <v>401.4</v>
      </c>
      <c r="O8" s="2">
        <f t="shared" ref="O8:O37" si="1">MIN(C8:N8)</f>
        <v>306</v>
      </c>
      <c r="P8" s="2">
        <f t="shared" ref="P8:P37" si="2">MAX(C8,D8,E8,F8,N8,H8,I8,J8,K8,L8,M8)</f>
        <v>830</v>
      </c>
      <c r="Q8" s="41">
        <f t="shared" si="0"/>
        <v>595.35500000000002</v>
      </c>
    </row>
    <row r="9" spans="1:17" x14ac:dyDescent="0.25">
      <c r="A9" s="39">
        <v>3</v>
      </c>
      <c r="B9" s="3" t="s">
        <v>13</v>
      </c>
      <c r="C9" s="52">
        <v>243</v>
      </c>
      <c r="D9" s="53">
        <v>172.3</v>
      </c>
      <c r="E9" s="53">
        <v>276.92</v>
      </c>
      <c r="F9" s="54">
        <v>391.99</v>
      </c>
      <c r="G9" s="54"/>
      <c r="H9" s="54">
        <v>208.92</v>
      </c>
      <c r="I9" s="54">
        <v>177.99</v>
      </c>
      <c r="J9" s="55">
        <v>196.56</v>
      </c>
      <c r="K9" s="55">
        <v>403</v>
      </c>
      <c r="L9" s="55">
        <v>359.6</v>
      </c>
      <c r="M9" s="56">
        <v>292.27999999999997</v>
      </c>
      <c r="N9" s="56">
        <v>405.4</v>
      </c>
      <c r="O9" s="2">
        <f t="shared" si="1"/>
        <v>172.3</v>
      </c>
      <c r="P9" s="2">
        <f t="shared" si="2"/>
        <v>405.4</v>
      </c>
      <c r="Q9" s="41">
        <f t="shared" si="0"/>
        <v>284.36000000000007</v>
      </c>
    </row>
    <row r="10" spans="1:17" x14ac:dyDescent="0.25">
      <c r="A10" s="39">
        <v>4</v>
      </c>
      <c r="B10" s="3" t="s">
        <v>14</v>
      </c>
      <c r="C10" s="52">
        <v>168</v>
      </c>
      <c r="D10" s="53">
        <v>141.66</v>
      </c>
      <c r="E10" s="53">
        <v>125</v>
      </c>
      <c r="F10" s="54">
        <v>256.08</v>
      </c>
      <c r="G10" s="54"/>
      <c r="H10" s="54">
        <v>332.91</v>
      </c>
      <c r="I10" s="54">
        <v>199.99</v>
      </c>
      <c r="J10" s="55">
        <v>233.4</v>
      </c>
      <c r="K10" s="55">
        <v>142</v>
      </c>
      <c r="L10" s="55">
        <v>340</v>
      </c>
      <c r="M10" s="56">
        <v>211.7</v>
      </c>
      <c r="N10" s="56">
        <v>299.95999999999998</v>
      </c>
      <c r="O10" s="2">
        <f t="shared" si="1"/>
        <v>125</v>
      </c>
      <c r="P10" s="2">
        <f t="shared" si="2"/>
        <v>340</v>
      </c>
      <c r="Q10" s="41">
        <f t="shared" si="0"/>
        <v>222.79090909090911</v>
      </c>
    </row>
    <row r="11" spans="1:17" x14ac:dyDescent="0.25">
      <c r="A11" s="39">
        <v>5</v>
      </c>
      <c r="B11" s="3" t="s">
        <v>15</v>
      </c>
      <c r="C11" s="52">
        <v>36</v>
      </c>
      <c r="D11" s="53">
        <v>28</v>
      </c>
      <c r="E11" s="53">
        <v>35</v>
      </c>
      <c r="F11" s="54">
        <v>24.99</v>
      </c>
      <c r="G11" s="54"/>
      <c r="H11" s="54">
        <v>37.9</v>
      </c>
      <c r="I11" s="54">
        <v>25.99</v>
      </c>
      <c r="J11" s="55">
        <v>35.99</v>
      </c>
      <c r="K11" s="55">
        <v>17</v>
      </c>
      <c r="L11" s="55">
        <v>39.9</v>
      </c>
      <c r="M11" s="56">
        <v>27.99</v>
      </c>
      <c r="N11" s="56">
        <v>34</v>
      </c>
      <c r="O11" s="2">
        <f t="shared" si="1"/>
        <v>17</v>
      </c>
      <c r="P11" s="2">
        <f t="shared" si="2"/>
        <v>39.9</v>
      </c>
      <c r="Q11" s="41">
        <f t="shared" si="0"/>
        <v>31.16</v>
      </c>
    </row>
    <row r="12" spans="1:17" x14ac:dyDescent="0.25">
      <c r="A12" s="39">
        <v>6</v>
      </c>
      <c r="B12" s="3" t="s">
        <v>16</v>
      </c>
      <c r="C12" s="52">
        <v>69</v>
      </c>
      <c r="D12" s="53">
        <v>47</v>
      </c>
      <c r="E12" s="53">
        <v>52</v>
      </c>
      <c r="F12" s="54">
        <v>34.99</v>
      </c>
      <c r="G12" s="54"/>
      <c r="H12" s="54">
        <v>65.900000000000006</v>
      </c>
      <c r="I12" s="54">
        <v>34.99</v>
      </c>
      <c r="J12" s="55">
        <v>33.9</v>
      </c>
      <c r="K12" s="55"/>
      <c r="L12" s="55">
        <v>98.9</v>
      </c>
      <c r="M12" s="56">
        <v>64.89</v>
      </c>
      <c r="N12" s="56">
        <v>47</v>
      </c>
      <c r="O12" s="2">
        <f t="shared" si="1"/>
        <v>33.9</v>
      </c>
      <c r="P12" s="2">
        <f t="shared" si="2"/>
        <v>98.9</v>
      </c>
      <c r="Q12" s="41">
        <f t="shared" si="0"/>
        <v>54.856999999999992</v>
      </c>
    </row>
    <row r="13" spans="1:17" x14ac:dyDescent="0.25">
      <c r="A13" s="39">
        <v>7</v>
      </c>
      <c r="B13" s="3" t="s">
        <v>17</v>
      </c>
      <c r="C13" s="52"/>
      <c r="D13" s="53"/>
      <c r="E13" s="53">
        <v>579</v>
      </c>
      <c r="F13" s="54"/>
      <c r="G13" s="54"/>
      <c r="H13" s="54">
        <v>449</v>
      </c>
      <c r="I13" s="54">
        <v>329.9</v>
      </c>
      <c r="J13" s="55">
        <v>265.99</v>
      </c>
      <c r="K13" s="55"/>
      <c r="L13" s="55">
        <v>539.9</v>
      </c>
      <c r="M13" s="56">
        <v>174.89</v>
      </c>
      <c r="N13" s="56">
        <v>569</v>
      </c>
      <c r="O13" s="2">
        <f t="shared" si="1"/>
        <v>174.89</v>
      </c>
      <c r="P13" s="2">
        <f t="shared" si="2"/>
        <v>579</v>
      </c>
      <c r="Q13" s="41">
        <f t="shared" si="0"/>
        <v>415.38285714285712</v>
      </c>
    </row>
    <row r="14" spans="1:17" x14ac:dyDescent="0.25">
      <c r="A14" s="39">
        <v>8</v>
      </c>
      <c r="B14" s="3" t="s">
        <v>18</v>
      </c>
      <c r="C14" s="52"/>
      <c r="D14" s="53"/>
      <c r="E14" s="53">
        <v>369</v>
      </c>
      <c r="F14" s="54"/>
      <c r="G14" s="54"/>
      <c r="H14" s="54">
        <v>279.89999999999998</v>
      </c>
      <c r="I14" s="54">
        <v>289.99</v>
      </c>
      <c r="J14" s="55">
        <v>279.89999999999998</v>
      </c>
      <c r="K14" s="55">
        <v>265</v>
      </c>
      <c r="L14" s="55">
        <v>269.89999999999998</v>
      </c>
      <c r="M14" s="56">
        <v>209.89</v>
      </c>
      <c r="N14" s="56">
        <v>319</v>
      </c>
      <c r="O14" s="2">
        <f t="shared" si="1"/>
        <v>209.89</v>
      </c>
      <c r="P14" s="2">
        <f t="shared" si="2"/>
        <v>369</v>
      </c>
      <c r="Q14" s="41">
        <f t="shared" si="0"/>
        <v>285.32249999999999</v>
      </c>
    </row>
    <row r="15" spans="1:17" x14ac:dyDescent="0.25">
      <c r="A15" s="39">
        <v>9</v>
      </c>
      <c r="B15" s="3" t="s">
        <v>19</v>
      </c>
      <c r="C15" s="52">
        <v>182</v>
      </c>
      <c r="D15" s="54"/>
      <c r="E15" s="53"/>
      <c r="F15" s="54">
        <v>136.99</v>
      </c>
      <c r="G15" s="54"/>
      <c r="H15" s="54">
        <v>149.9</v>
      </c>
      <c r="I15" s="54">
        <v>139.99</v>
      </c>
      <c r="J15" s="55">
        <v>149.9</v>
      </c>
      <c r="K15" s="55">
        <v>182</v>
      </c>
      <c r="L15" s="55">
        <v>152.5</v>
      </c>
      <c r="M15" s="56">
        <v>169.99</v>
      </c>
      <c r="N15" s="56">
        <v>179</v>
      </c>
      <c r="O15" s="2">
        <f t="shared" si="1"/>
        <v>136.99</v>
      </c>
      <c r="P15" s="2">
        <f t="shared" si="2"/>
        <v>182</v>
      </c>
      <c r="Q15" s="41">
        <f t="shared" si="0"/>
        <v>160.25222222222223</v>
      </c>
    </row>
    <row r="16" spans="1:17" x14ac:dyDescent="0.25">
      <c r="A16" s="39">
        <v>10</v>
      </c>
      <c r="B16" s="3" t="s">
        <v>20</v>
      </c>
      <c r="C16" s="52">
        <v>99</v>
      </c>
      <c r="D16" s="54">
        <v>97</v>
      </c>
      <c r="E16" s="53">
        <v>260</v>
      </c>
      <c r="F16" s="54">
        <v>189.99</v>
      </c>
      <c r="G16" s="54"/>
      <c r="H16" s="54">
        <v>125.9</v>
      </c>
      <c r="I16" s="54">
        <v>124.98</v>
      </c>
      <c r="J16" s="55">
        <v>189.9</v>
      </c>
      <c r="K16" s="55">
        <v>81</v>
      </c>
      <c r="L16" s="55">
        <v>176.9</v>
      </c>
      <c r="M16" s="56">
        <v>237.49</v>
      </c>
      <c r="N16" s="56">
        <v>156.46</v>
      </c>
      <c r="O16" s="2">
        <f t="shared" si="1"/>
        <v>81</v>
      </c>
      <c r="P16" s="2">
        <f t="shared" si="2"/>
        <v>260</v>
      </c>
      <c r="Q16" s="41">
        <f t="shared" si="0"/>
        <v>158.05636363636364</v>
      </c>
    </row>
    <row r="17" spans="1:18" s="5" customFormat="1" x14ac:dyDescent="0.25">
      <c r="A17" s="42">
        <v>11</v>
      </c>
      <c r="B17" s="38" t="s">
        <v>21</v>
      </c>
      <c r="C17" s="52">
        <v>438</v>
      </c>
      <c r="D17" s="54">
        <v>600.48</v>
      </c>
      <c r="E17" s="53">
        <v>418</v>
      </c>
      <c r="F17" s="54">
        <v>777.72</v>
      </c>
      <c r="G17" s="54"/>
      <c r="H17" s="54">
        <v>558.23</v>
      </c>
      <c r="I17" s="54">
        <v>522.16</v>
      </c>
      <c r="J17" s="55">
        <v>599.94000000000005</v>
      </c>
      <c r="K17" s="55">
        <v>336</v>
      </c>
      <c r="L17" s="55">
        <v>555</v>
      </c>
      <c r="M17" s="56">
        <v>638.83000000000004</v>
      </c>
      <c r="N17" s="56">
        <v>583.33000000000004</v>
      </c>
      <c r="O17" s="2">
        <f t="shared" si="1"/>
        <v>336</v>
      </c>
      <c r="P17" s="2">
        <f t="shared" si="2"/>
        <v>777.72</v>
      </c>
      <c r="Q17" s="41">
        <f t="shared" si="0"/>
        <v>547.97181818181809</v>
      </c>
      <c r="R17"/>
    </row>
    <row r="18" spans="1:18" x14ac:dyDescent="0.25">
      <c r="A18" s="39">
        <v>12</v>
      </c>
      <c r="B18" s="3" t="s">
        <v>22</v>
      </c>
      <c r="C18" s="52">
        <v>135.5</v>
      </c>
      <c r="D18" s="53">
        <v>98</v>
      </c>
      <c r="E18" s="53">
        <v>131</v>
      </c>
      <c r="F18" s="54">
        <v>96.65</v>
      </c>
      <c r="G18" s="54"/>
      <c r="H18" s="54">
        <v>110</v>
      </c>
      <c r="I18" s="54">
        <v>83.99</v>
      </c>
      <c r="J18" s="55">
        <v>99.98</v>
      </c>
      <c r="K18" s="55">
        <v>119</v>
      </c>
      <c r="L18" s="55">
        <v>109.9</v>
      </c>
      <c r="M18" s="56">
        <v>96.99</v>
      </c>
      <c r="N18" s="56">
        <v>107.67</v>
      </c>
      <c r="O18" s="2">
        <f t="shared" si="1"/>
        <v>83.99</v>
      </c>
      <c r="P18" s="2">
        <f t="shared" si="2"/>
        <v>135.5</v>
      </c>
      <c r="Q18" s="41">
        <f t="shared" si="0"/>
        <v>108.06181818181818</v>
      </c>
    </row>
    <row r="19" spans="1:18" x14ac:dyDescent="0.25">
      <c r="A19" s="39">
        <v>13</v>
      </c>
      <c r="B19" s="3" t="s">
        <v>23</v>
      </c>
      <c r="C19" s="52">
        <v>57.77</v>
      </c>
      <c r="D19" s="53">
        <v>53</v>
      </c>
      <c r="E19" s="53">
        <v>53.7</v>
      </c>
      <c r="F19" s="54">
        <v>43.73</v>
      </c>
      <c r="G19" s="54"/>
      <c r="H19" s="54">
        <v>65.87</v>
      </c>
      <c r="I19" s="54">
        <v>43.87</v>
      </c>
      <c r="J19" s="55">
        <v>55.9</v>
      </c>
      <c r="K19" s="55">
        <v>57</v>
      </c>
      <c r="L19" s="55">
        <v>73.900000000000006</v>
      </c>
      <c r="M19" s="56">
        <v>56.98</v>
      </c>
      <c r="N19" s="56">
        <v>61.56</v>
      </c>
      <c r="O19" s="2">
        <f t="shared" si="1"/>
        <v>43.73</v>
      </c>
      <c r="P19" s="2">
        <f t="shared" si="2"/>
        <v>73.900000000000006</v>
      </c>
      <c r="Q19" s="41">
        <f t="shared" si="0"/>
        <v>56.661818181818177</v>
      </c>
    </row>
    <row r="20" spans="1:18" x14ac:dyDescent="0.25">
      <c r="A20" s="39">
        <v>14</v>
      </c>
      <c r="B20" s="3" t="s">
        <v>24</v>
      </c>
      <c r="C20" s="52">
        <v>90</v>
      </c>
      <c r="D20" s="54">
        <v>67</v>
      </c>
      <c r="E20" s="53">
        <v>72</v>
      </c>
      <c r="F20" s="54">
        <v>64.989999999999995</v>
      </c>
      <c r="G20" s="54"/>
      <c r="H20" s="54">
        <v>73.900000000000006</v>
      </c>
      <c r="I20" s="54">
        <v>75.989999999999995</v>
      </c>
      <c r="J20" s="55">
        <v>58.9</v>
      </c>
      <c r="K20" s="55">
        <v>70</v>
      </c>
      <c r="L20" s="55">
        <v>76.900000000000006</v>
      </c>
      <c r="M20" s="56">
        <v>69.98</v>
      </c>
      <c r="N20" s="56">
        <v>89</v>
      </c>
      <c r="O20" s="2">
        <f t="shared" si="1"/>
        <v>58.9</v>
      </c>
      <c r="P20" s="2">
        <f t="shared" si="2"/>
        <v>90</v>
      </c>
      <c r="Q20" s="41">
        <f t="shared" si="0"/>
        <v>73.514545454545456</v>
      </c>
    </row>
    <row r="21" spans="1:18" x14ac:dyDescent="0.25">
      <c r="A21" s="39">
        <v>15</v>
      </c>
      <c r="B21" s="3" t="s">
        <v>25</v>
      </c>
      <c r="C21" s="52">
        <v>66</v>
      </c>
      <c r="D21" s="53">
        <v>57</v>
      </c>
      <c r="E21" s="53">
        <v>55</v>
      </c>
      <c r="F21" s="54">
        <v>52.99</v>
      </c>
      <c r="G21" s="54"/>
      <c r="H21" s="54">
        <v>51.9</v>
      </c>
      <c r="I21" s="54">
        <v>50.99</v>
      </c>
      <c r="J21" s="55">
        <v>51.9</v>
      </c>
      <c r="K21" s="55">
        <v>56</v>
      </c>
      <c r="L21" s="55">
        <v>53.5</v>
      </c>
      <c r="M21" s="56">
        <v>49.99</v>
      </c>
      <c r="N21" s="56">
        <v>49.99</v>
      </c>
      <c r="O21" s="2">
        <f t="shared" si="1"/>
        <v>49.99</v>
      </c>
      <c r="P21" s="2">
        <f t="shared" si="2"/>
        <v>66</v>
      </c>
      <c r="Q21" s="41">
        <f t="shared" si="0"/>
        <v>54.114545454545457</v>
      </c>
    </row>
    <row r="22" spans="1:18" x14ac:dyDescent="0.25">
      <c r="A22" s="39">
        <v>16</v>
      </c>
      <c r="B22" s="3" t="s">
        <v>26</v>
      </c>
      <c r="C22" s="52">
        <v>14</v>
      </c>
      <c r="D22" s="53">
        <v>10</v>
      </c>
      <c r="E22" s="53">
        <v>12</v>
      </c>
      <c r="F22" s="54">
        <v>11.99</v>
      </c>
      <c r="G22" s="54"/>
      <c r="H22" s="54">
        <v>8.9</v>
      </c>
      <c r="I22" s="54">
        <v>5.99</v>
      </c>
      <c r="J22" s="55">
        <v>8.6999999999999993</v>
      </c>
      <c r="K22" s="55">
        <v>11</v>
      </c>
      <c r="L22" s="55">
        <v>25.5</v>
      </c>
      <c r="M22" s="56">
        <v>9.99</v>
      </c>
      <c r="N22" s="55">
        <v>8.89</v>
      </c>
      <c r="O22" s="2">
        <f t="shared" si="1"/>
        <v>5.99</v>
      </c>
      <c r="P22" s="2">
        <f t="shared" si="2"/>
        <v>25.5</v>
      </c>
      <c r="Q22" s="41">
        <f t="shared" si="0"/>
        <v>11.541818181818181</v>
      </c>
    </row>
    <row r="23" spans="1:18" x14ac:dyDescent="0.25">
      <c r="A23" s="39">
        <v>17</v>
      </c>
      <c r="B23" s="3" t="s">
        <v>27</v>
      </c>
      <c r="C23" s="52">
        <v>333</v>
      </c>
      <c r="D23" s="53">
        <v>520</v>
      </c>
      <c r="E23" s="53">
        <v>520</v>
      </c>
      <c r="F23" s="54">
        <v>962.54</v>
      </c>
      <c r="G23" s="54"/>
      <c r="H23" s="54">
        <v>362.15</v>
      </c>
      <c r="I23" s="54">
        <v>489.9</v>
      </c>
      <c r="J23" s="55">
        <v>325.60000000000002</v>
      </c>
      <c r="K23" s="55">
        <v>472</v>
      </c>
      <c r="L23" s="55">
        <v>650</v>
      </c>
      <c r="M23" s="56">
        <v>350.9</v>
      </c>
      <c r="N23" s="55">
        <v>846.25</v>
      </c>
      <c r="O23" s="2">
        <f t="shared" si="1"/>
        <v>325.60000000000002</v>
      </c>
      <c r="P23" s="2">
        <f t="shared" si="2"/>
        <v>962.54</v>
      </c>
      <c r="Q23" s="41">
        <f t="shared" si="0"/>
        <v>530.21272727272731</v>
      </c>
    </row>
    <row r="24" spans="1:18" s="8" customFormat="1" x14ac:dyDescent="0.25">
      <c r="A24" s="39">
        <v>18</v>
      </c>
      <c r="B24" s="3" t="s">
        <v>28</v>
      </c>
      <c r="C24" s="52">
        <v>38</v>
      </c>
      <c r="D24" s="53">
        <v>34.5</v>
      </c>
      <c r="E24" s="53">
        <v>41</v>
      </c>
      <c r="F24" s="54">
        <v>28.99</v>
      </c>
      <c r="G24" s="54"/>
      <c r="H24" s="54">
        <v>29.25</v>
      </c>
      <c r="I24" s="54">
        <v>46.99</v>
      </c>
      <c r="J24" s="55">
        <v>29.25</v>
      </c>
      <c r="K24" s="55">
        <v>34.5</v>
      </c>
      <c r="L24" s="55">
        <v>54</v>
      </c>
      <c r="M24" s="56">
        <v>44.99</v>
      </c>
      <c r="N24" s="55">
        <v>55.4</v>
      </c>
      <c r="O24" s="2">
        <f t="shared" si="1"/>
        <v>28.99</v>
      </c>
      <c r="P24" s="2">
        <f t="shared" si="2"/>
        <v>55.4</v>
      </c>
      <c r="Q24" s="41">
        <f t="shared" si="0"/>
        <v>39.715454545454548</v>
      </c>
      <c r="R24"/>
    </row>
    <row r="25" spans="1:18" x14ac:dyDescent="0.25">
      <c r="A25" s="39">
        <v>19</v>
      </c>
      <c r="B25" s="3" t="s">
        <v>29</v>
      </c>
      <c r="C25" s="52">
        <v>42</v>
      </c>
      <c r="D25" s="53">
        <v>46</v>
      </c>
      <c r="E25" s="53">
        <v>58.33</v>
      </c>
      <c r="F25" s="54">
        <v>59.65</v>
      </c>
      <c r="G25" s="54"/>
      <c r="H25" s="54">
        <v>47.85</v>
      </c>
      <c r="I25" s="54">
        <v>33.15</v>
      </c>
      <c r="J25" s="55">
        <v>37</v>
      </c>
      <c r="K25" s="55">
        <v>41</v>
      </c>
      <c r="L25" s="55">
        <v>77.48</v>
      </c>
      <c r="M25" s="56">
        <v>38.15</v>
      </c>
      <c r="N25" s="55">
        <v>43.4</v>
      </c>
      <c r="O25" s="2">
        <f t="shared" si="1"/>
        <v>33.15</v>
      </c>
      <c r="P25" s="2">
        <f t="shared" si="2"/>
        <v>77.48</v>
      </c>
      <c r="Q25" s="41">
        <f t="shared" si="0"/>
        <v>47.637272727272723</v>
      </c>
    </row>
    <row r="26" spans="1:18" x14ac:dyDescent="0.25">
      <c r="A26" s="39">
        <v>20</v>
      </c>
      <c r="B26" s="3" t="s">
        <v>30</v>
      </c>
      <c r="C26" s="52">
        <v>64</v>
      </c>
      <c r="D26" s="53">
        <v>57.14</v>
      </c>
      <c r="E26" s="53">
        <v>87.7</v>
      </c>
      <c r="F26" s="54">
        <v>62.2</v>
      </c>
      <c r="G26" s="54"/>
      <c r="H26" s="54">
        <v>53.9</v>
      </c>
      <c r="I26" s="54">
        <v>51.4</v>
      </c>
      <c r="J26" s="55">
        <v>52.98</v>
      </c>
      <c r="K26" s="55">
        <v>58</v>
      </c>
      <c r="L26" s="55">
        <v>74.5</v>
      </c>
      <c r="M26" s="56">
        <v>45.4</v>
      </c>
      <c r="N26" s="55">
        <v>65.48</v>
      </c>
      <c r="O26" s="2">
        <f t="shared" si="1"/>
        <v>45.4</v>
      </c>
      <c r="P26" s="2">
        <f t="shared" si="2"/>
        <v>87.7</v>
      </c>
      <c r="Q26" s="41">
        <f t="shared" si="0"/>
        <v>61.154545454545449</v>
      </c>
    </row>
    <row r="27" spans="1:18" x14ac:dyDescent="0.25">
      <c r="A27" s="39">
        <v>21</v>
      </c>
      <c r="B27" s="3" t="s">
        <v>31</v>
      </c>
      <c r="C27" s="52">
        <v>63</v>
      </c>
      <c r="D27" s="53">
        <v>54</v>
      </c>
      <c r="E27" s="53">
        <v>84</v>
      </c>
      <c r="F27" s="54">
        <v>74.48</v>
      </c>
      <c r="G27" s="54"/>
      <c r="H27" s="54">
        <v>51.88</v>
      </c>
      <c r="I27" s="54">
        <v>74.98</v>
      </c>
      <c r="J27" s="55">
        <v>58.62</v>
      </c>
      <c r="K27" s="55">
        <v>64</v>
      </c>
      <c r="L27" s="55">
        <v>88.78</v>
      </c>
      <c r="M27" s="56">
        <v>62.49</v>
      </c>
      <c r="N27" s="55">
        <v>60.1</v>
      </c>
      <c r="O27" s="2">
        <f t="shared" si="1"/>
        <v>51.88</v>
      </c>
      <c r="P27" s="2">
        <f t="shared" si="2"/>
        <v>88.78</v>
      </c>
      <c r="Q27" s="41">
        <f t="shared" si="0"/>
        <v>66.939090909090908</v>
      </c>
    </row>
    <row r="28" spans="1:18" x14ac:dyDescent="0.25">
      <c r="A28" s="39">
        <v>22</v>
      </c>
      <c r="B28" s="3" t="s">
        <v>32</v>
      </c>
      <c r="C28" s="52">
        <v>60</v>
      </c>
      <c r="D28" s="53">
        <v>36</v>
      </c>
      <c r="E28" s="53">
        <v>43</v>
      </c>
      <c r="F28" s="54">
        <v>47.76</v>
      </c>
      <c r="G28" s="54"/>
      <c r="H28" s="54">
        <v>37.369999999999997</v>
      </c>
      <c r="I28" s="54">
        <v>38.76</v>
      </c>
      <c r="J28" s="55">
        <v>33.33</v>
      </c>
      <c r="K28" s="55">
        <v>42</v>
      </c>
      <c r="L28" s="55">
        <v>66.56</v>
      </c>
      <c r="M28" s="56">
        <v>49.99</v>
      </c>
      <c r="N28" s="55">
        <v>43.99</v>
      </c>
      <c r="O28" s="2">
        <f t="shared" si="1"/>
        <v>33.33</v>
      </c>
      <c r="P28" s="2">
        <f t="shared" si="2"/>
        <v>66.56</v>
      </c>
      <c r="Q28" s="41">
        <f t="shared" si="0"/>
        <v>45.341818181818184</v>
      </c>
    </row>
    <row r="29" spans="1:18" x14ac:dyDescent="0.25">
      <c r="A29" s="39">
        <v>23</v>
      </c>
      <c r="B29" s="3" t="s">
        <v>33</v>
      </c>
      <c r="C29" s="52">
        <v>120</v>
      </c>
      <c r="D29" s="53">
        <v>81</v>
      </c>
      <c r="E29" s="53">
        <v>109</v>
      </c>
      <c r="F29" s="54">
        <v>104.98</v>
      </c>
      <c r="G29" s="54"/>
      <c r="H29" s="54">
        <v>82.9</v>
      </c>
      <c r="I29" s="54">
        <v>99.98</v>
      </c>
      <c r="J29" s="55">
        <v>94.88</v>
      </c>
      <c r="K29" s="55">
        <v>108</v>
      </c>
      <c r="L29" s="55">
        <v>114.14</v>
      </c>
      <c r="M29" s="56">
        <v>112.49</v>
      </c>
      <c r="N29" s="55">
        <v>101.9</v>
      </c>
      <c r="O29" s="2">
        <f t="shared" si="1"/>
        <v>81</v>
      </c>
      <c r="P29" s="2">
        <f t="shared" si="2"/>
        <v>120</v>
      </c>
      <c r="Q29" s="41">
        <f t="shared" si="0"/>
        <v>102.66090909090909</v>
      </c>
    </row>
    <row r="30" spans="1:18" s="6" customFormat="1" x14ac:dyDescent="0.25">
      <c r="A30" s="39">
        <v>24</v>
      </c>
      <c r="B30" s="3" t="s">
        <v>34</v>
      </c>
      <c r="C30" s="52">
        <v>75</v>
      </c>
      <c r="D30" s="53">
        <v>42.52</v>
      </c>
      <c r="E30" s="53">
        <v>38</v>
      </c>
      <c r="F30" s="54">
        <v>41.23</v>
      </c>
      <c r="G30" s="54"/>
      <c r="H30" s="54">
        <v>35.44</v>
      </c>
      <c r="I30" s="54">
        <v>37.97</v>
      </c>
      <c r="J30" s="55">
        <v>33.22</v>
      </c>
      <c r="K30" s="55">
        <v>35</v>
      </c>
      <c r="L30" s="55">
        <v>162.25</v>
      </c>
      <c r="M30" s="56">
        <v>46.36</v>
      </c>
      <c r="N30" s="55">
        <v>44.99</v>
      </c>
      <c r="O30" s="2">
        <f t="shared" si="1"/>
        <v>33.22</v>
      </c>
      <c r="P30" s="2">
        <f t="shared" si="2"/>
        <v>162.25</v>
      </c>
      <c r="Q30" s="41">
        <f t="shared" si="0"/>
        <v>53.81636363636364</v>
      </c>
      <c r="R30"/>
    </row>
    <row r="31" spans="1:18" x14ac:dyDescent="0.25">
      <c r="A31" s="39">
        <v>25</v>
      </c>
      <c r="B31" s="3" t="s">
        <v>35</v>
      </c>
      <c r="C31" s="52">
        <v>138</v>
      </c>
      <c r="D31" s="53">
        <v>130</v>
      </c>
      <c r="E31" s="53">
        <v>101</v>
      </c>
      <c r="F31" s="54">
        <v>141.08000000000001</v>
      </c>
      <c r="G31" s="54"/>
      <c r="H31" s="54">
        <v>186.55</v>
      </c>
      <c r="I31" s="54">
        <v>116.63</v>
      </c>
      <c r="J31" s="55">
        <v>189.85</v>
      </c>
      <c r="K31" s="55">
        <v>136</v>
      </c>
      <c r="L31" s="55">
        <v>219.8</v>
      </c>
      <c r="M31" s="56">
        <v>85.8</v>
      </c>
      <c r="N31" s="55">
        <v>192.4</v>
      </c>
      <c r="O31" s="2">
        <f t="shared" si="1"/>
        <v>85.8</v>
      </c>
      <c r="P31" s="2">
        <f t="shared" si="2"/>
        <v>219.8</v>
      </c>
      <c r="Q31" s="41">
        <f t="shared" si="0"/>
        <v>148.82818181818183</v>
      </c>
    </row>
    <row r="32" spans="1:18" x14ac:dyDescent="0.25">
      <c r="A32" s="39">
        <v>26</v>
      </c>
      <c r="B32" s="3" t="s">
        <v>36</v>
      </c>
      <c r="C32" s="52">
        <v>49</v>
      </c>
      <c r="D32" s="53">
        <v>52</v>
      </c>
      <c r="E32" s="53">
        <v>48</v>
      </c>
      <c r="F32" s="54">
        <v>96.98</v>
      </c>
      <c r="G32" s="54"/>
      <c r="H32" s="54">
        <v>47</v>
      </c>
      <c r="I32" s="54">
        <v>44.75</v>
      </c>
      <c r="J32" s="55">
        <v>44.5</v>
      </c>
      <c r="K32" s="55">
        <v>90</v>
      </c>
      <c r="L32" s="55">
        <v>52</v>
      </c>
      <c r="M32" s="56">
        <v>62.48</v>
      </c>
      <c r="N32" s="55">
        <v>110.8</v>
      </c>
      <c r="O32" s="2">
        <f t="shared" si="1"/>
        <v>44.5</v>
      </c>
      <c r="P32" s="2">
        <f t="shared" si="2"/>
        <v>110.8</v>
      </c>
      <c r="Q32" s="41">
        <f t="shared" si="0"/>
        <v>63.41</v>
      </c>
    </row>
    <row r="33" spans="1:18" x14ac:dyDescent="0.25">
      <c r="A33" s="39">
        <v>27</v>
      </c>
      <c r="B33" s="3" t="s">
        <v>37</v>
      </c>
      <c r="C33" s="52">
        <v>46</v>
      </c>
      <c r="D33" s="53"/>
      <c r="E33" s="53">
        <v>48</v>
      </c>
      <c r="F33" s="53">
        <v>39.99</v>
      </c>
      <c r="G33" s="53"/>
      <c r="H33" s="53">
        <v>39.9</v>
      </c>
      <c r="I33" s="53">
        <v>37.99</v>
      </c>
      <c r="J33" s="55">
        <v>39.9</v>
      </c>
      <c r="K33" s="55">
        <v>45</v>
      </c>
      <c r="L33" s="55">
        <v>62.9</v>
      </c>
      <c r="M33" s="57">
        <v>38.89</v>
      </c>
      <c r="N33" s="55">
        <v>40</v>
      </c>
      <c r="O33" s="2">
        <f t="shared" si="1"/>
        <v>37.99</v>
      </c>
      <c r="P33" s="2">
        <f t="shared" si="2"/>
        <v>62.9</v>
      </c>
      <c r="Q33" s="41">
        <f t="shared" si="0"/>
        <v>43.856999999999999</v>
      </c>
    </row>
    <row r="34" spans="1:18" x14ac:dyDescent="0.25">
      <c r="A34" s="39">
        <v>28</v>
      </c>
      <c r="B34" s="3" t="s">
        <v>38</v>
      </c>
      <c r="C34" s="52">
        <v>55</v>
      </c>
      <c r="D34" s="53"/>
      <c r="E34" s="53">
        <v>58</v>
      </c>
      <c r="F34" s="54">
        <v>55.99</v>
      </c>
      <c r="G34" s="54"/>
      <c r="H34" s="54">
        <v>54.9</v>
      </c>
      <c r="I34" s="54">
        <v>44.99</v>
      </c>
      <c r="J34" s="55">
        <v>54.9</v>
      </c>
      <c r="K34" s="55">
        <v>65</v>
      </c>
      <c r="L34" s="55">
        <v>55.9</v>
      </c>
      <c r="M34" s="56">
        <v>53.49</v>
      </c>
      <c r="N34" s="55">
        <v>77.900000000000006</v>
      </c>
      <c r="O34" s="2">
        <f t="shared" si="1"/>
        <v>44.99</v>
      </c>
      <c r="P34" s="2">
        <f t="shared" si="2"/>
        <v>77.900000000000006</v>
      </c>
      <c r="Q34" s="41">
        <f t="shared" si="0"/>
        <v>57.606999999999992</v>
      </c>
    </row>
    <row r="35" spans="1:18" x14ac:dyDescent="0.25">
      <c r="A35" s="39">
        <v>29</v>
      </c>
      <c r="B35" s="3" t="s">
        <v>39</v>
      </c>
      <c r="C35" s="52">
        <v>35</v>
      </c>
      <c r="D35" s="53"/>
      <c r="E35" s="53">
        <v>36</v>
      </c>
      <c r="F35" s="54">
        <v>26.79</v>
      </c>
      <c r="G35" s="54"/>
      <c r="H35" s="54">
        <v>29.9</v>
      </c>
      <c r="I35" s="54">
        <v>23.99</v>
      </c>
      <c r="J35" s="55">
        <v>29.9</v>
      </c>
      <c r="K35" s="55">
        <v>28</v>
      </c>
      <c r="L35" s="55">
        <v>49.9</v>
      </c>
      <c r="M35" s="56">
        <v>24.99</v>
      </c>
      <c r="N35" s="55">
        <v>37</v>
      </c>
      <c r="O35" s="2">
        <f t="shared" si="1"/>
        <v>23.99</v>
      </c>
      <c r="P35" s="2">
        <f t="shared" si="2"/>
        <v>49.9</v>
      </c>
      <c r="Q35" s="41">
        <f t="shared" si="0"/>
        <v>32.147000000000006</v>
      </c>
    </row>
    <row r="36" spans="1:18" x14ac:dyDescent="0.25">
      <c r="A36" s="39">
        <v>30</v>
      </c>
      <c r="B36" s="3" t="s">
        <v>40</v>
      </c>
      <c r="C36" s="52">
        <v>48</v>
      </c>
      <c r="D36" s="53"/>
      <c r="E36" s="53">
        <v>45</v>
      </c>
      <c r="F36" s="54">
        <v>26.99</v>
      </c>
      <c r="G36" s="54"/>
      <c r="H36" s="54">
        <v>30.99</v>
      </c>
      <c r="I36" s="54">
        <v>25.99</v>
      </c>
      <c r="J36" s="55">
        <v>30.99</v>
      </c>
      <c r="K36" s="55">
        <v>44</v>
      </c>
      <c r="L36" s="55">
        <v>36.9</v>
      </c>
      <c r="M36" s="56">
        <v>36.49</v>
      </c>
      <c r="N36" s="55">
        <v>42.9</v>
      </c>
      <c r="O36" s="2">
        <f t="shared" si="1"/>
        <v>25.99</v>
      </c>
      <c r="P36" s="2">
        <f t="shared" si="2"/>
        <v>48</v>
      </c>
      <c r="Q36" s="41">
        <f t="shared" si="0"/>
        <v>36.825000000000003</v>
      </c>
    </row>
    <row r="37" spans="1:18" ht="15.75" thickBot="1" x14ac:dyDescent="0.3">
      <c r="A37" s="43">
        <v>31</v>
      </c>
      <c r="B37" s="44" t="s">
        <v>41</v>
      </c>
      <c r="C37" s="58">
        <v>55</v>
      </c>
      <c r="D37" s="59"/>
      <c r="E37" s="59">
        <v>69</v>
      </c>
      <c r="F37" s="60">
        <v>69.989999999999995</v>
      </c>
      <c r="G37" s="60"/>
      <c r="H37" s="60">
        <v>59.9</v>
      </c>
      <c r="I37" s="60">
        <v>51.99</v>
      </c>
      <c r="J37" s="61">
        <v>69.900000000000006</v>
      </c>
      <c r="K37" s="61">
        <v>73</v>
      </c>
      <c r="L37" s="61">
        <v>89.9</v>
      </c>
      <c r="M37" s="62">
        <v>78.989999999999995</v>
      </c>
      <c r="N37" s="61">
        <v>69.91</v>
      </c>
      <c r="O37" s="45">
        <f t="shared" si="1"/>
        <v>51.99</v>
      </c>
      <c r="P37" s="45">
        <f t="shared" si="2"/>
        <v>89.9</v>
      </c>
      <c r="Q37" s="46">
        <f t="shared" si="0"/>
        <v>68.757999999999996</v>
      </c>
    </row>
    <row r="38" spans="1:18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 s="22"/>
      <c r="Q38" s="23"/>
      <c r="R38"/>
    </row>
    <row r="39" spans="1:18" x14ac:dyDescent="0.25">
      <c r="A39" s="15"/>
      <c r="B39" s="24"/>
      <c r="C39" s="25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  <c r="P39" s="22"/>
      <c r="Q39" s="23"/>
    </row>
    <row r="40" spans="1:18" x14ac:dyDescent="0.25">
      <c r="A40" s="15"/>
      <c r="B40" s="24"/>
      <c r="C40" s="25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6"/>
      <c r="O40" s="22"/>
      <c r="P40" s="22"/>
      <c r="Q40" s="23"/>
    </row>
    <row r="41" spans="1:18" x14ac:dyDescent="0.25">
      <c r="A41" s="15"/>
      <c r="B41" s="24"/>
      <c r="C41" s="25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7"/>
      <c r="O41" s="22"/>
      <c r="P41" s="22"/>
      <c r="Q41" s="23"/>
    </row>
    <row r="42" spans="1:18" x14ac:dyDescent="0.25">
      <c r="A42" s="15"/>
      <c r="B42" s="24"/>
      <c r="C42" s="25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6"/>
      <c r="O42" s="22"/>
      <c r="P42" s="22"/>
      <c r="Q42" s="23"/>
    </row>
    <row r="43" spans="1:18" s="7" customFormat="1" x14ac:dyDescent="0.25">
      <c r="A43" s="28"/>
      <c r="B43" s="29"/>
      <c r="C43" s="25"/>
      <c r="D43" s="18"/>
      <c r="E43" s="18"/>
      <c r="F43" s="30"/>
      <c r="G43" s="30"/>
      <c r="H43" s="30"/>
      <c r="I43" s="30"/>
      <c r="J43" s="20"/>
      <c r="K43" s="20"/>
      <c r="L43" s="20"/>
      <c r="M43" s="31"/>
      <c r="N43" s="32"/>
      <c r="O43" s="22"/>
      <c r="P43" s="22"/>
      <c r="Q43" s="33"/>
      <c r="R43"/>
    </row>
    <row r="44" spans="1:18" x14ac:dyDescent="0.25">
      <c r="A44" s="15"/>
      <c r="B44" s="24"/>
      <c r="C44" s="25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6"/>
      <c r="O44" s="22"/>
      <c r="P44" s="22"/>
      <c r="Q44" s="23"/>
    </row>
    <row r="45" spans="1:18" x14ac:dyDescent="0.25">
      <c r="A45" s="15"/>
      <c r="B45" s="24"/>
      <c r="C45" s="25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6"/>
      <c r="O45" s="22"/>
      <c r="P45" s="22"/>
      <c r="Q45" s="23"/>
    </row>
    <row r="46" spans="1:18" x14ac:dyDescent="0.25">
      <c r="A46" s="15"/>
      <c r="B46" s="24"/>
      <c r="C46" s="25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6"/>
      <c r="O46" s="22"/>
      <c r="P46" s="22"/>
      <c r="Q46" s="23"/>
    </row>
    <row r="47" spans="1:18" x14ac:dyDescent="0.25">
      <c r="A47" s="15"/>
      <c r="B47" s="24"/>
      <c r="C47" s="25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6"/>
      <c r="O47" s="22"/>
      <c r="P47" s="22"/>
      <c r="Q47" s="23"/>
    </row>
    <row r="48" spans="1:18" x14ac:dyDescent="0.25">
      <c r="A48" s="15"/>
      <c r="B48" s="24"/>
      <c r="C48" s="25"/>
      <c r="D48" s="18"/>
      <c r="E48" s="18"/>
      <c r="F48" s="18"/>
      <c r="G48" s="18"/>
      <c r="H48" s="18"/>
      <c r="I48" s="18"/>
      <c r="J48" s="20"/>
      <c r="K48" s="20"/>
      <c r="L48" s="20"/>
      <c r="M48" s="27"/>
      <c r="N48" s="27"/>
      <c r="O48" s="22"/>
      <c r="P48" s="22"/>
      <c r="Q48" s="23"/>
    </row>
    <row r="49" spans="1:18" x14ac:dyDescent="0.25">
      <c r="A49" s="15"/>
      <c r="B49" s="24"/>
      <c r="C49" s="25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6"/>
      <c r="O49" s="22"/>
      <c r="P49" s="22"/>
      <c r="Q49" s="23"/>
    </row>
    <row r="50" spans="1:18" x14ac:dyDescent="0.25">
      <c r="A50" s="15"/>
      <c r="B50" s="24"/>
      <c r="C50" s="25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6"/>
      <c r="O50" s="22"/>
      <c r="P50" s="22"/>
      <c r="Q50" s="23"/>
    </row>
    <row r="51" spans="1:18" x14ac:dyDescent="0.25">
      <c r="A51" s="15"/>
      <c r="B51" s="24"/>
      <c r="C51" s="25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6"/>
      <c r="O51" s="22"/>
      <c r="P51" s="22"/>
      <c r="Q51" s="23"/>
    </row>
    <row r="52" spans="1:18" s="6" customFormat="1" ht="14.25" customHeight="1" x14ac:dyDescent="0.25">
      <c r="A52" s="15"/>
      <c r="B52" s="24"/>
      <c r="C52" s="25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6"/>
      <c r="O52" s="22"/>
      <c r="P52" s="22"/>
      <c r="Q52" s="23"/>
      <c r="R52"/>
    </row>
    <row r="53" spans="1:18" x14ac:dyDescent="0.25">
      <c r="A53" s="15"/>
      <c r="B53" s="24"/>
      <c r="C53" s="25"/>
      <c r="D53" s="18"/>
      <c r="E53" s="18"/>
      <c r="F53" s="18"/>
      <c r="G53" s="18"/>
      <c r="H53" s="18"/>
      <c r="I53" s="18"/>
      <c r="J53" s="20"/>
      <c r="K53" s="20"/>
      <c r="L53" s="20"/>
      <c r="M53" s="27"/>
      <c r="N53" s="27"/>
      <c r="O53" s="22"/>
      <c r="P53" s="22"/>
      <c r="Q53" s="23"/>
    </row>
    <row r="54" spans="1:18" x14ac:dyDescent="0.25">
      <c r="A54" s="15"/>
      <c r="B54" s="24"/>
      <c r="C54" s="25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6"/>
      <c r="O54" s="22"/>
      <c r="P54" s="22"/>
      <c r="Q54" s="23"/>
    </row>
    <row r="55" spans="1:18" x14ac:dyDescent="0.25">
      <c r="A55" s="15"/>
      <c r="B55" s="24"/>
      <c r="C55" s="25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6"/>
      <c r="O55" s="22"/>
      <c r="P55" s="22"/>
      <c r="Q55" s="23"/>
    </row>
    <row r="56" spans="1:18" x14ac:dyDescent="0.25">
      <c r="A56" s="15"/>
      <c r="B56" s="24"/>
      <c r="C56" s="25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6"/>
      <c r="O56" s="22"/>
      <c r="P56" s="22"/>
      <c r="Q56" s="23"/>
    </row>
    <row r="57" spans="1:18" x14ac:dyDescent="0.25">
      <c r="A57" s="15"/>
      <c r="B57" s="24"/>
      <c r="C57" s="25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6"/>
      <c r="O57" s="22"/>
      <c r="P57" s="22"/>
      <c r="Q57" s="23"/>
    </row>
    <row r="58" spans="1:18" x14ac:dyDescent="0.25">
      <c r="A58" s="15"/>
      <c r="B58" s="24"/>
      <c r="C58" s="25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6"/>
      <c r="O58" s="22"/>
      <c r="P58" s="22"/>
      <c r="Q58" s="23"/>
    </row>
    <row r="59" spans="1:18" x14ac:dyDescent="0.25">
      <c r="O59" s="5"/>
    </row>
    <row r="60" spans="1:18" x14ac:dyDescent="0.25">
      <c r="O60" s="5"/>
    </row>
    <row r="61" spans="1:18" x14ac:dyDescent="0.25">
      <c r="O61" s="5"/>
    </row>
    <row r="62" spans="1:18" x14ac:dyDescent="0.25">
      <c r="O62" s="5"/>
    </row>
    <row r="63" spans="1:18" x14ac:dyDescent="0.25">
      <c r="O63" s="5"/>
    </row>
    <row r="64" spans="1:18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8">
    <mergeCell ref="C3:N4"/>
    <mergeCell ref="P1:Q1"/>
    <mergeCell ref="A2:Q2"/>
    <mergeCell ref="A3:A5"/>
    <mergeCell ref="B3:B5"/>
    <mergeCell ref="O3:O5"/>
    <mergeCell ref="P3:P5"/>
    <mergeCell ref="Q3:Q5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4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72" t="s">
        <v>56</v>
      </c>
      <c r="B1" s="72"/>
      <c r="C1" s="72"/>
      <c r="D1" s="72"/>
      <c r="E1" s="72"/>
      <c r="F1" s="72"/>
    </row>
    <row r="2" spans="1:6" ht="48" x14ac:dyDescent="0.25">
      <c r="A2" s="37" t="s">
        <v>0</v>
      </c>
      <c r="B2" s="37" t="s">
        <v>53</v>
      </c>
      <c r="C2" s="49" t="s">
        <v>57</v>
      </c>
      <c r="D2" s="37" t="s">
        <v>59</v>
      </c>
      <c r="E2" s="37" t="s">
        <v>54</v>
      </c>
      <c r="F2" s="37" t="s">
        <v>55</v>
      </c>
    </row>
    <row r="3" spans="1:6" ht="15" x14ac:dyDescent="0.25">
      <c r="A3" s="37">
        <v>1</v>
      </c>
      <c r="B3" s="37" t="s">
        <v>41</v>
      </c>
      <c r="C3" s="48">
        <v>74.66</v>
      </c>
      <c r="D3" s="48">
        <v>69.599999999999994</v>
      </c>
      <c r="E3" s="51">
        <f>(D3-C3)/C3</f>
        <v>-6.7773908384677242E-2</v>
      </c>
      <c r="F3" s="47">
        <f>D3-C3</f>
        <v>-5.0600000000000023</v>
      </c>
    </row>
    <row r="4" spans="1:6" ht="23.25" customHeight="1" x14ac:dyDescent="0.25">
      <c r="A4" s="37">
        <v>2</v>
      </c>
      <c r="B4" s="37" t="s">
        <v>24</v>
      </c>
      <c r="C4" s="48">
        <v>77.674999999999997</v>
      </c>
      <c r="D4" s="48">
        <v>72.534999999999997</v>
      </c>
      <c r="E4" s="51">
        <f>(D4-C4)/C4</f>
        <v>-6.6173157386546513E-2</v>
      </c>
      <c r="F4" s="47">
        <f>D4-C4</f>
        <v>-5.1400000000000006</v>
      </c>
    </row>
    <row r="5" spans="1:6" ht="24.75" customHeight="1" x14ac:dyDescent="0.25">
      <c r="A5" s="37">
        <v>3</v>
      </c>
      <c r="B5" s="37" t="s">
        <v>40</v>
      </c>
      <c r="C5" s="48">
        <v>42.39</v>
      </c>
      <c r="D5" s="48">
        <v>39.704999999999998</v>
      </c>
      <c r="E5" s="51">
        <f>(D5-C5)/C5</f>
        <v>-6.3340410474168482E-2</v>
      </c>
      <c r="F5" s="47">
        <f>D5-C5</f>
        <v>-2.6850000000000023</v>
      </c>
    </row>
    <row r="6" spans="1:6" ht="24" customHeight="1" x14ac:dyDescent="0.25">
      <c r="A6" s="37">
        <v>4</v>
      </c>
      <c r="B6" s="37" t="s">
        <v>37</v>
      </c>
      <c r="C6" s="48">
        <v>45.95</v>
      </c>
      <c r="D6" s="48">
        <v>44.85</v>
      </c>
      <c r="E6" s="51">
        <f>(D6-C6)/C6</f>
        <v>-2.3939064200217658E-2</v>
      </c>
      <c r="F6" s="47">
        <f>D6-C6</f>
        <v>-1.1000000000000014</v>
      </c>
    </row>
    <row r="7" spans="1:6" ht="22.5" customHeight="1" x14ac:dyDescent="0.25">
      <c r="A7" s="37">
        <v>5</v>
      </c>
      <c r="B7" s="37" t="s">
        <v>29</v>
      </c>
      <c r="C7" s="48">
        <v>49.204999999999998</v>
      </c>
      <c r="D7" s="48">
        <v>48.43</v>
      </c>
      <c r="E7" s="51">
        <f>(D7-C7)/C7</f>
        <v>-1.5750431866680188E-2</v>
      </c>
      <c r="F7" s="47">
        <f>D7-C7</f>
        <v>-0.77499999999999858</v>
      </c>
    </row>
    <row r="8" spans="1:6" ht="25.5" customHeight="1" x14ac:dyDescent="0.25">
      <c r="A8" s="37">
        <v>6</v>
      </c>
      <c r="B8" s="37" t="s">
        <v>30</v>
      </c>
      <c r="C8" s="48">
        <v>66.685000000000002</v>
      </c>
      <c r="D8" s="48">
        <v>65.704999999999998</v>
      </c>
      <c r="E8" s="51">
        <f>(D8-C8)/C8</f>
        <v>-1.469595861138193E-2</v>
      </c>
      <c r="F8" s="47">
        <f>D8-C8</f>
        <v>-0.98000000000000398</v>
      </c>
    </row>
    <row r="9" spans="1:6" ht="15" x14ac:dyDescent="0.25">
      <c r="A9" s="37">
        <v>7</v>
      </c>
      <c r="B9" s="37" t="s">
        <v>20</v>
      </c>
      <c r="C9" s="48">
        <v>164.73</v>
      </c>
      <c r="D9" s="48">
        <v>162.89500000000001</v>
      </c>
      <c r="E9" s="51">
        <f>(D9-C9)/C9</f>
        <v>-1.1139440296242212E-2</v>
      </c>
      <c r="F9" s="47">
        <f>D9-C9</f>
        <v>-1.8349999999999795</v>
      </c>
    </row>
    <row r="10" spans="1:6" ht="23.25" customHeight="1" x14ac:dyDescent="0.25">
      <c r="A10" s="37">
        <v>8</v>
      </c>
      <c r="B10" s="37" t="s">
        <v>32</v>
      </c>
      <c r="C10" s="48">
        <v>44.564999999999998</v>
      </c>
      <c r="D10" s="48">
        <v>44.234999999999999</v>
      </c>
      <c r="E10" s="51">
        <f>(D10-C10)/C10</f>
        <v>-7.404914170312988E-3</v>
      </c>
      <c r="F10" s="47">
        <f>D10-C10</f>
        <v>-0.32999999999999829</v>
      </c>
    </row>
    <row r="11" spans="1:6" ht="25.5" customHeight="1" x14ac:dyDescent="0.25">
      <c r="A11" s="37">
        <v>9</v>
      </c>
      <c r="B11" s="37" t="s">
        <v>11</v>
      </c>
      <c r="C11" s="48">
        <v>172.595</v>
      </c>
      <c r="D11" s="48">
        <v>171.435</v>
      </c>
      <c r="E11" s="51">
        <f>(D11-C11)/C11</f>
        <v>-6.7209362959529334E-3</v>
      </c>
      <c r="F11" s="47">
        <f>D11-C11</f>
        <v>-1.1599999999999966</v>
      </c>
    </row>
    <row r="12" spans="1:6" ht="24" customHeight="1" x14ac:dyDescent="0.25">
      <c r="A12" s="37">
        <v>10</v>
      </c>
      <c r="B12" s="37" t="s">
        <v>25</v>
      </c>
      <c r="C12" s="48">
        <v>54.99</v>
      </c>
      <c r="D12" s="48">
        <v>54.655000000000001</v>
      </c>
      <c r="E12" s="51">
        <f>(D12-C12)/C12</f>
        <v>-6.0920167303146183E-3</v>
      </c>
      <c r="F12" s="47">
        <f>D12-C12</f>
        <v>-0.33500000000000085</v>
      </c>
    </row>
    <row r="13" spans="1:6" ht="15" x14ac:dyDescent="0.25">
      <c r="A13" s="37">
        <v>11</v>
      </c>
      <c r="B13" s="37" t="s">
        <v>26</v>
      </c>
      <c r="C13" s="48">
        <v>11.595000000000001</v>
      </c>
      <c r="D13" s="48">
        <v>11.525</v>
      </c>
      <c r="E13" s="51">
        <f>(D13-C13)/C13</f>
        <v>-6.0370849504096831E-3</v>
      </c>
      <c r="F13" s="47">
        <f>D13-C13</f>
        <v>-7.0000000000000284E-2</v>
      </c>
    </row>
    <row r="14" spans="1:6" ht="23.25" customHeight="1" x14ac:dyDescent="0.25">
      <c r="A14" s="37">
        <v>12</v>
      </c>
      <c r="B14" s="37" t="s">
        <v>34</v>
      </c>
      <c r="C14" s="48">
        <v>47.29</v>
      </c>
      <c r="D14" s="48">
        <v>47.08</v>
      </c>
      <c r="E14" s="51">
        <f>(D14-C14)/C14</f>
        <v>-4.4406851342778785E-3</v>
      </c>
      <c r="F14" s="47">
        <f>D14-C14</f>
        <v>-0.21000000000000085</v>
      </c>
    </row>
    <row r="15" spans="1:6" ht="15" x14ac:dyDescent="0.25">
      <c r="A15" s="37">
        <v>13</v>
      </c>
      <c r="B15" s="37" t="s">
        <v>21</v>
      </c>
      <c r="C15" s="48">
        <v>483.57499999999999</v>
      </c>
      <c r="D15" s="48">
        <v>481.48500000000001</v>
      </c>
      <c r="E15" s="51">
        <f>(D15-C15)/C15</f>
        <v>-4.3219769425631499E-3</v>
      </c>
      <c r="F15" s="47">
        <f>D15-C15</f>
        <v>-2.089999999999975</v>
      </c>
    </row>
    <row r="16" spans="1:6" ht="15" x14ac:dyDescent="0.25">
      <c r="A16" s="37">
        <v>14</v>
      </c>
      <c r="B16" s="37" t="s">
        <v>33</v>
      </c>
      <c r="C16" s="48">
        <v>105.02500000000001</v>
      </c>
      <c r="D16" s="48">
        <v>104.93</v>
      </c>
      <c r="E16" s="51">
        <f>(D16-C16)/C16</f>
        <v>-9.0454653653890846E-4</v>
      </c>
      <c r="F16" s="47">
        <f>D16-C16</f>
        <v>-9.4999999999998863E-2</v>
      </c>
    </row>
    <row r="17" spans="1:6" ht="33" customHeight="1" x14ac:dyDescent="0.25">
      <c r="A17" s="37">
        <v>15</v>
      </c>
      <c r="B17" s="37" t="s">
        <v>17</v>
      </c>
      <c r="C17" s="48">
        <v>493.07</v>
      </c>
      <c r="D17" s="48">
        <v>493.09</v>
      </c>
      <c r="E17" s="51">
        <f>(D17-C17)/C17</f>
        <v>4.0562191980817754E-5</v>
      </c>
      <c r="F17" s="47">
        <f>D17-C17</f>
        <v>1.999999999998181E-2</v>
      </c>
    </row>
    <row r="18" spans="1:6" ht="30.75" customHeight="1" x14ac:dyDescent="0.25">
      <c r="A18" s="37">
        <v>16</v>
      </c>
      <c r="B18" s="37" t="s">
        <v>31</v>
      </c>
      <c r="C18" s="48">
        <v>69.625</v>
      </c>
      <c r="D18" s="48">
        <v>69.685000000000002</v>
      </c>
      <c r="E18" s="51">
        <f>(D18-C18)/C18</f>
        <v>8.6175942549374899E-4</v>
      </c>
      <c r="F18" s="47">
        <f>D18-C18</f>
        <v>6.0000000000002274E-2</v>
      </c>
    </row>
    <row r="19" spans="1:6" ht="30" customHeight="1" x14ac:dyDescent="0.25">
      <c r="A19" s="37">
        <v>17</v>
      </c>
      <c r="B19" s="37" t="s">
        <v>19</v>
      </c>
      <c r="C19" s="48">
        <v>169.58</v>
      </c>
      <c r="D19" s="48">
        <v>169.76499999999999</v>
      </c>
      <c r="E19" s="51">
        <f>(D19-C19)/C19</f>
        <v>1.0909305342609614E-3</v>
      </c>
      <c r="F19" s="47">
        <f>D19-C19</f>
        <v>0.18499999999997385</v>
      </c>
    </row>
    <row r="20" spans="1:6" ht="22.5" customHeight="1" x14ac:dyDescent="0.25">
      <c r="A20" s="37">
        <v>18</v>
      </c>
      <c r="B20" s="37" t="s">
        <v>35</v>
      </c>
      <c r="C20" s="48">
        <v>136.88499999999999</v>
      </c>
      <c r="D20" s="48">
        <v>137.035</v>
      </c>
      <c r="E20" s="51">
        <f>(D20-C20)/C20</f>
        <v>1.0958103517551645E-3</v>
      </c>
      <c r="F20" s="47">
        <f>D20-C20</f>
        <v>0.15000000000000568</v>
      </c>
    </row>
    <row r="21" spans="1:6" ht="22.5" customHeight="1" x14ac:dyDescent="0.25">
      <c r="A21" s="37">
        <v>19</v>
      </c>
      <c r="B21" s="37" t="s">
        <v>18</v>
      </c>
      <c r="C21" s="48">
        <v>319.91000000000003</v>
      </c>
      <c r="D21" s="48">
        <v>320.54000000000002</v>
      </c>
      <c r="E21" s="51">
        <f>(D21-C21)/C21</f>
        <v>1.9693038667124986E-3</v>
      </c>
      <c r="F21" s="47">
        <f>D21-C21</f>
        <v>0.62999999999999545</v>
      </c>
    </row>
    <row r="22" spans="1:6" ht="16.5" customHeight="1" x14ac:dyDescent="0.25">
      <c r="A22" s="37">
        <v>20</v>
      </c>
      <c r="B22" s="37" t="s">
        <v>27</v>
      </c>
      <c r="C22" s="48">
        <v>515.85500000000002</v>
      </c>
      <c r="D22" s="48">
        <v>516.91</v>
      </c>
      <c r="E22" s="51">
        <f>(D22-C22)/C22</f>
        <v>2.045148345949831E-3</v>
      </c>
      <c r="F22" s="47">
        <f>D22-C22</f>
        <v>1.05499999999995</v>
      </c>
    </row>
    <row r="23" spans="1:6" ht="33.75" customHeight="1" x14ac:dyDescent="0.25">
      <c r="A23" s="37">
        <v>21</v>
      </c>
      <c r="B23" s="37" t="s">
        <v>13</v>
      </c>
      <c r="C23" s="48">
        <v>304.91000000000003</v>
      </c>
      <c r="D23" s="48">
        <v>305.98</v>
      </c>
      <c r="E23" s="51">
        <f>(D23-C23)/C23</f>
        <v>3.5092322324620155E-3</v>
      </c>
      <c r="F23" s="47">
        <f>D23-C23</f>
        <v>1.0699999999999932</v>
      </c>
    </row>
    <row r="24" spans="1:6" ht="24" x14ac:dyDescent="0.25">
      <c r="A24" s="37">
        <v>22</v>
      </c>
      <c r="B24" s="37" t="s">
        <v>36</v>
      </c>
      <c r="C24" s="48">
        <v>65.28</v>
      </c>
      <c r="D24" s="48">
        <v>65.584999999999994</v>
      </c>
      <c r="E24" s="51">
        <f>(D24-C24)/C24</f>
        <v>4.6721813725489067E-3</v>
      </c>
      <c r="F24" s="47">
        <f>D24-C24</f>
        <v>0.30499999999999261</v>
      </c>
    </row>
    <row r="25" spans="1:6" ht="24.75" customHeight="1" x14ac:dyDescent="0.25">
      <c r="A25" s="37">
        <v>23</v>
      </c>
      <c r="B25" s="37" t="s">
        <v>22</v>
      </c>
      <c r="C25" s="48">
        <v>113.82</v>
      </c>
      <c r="D25" s="48">
        <v>114.65</v>
      </c>
      <c r="E25" s="51">
        <f>(D25-C25)/C25</f>
        <v>7.2922157793007605E-3</v>
      </c>
      <c r="F25" s="47">
        <f>D25-C25</f>
        <v>0.83000000000001251</v>
      </c>
    </row>
    <row r="26" spans="1:6" ht="21.75" customHeight="1" x14ac:dyDescent="0.25">
      <c r="A26" s="37">
        <v>24</v>
      </c>
      <c r="B26" s="37" t="s">
        <v>28</v>
      </c>
      <c r="C26" s="48">
        <v>38.585000000000001</v>
      </c>
      <c r="D26" s="48">
        <v>38.950000000000003</v>
      </c>
      <c r="E26" s="51">
        <f>(D26-C26)/C26</f>
        <v>9.459634573020655E-3</v>
      </c>
      <c r="F26" s="47">
        <f>D26-C26</f>
        <v>0.36500000000000199</v>
      </c>
    </row>
    <row r="27" spans="1:6" ht="24.75" customHeight="1" x14ac:dyDescent="0.25">
      <c r="A27" s="37">
        <v>25</v>
      </c>
      <c r="B27" s="37" t="s">
        <v>23</v>
      </c>
      <c r="C27" s="48">
        <v>55.615000000000002</v>
      </c>
      <c r="D27" s="48">
        <v>56.15</v>
      </c>
      <c r="E27" s="51">
        <f>(D27-C27)/C27</f>
        <v>9.6197069136023834E-3</v>
      </c>
      <c r="F27" s="47">
        <f>D27-C27</f>
        <v>0.53499999999999659</v>
      </c>
    </row>
    <row r="28" spans="1:6" ht="16.5" customHeight="1" x14ac:dyDescent="0.25">
      <c r="A28" s="37">
        <v>26</v>
      </c>
      <c r="B28" s="37" t="s">
        <v>12</v>
      </c>
      <c r="C28" s="48">
        <v>636.26</v>
      </c>
      <c r="D28" s="48">
        <v>643.22</v>
      </c>
      <c r="E28" s="51">
        <f>(D28-C28)/C28</f>
        <v>1.0938924339106712E-2</v>
      </c>
      <c r="F28" s="47">
        <f>D28-C28</f>
        <v>6.9600000000000364</v>
      </c>
    </row>
    <row r="29" spans="1:6" ht="24" customHeight="1" x14ac:dyDescent="0.25">
      <c r="A29" s="37">
        <v>27</v>
      </c>
      <c r="B29" s="37" t="s">
        <v>14</v>
      </c>
      <c r="C29" s="48">
        <v>185.8</v>
      </c>
      <c r="D29" s="48">
        <v>188.065</v>
      </c>
      <c r="E29" s="51">
        <f>(D29-C29)/C29</f>
        <v>1.2190527448869679E-2</v>
      </c>
      <c r="F29" s="47">
        <f>D29-C29</f>
        <v>2.2649999999999864</v>
      </c>
    </row>
    <row r="30" spans="1:6" ht="25.5" customHeight="1" x14ac:dyDescent="0.25">
      <c r="A30" s="37">
        <v>28</v>
      </c>
      <c r="B30" s="37" t="s">
        <v>39</v>
      </c>
      <c r="C30" s="48">
        <v>31.45</v>
      </c>
      <c r="D30" s="48">
        <v>32.090000000000003</v>
      </c>
      <c r="E30" s="51">
        <f>(D30-C30)/C30</f>
        <v>2.0349761526232246E-2</v>
      </c>
      <c r="F30" s="47">
        <f>D30-C30</f>
        <v>0.64000000000000412</v>
      </c>
    </row>
    <row r="31" spans="1:6" ht="18.75" customHeight="1" x14ac:dyDescent="0.25">
      <c r="A31" s="37">
        <v>29</v>
      </c>
      <c r="B31" s="37" t="s">
        <v>15</v>
      </c>
      <c r="C31" s="48">
        <v>28.54</v>
      </c>
      <c r="D31" s="48">
        <v>29.155000000000001</v>
      </c>
      <c r="E31" s="51">
        <f>(D31-C31)/C31</f>
        <v>2.1548703573931394E-2</v>
      </c>
      <c r="F31" s="47">
        <f>D31-C31</f>
        <v>0.61500000000000199</v>
      </c>
    </row>
    <row r="32" spans="1:6" ht="27" customHeight="1" x14ac:dyDescent="0.25">
      <c r="A32" s="37">
        <v>30</v>
      </c>
      <c r="B32" s="37" t="s">
        <v>16</v>
      </c>
      <c r="C32" s="48">
        <v>50.37</v>
      </c>
      <c r="D32" s="48">
        <v>53.585000000000001</v>
      </c>
      <c r="E32" s="51">
        <f>(D32-C32)/C32</f>
        <v>6.3827675203494208E-2</v>
      </c>
      <c r="F32" s="47">
        <f>D32-C32</f>
        <v>3.2150000000000034</v>
      </c>
    </row>
    <row r="33" spans="1:6" ht="15" x14ac:dyDescent="0.25">
      <c r="A33" s="37">
        <v>31</v>
      </c>
      <c r="B33" s="37" t="s">
        <v>38</v>
      </c>
      <c r="C33" s="48">
        <v>53.58</v>
      </c>
      <c r="D33" s="48">
        <v>59.064999999999998</v>
      </c>
      <c r="E33" s="51">
        <f>(D33-C33)/C33</f>
        <v>0.10237028742067936</v>
      </c>
      <c r="F33" s="47">
        <f>D33-C33</f>
        <v>5.4849999999999994</v>
      </c>
    </row>
    <row r="34" spans="1:6" ht="21.95" customHeight="1" x14ac:dyDescent="0.25">
      <c r="B34" s="35"/>
      <c r="C34" s="36"/>
      <c r="D34" s="36"/>
      <c r="E34" s="36"/>
      <c r="F34" s="36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2022-02-01T12:01:38Z</cp:lastPrinted>
  <dcterms:created xsi:type="dcterms:W3CDTF">2019-01-14T08:09:07Z</dcterms:created>
  <dcterms:modified xsi:type="dcterms:W3CDTF">2022-02-01T12:02:44Z</dcterms:modified>
</cp:coreProperties>
</file>