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 activeTab="1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 refMode="R1C1"/>
</workbook>
</file>

<file path=xl/calcChain.xml><?xml version="1.0" encoding="utf-8"?>
<calcChain xmlns="http://schemas.openxmlformats.org/spreadsheetml/2006/main">
  <c r="F9" i="51" l="1"/>
  <c r="F10" i="51"/>
  <c r="F19" i="51"/>
  <c r="F17" i="51"/>
  <c r="F3" i="51"/>
  <c r="F31" i="51"/>
  <c r="F32" i="51"/>
  <c r="F16" i="51"/>
  <c r="F26" i="51"/>
  <c r="F24" i="51"/>
  <c r="F20" i="51"/>
  <c r="F29" i="51"/>
  <c r="F21" i="51"/>
  <c r="F30" i="51"/>
  <c r="F6" i="51"/>
  <c r="F22" i="51"/>
  <c r="F33" i="51"/>
  <c r="F8" i="51"/>
  <c r="F23" i="51"/>
  <c r="F15" i="51"/>
  <c r="F13" i="51"/>
  <c r="F28" i="51"/>
  <c r="F5" i="51"/>
  <c r="F12" i="51"/>
  <c r="F25" i="51"/>
  <c r="F27" i="51"/>
  <c r="F18" i="51"/>
  <c r="F4" i="51"/>
  <c r="F11" i="51"/>
  <c r="F7" i="51"/>
  <c r="E9" i="51"/>
  <c r="E10" i="51"/>
  <c r="E19" i="51"/>
  <c r="E17" i="51"/>
  <c r="E3" i="51"/>
  <c r="E31" i="51"/>
  <c r="E32" i="51"/>
  <c r="E16" i="51"/>
  <c r="E26" i="51"/>
  <c r="E24" i="51"/>
  <c r="E20" i="51"/>
  <c r="E29" i="51"/>
  <c r="E21" i="51"/>
  <c r="E30" i="51"/>
  <c r="E6" i="51"/>
  <c r="E22" i="51"/>
  <c r="E33" i="51"/>
  <c r="E8" i="51"/>
  <c r="E23" i="51"/>
  <c r="E15" i="51"/>
  <c r="E13" i="51"/>
  <c r="E28" i="51"/>
  <c r="E5" i="51"/>
  <c r="E12" i="51"/>
  <c r="E25" i="51"/>
  <c r="E27" i="51"/>
  <c r="E18" i="51"/>
  <c r="E4" i="51"/>
  <c r="E11" i="51"/>
  <c r="E7" i="51"/>
  <c r="E14" i="51" l="1"/>
  <c r="F14" i="51" l="1"/>
  <c r="O7" i="50" l="1"/>
  <c r="P7" i="50"/>
  <c r="Q7" i="50"/>
  <c r="O8" i="50"/>
  <c r="P8" i="50"/>
  <c r="Q8" i="50"/>
  <c r="O9" i="50"/>
  <c r="P9" i="50"/>
  <c r="Q9" i="50"/>
  <c r="O10" i="50"/>
  <c r="P10" i="50"/>
  <c r="Q10" i="50"/>
  <c r="O11" i="50"/>
  <c r="P11" i="50"/>
  <c r="Q11" i="50"/>
  <c r="O12" i="50"/>
  <c r="P12" i="50"/>
  <c r="Q12" i="50"/>
  <c r="O13" i="50"/>
  <c r="P13" i="50"/>
  <c r="Q13" i="50"/>
  <c r="O14" i="50"/>
  <c r="P14" i="50"/>
  <c r="Q14" i="50"/>
  <c r="O15" i="50"/>
  <c r="P15" i="50"/>
  <c r="Q15" i="50"/>
  <c r="O16" i="50"/>
  <c r="P16" i="50"/>
  <c r="Q16" i="50"/>
  <c r="O17" i="50"/>
  <c r="P17" i="50"/>
  <c r="Q17" i="50"/>
  <c r="O18" i="50"/>
  <c r="P18" i="50"/>
  <c r="Q18" i="50"/>
  <c r="O19" i="50"/>
  <c r="P19" i="50"/>
  <c r="Q19" i="50"/>
  <c r="O20" i="50"/>
  <c r="P20" i="50"/>
  <c r="Q20" i="50"/>
  <c r="O21" i="50"/>
  <c r="P21" i="50"/>
  <c r="Q21" i="50"/>
  <c r="O22" i="50"/>
  <c r="P22" i="50"/>
  <c r="Q22" i="50"/>
  <c r="O23" i="50"/>
  <c r="P23" i="50"/>
  <c r="Q23" i="50"/>
  <c r="O24" i="50"/>
  <c r="P24" i="50"/>
  <c r="Q24" i="50"/>
  <c r="O25" i="50"/>
  <c r="P25" i="50"/>
  <c r="Q25" i="50"/>
  <c r="O26" i="50"/>
  <c r="P26" i="50"/>
  <c r="Q26" i="50"/>
  <c r="O27" i="50"/>
  <c r="P27" i="50"/>
  <c r="Q27" i="50"/>
  <c r="O28" i="50"/>
  <c r="P28" i="50"/>
  <c r="Q28" i="50"/>
  <c r="O29" i="50"/>
  <c r="P29" i="50"/>
  <c r="Q29" i="50"/>
  <c r="O30" i="50"/>
  <c r="P30" i="50"/>
  <c r="Q30" i="50"/>
  <c r="O31" i="50"/>
  <c r="P31" i="50"/>
  <c r="Q31" i="50"/>
  <c r="O32" i="50"/>
  <c r="P32" i="50"/>
  <c r="Q32" i="50"/>
  <c r="O33" i="50"/>
  <c r="P33" i="50"/>
  <c r="Q33" i="50"/>
  <c r="O34" i="50"/>
  <c r="P34" i="50"/>
  <c r="Q34" i="50"/>
  <c r="O35" i="50"/>
  <c r="P35" i="50"/>
  <c r="Q35" i="50"/>
  <c r="O36" i="50"/>
  <c r="P36" i="50"/>
  <c r="Q36" i="50"/>
  <c r="O37" i="50"/>
  <c r="P37" i="50"/>
  <c r="Q37" i="50"/>
</calcChain>
</file>

<file path=xl/sharedStrings.xml><?xml version="1.0" encoding="utf-8"?>
<sst xmlns="http://schemas.openxmlformats.org/spreadsheetml/2006/main" count="93" uniqueCount="60">
  <si>
    <t>№ п/п</t>
  </si>
  <si>
    <t>Торговые наименования</t>
  </si>
  <si>
    <t>Минималь-ная цена</t>
  </si>
  <si>
    <t>Максималь-ная цена</t>
  </si>
  <si>
    <t xml:space="preserve">Средняя цена по городу 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</si>
  <si>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</si>
  <si>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</si>
  <si>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</si>
  <si>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</si>
  <si>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</si>
  <si>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</si>
  <si>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</si>
  <si>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</si>
  <si>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</si>
  <si>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</si>
  <si>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</si>
  <si>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</si>
  <si>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</si>
  <si>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</si>
  <si>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</si>
  <si>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</si>
  <si>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</si>
  <si>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</si>
  <si>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</si>
  <si>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</si>
  <si>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</si>
  <si>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</si>
  <si>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</si>
  <si>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</si>
  <si>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</si>
  <si>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</si>
  <si>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</si>
  <si>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</si>
  <si>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</si>
  <si>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</si>
  <si>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</si>
  <si>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</si>
  <si>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</si>
  <si>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</si>
  <si>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</si>
  <si>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</si>
  <si>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</si>
  <si>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</si>
  <si>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</si>
  <si>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</si>
  <si>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</si>
  <si>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</si>
  <si>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</si>
  <si>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</si>
  <si>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</si>
  <si>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</si>
  <si>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</si>
  <si>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</si>
  <si>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</si>
  <si>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</si>
  <si>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</si>
  <si>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>Цена 18.01.2022</t>
  </si>
  <si>
    <t>Сравнительный анализ цен на социально - значимые товары за неделю</t>
  </si>
  <si>
    <t>Мониторинг цен на социально-значимые товары в г.Чебоксары по состоянию на 25.01.2022</t>
  </si>
  <si>
    <t>Цена 25.01.2022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</si>
</sst>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7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justify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9" xfId="3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8" xfId="3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8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8230801567032"/>
          <c:y val="1.5352250779973257E-2"/>
          <c:w val="0.89852195409157054"/>
          <c:h val="0.49215582071013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'По недельный анализ'!$B$3:$B$33</c:f>
              <c:strCache>
                <c:ptCount val="31"/>
                <c:pt idx="0">
                  <c:v>Вода питьевая, 5 л</c:v>
                </c:pt>
                <c:pt idx="1">
                  <c:v>Лук репчатый, кг</c:v>
                </c:pt>
                <c:pt idx="2">
                  <c:v>Крупы овсяная (или перловая), кг</c:v>
                </c:pt>
                <c:pt idx="3">
                  <c:v>Соль поваренная пищевая, кг</c:v>
                </c:pt>
                <c:pt idx="4">
                  <c:v>Яблоки, кг</c:v>
                </c:pt>
                <c:pt idx="5">
                  <c:v>Хлеб ржаной, ржано-пшеничный, кг</c:v>
                </c:pt>
                <c:pt idx="6">
                  <c:v>Колбаса сырокопченая, кг</c:v>
                </c:pt>
                <c:pt idx="7">
                  <c:v>Консервы мясные, кг</c:v>
                </c:pt>
                <c:pt idx="8">
                  <c:v>Морковь, кг</c:v>
                </c:pt>
                <c:pt idx="9">
                  <c:v>Печенье, кг</c:v>
                </c:pt>
                <c:pt idx="10">
                  <c:v>Пшено, кг</c:v>
                </c:pt>
                <c:pt idx="11">
                  <c:v>Молоко сгущенное с сахаром, кг</c:v>
                </c:pt>
                <c:pt idx="12">
                  <c:v>Рис шлифованный, кг</c:v>
                </c:pt>
                <c:pt idx="13">
                  <c:v>Куры (кроме окорочков), кг</c:v>
                </c:pt>
                <c:pt idx="14">
                  <c:v>Вода питьевая, 1 л</c:v>
                </c:pt>
                <c:pt idx="15">
                  <c:v>Капуста белокочанная свежая, кг</c:v>
                </c:pt>
                <c:pt idx="16">
                  <c:v>Консервы рыбные натуральные и с добавлением масла, кг</c:v>
                </c:pt>
                <c:pt idx="17">
                  <c:v>Масло подсолнечное рафинированное, кг</c:v>
                </c:pt>
                <c:pt idx="18">
                  <c:v>Яйца куриные, 10 шт.</c:v>
                </c:pt>
                <c:pt idx="19">
                  <c:v>Чай черный байховый, кг</c:v>
                </c:pt>
                <c:pt idx="20">
                  <c:v>Хлеб и булочные изделия из пшеничной муки, кг</c:v>
                </c:pt>
                <c:pt idx="21">
                  <c:v>Масло сливочное, м.д.ж. 82,5%, кг</c:v>
                </c:pt>
                <c:pt idx="22">
                  <c:v>Макаронные изделия из пшеничной муки высшего сорта, кг</c:v>
                </c:pt>
                <c:pt idx="23">
                  <c:v>Рыба мороженая неразделанная, кг</c:v>
                </c:pt>
                <c:pt idx="24">
                  <c:v>Картофель, кг</c:v>
                </c:pt>
                <c:pt idx="25">
                  <c:v>Крупа гречневая-ядрица, кг</c:v>
                </c:pt>
                <c:pt idx="26">
                  <c:v>Молоко питьевое, м.д.ж. 2,5%, л</c:v>
                </c:pt>
                <c:pt idx="27">
                  <c:v>Сахар-песок, кг</c:v>
                </c:pt>
                <c:pt idx="28">
                  <c:v>Говядина (кроме бескостного мяса), кг</c:v>
                </c:pt>
                <c:pt idx="29">
                  <c:v>Свинина (кроме бескостного мяса), кг</c:v>
                </c:pt>
                <c:pt idx="30">
                  <c:v>Мука пшеничная, кг</c:v>
                </c:pt>
              </c:strCache>
            </c:strRef>
          </c:cat>
          <c:val>
            <c:numRef>
              <c:f>'По недельный анализ'!$E$3:$E$33</c:f>
              <c:numCache>
                <c:formatCode>0.00%</c:formatCode>
                <c:ptCount val="31"/>
                <c:pt idx="0">
                  <c:v>-4.3486517280668428E-2</c:v>
                </c:pt>
                <c:pt idx="1">
                  <c:v>-3.4535686876439091E-2</c:v>
                </c:pt>
                <c:pt idx="2">
                  <c:v>-2.5952626158599341E-2</c:v>
                </c:pt>
                <c:pt idx="3">
                  <c:v>-2.4810765349032794E-2</c:v>
                </c:pt>
                <c:pt idx="4">
                  <c:v>-1.9437877593906014E-2</c:v>
                </c:pt>
                <c:pt idx="5">
                  <c:v>-1.8843469591226326E-2</c:v>
                </c:pt>
                <c:pt idx="6">
                  <c:v>-1.8526231354219679E-2</c:v>
                </c:pt>
                <c:pt idx="7">
                  <c:v>-1.8493183756900577E-2</c:v>
                </c:pt>
                <c:pt idx="8">
                  <c:v>-1.7726798748696572E-2</c:v>
                </c:pt>
                <c:pt idx="9">
                  <c:v>-1.7336683417085573E-2</c:v>
                </c:pt>
                <c:pt idx="10">
                  <c:v>-1.6767788196359736E-2</c:v>
                </c:pt>
                <c:pt idx="11">
                  <c:v>-1.4868721461187158E-2</c:v>
                </c:pt>
                <c:pt idx="12">
                  <c:v>-1.3460857244066636E-2</c:v>
                </c:pt>
                <c:pt idx="13">
                  <c:v>-1.33527272727272E-2</c:v>
                </c:pt>
                <c:pt idx="14">
                  <c:v>-1.3310285220397634E-2</c:v>
                </c:pt>
                <c:pt idx="15">
                  <c:v>-1.3077914901455163E-2</c:v>
                </c:pt>
                <c:pt idx="16">
                  <c:v>-1.264746519290039E-2</c:v>
                </c:pt>
                <c:pt idx="17">
                  <c:v>-1.202204765418172E-2</c:v>
                </c:pt>
                <c:pt idx="18">
                  <c:v>-1.0698592625612983E-2</c:v>
                </c:pt>
                <c:pt idx="19">
                  <c:v>-1.0293158359234122E-2</c:v>
                </c:pt>
                <c:pt idx="20">
                  <c:v>-7.7375195297968314E-3</c:v>
                </c:pt>
                <c:pt idx="21">
                  <c:v>-6.5840831587164307E-3</c:v>
                </c:pt>
                <c:pt idx="22">
                  <c:v>-4.3468313886981863E-3</c:v>
                </c:pt>
                <c:pt idx="23">
                  <c:v>-4.2915860735010152E-3</c:v>
                </c:pt>
                <c:pt idx="24">
                  <c:v>-1.1955222258450105E-3</c:v>
                </c:pt>
                <c:pt idx="25">
                  <c:v>-9.5124851367414328E-4</c:v>
                </c:pt>
                <c:pt idx="26">
                  <c:v>-8.9823048594264189E-4</c:v>
                </c:pt>
                <c:pt idx="27">
                  <c:v>-6.360745115855809E-4</c:v>
                </c:pt>
                <c:pt idx="28">
                  <c:v>4.0563837338975376E-5</c:v>
                </c:pt>
                <c:pt idx="29">
                  <c:v>5.6297501016484787E-4</c:v>
                </c:pt>
                <c:pt idx="30">
                  <c:v>2.0767195767195868E-2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92160"/>
        <c:axId val="109484224"/>
        <c:axId val="0"/>
      </c:bar3DChart>
      <c:catAx>
        <c:axId val="13609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09484224"/>
        <c:crosses val="autoZero"/>
        <c:auto val="1"/>
        <c:lblAlgn val="ctr"/>
        <c:lblOffset val="100"/>
        <c:tickLblSkip val="1"/>
        <c:noMultiLvlLbl val="0"/>
      </c:catAx>
      <c:valAx>
        <c:axId val="1094842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36092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426244</xdr:colOff>
      <xdr:row>1</xdr:row>
      <xdr:rowOff>223838</xdr:rowOff>
    </xdr:from>
    <xdr:to>
      <xdr:col>24</xdr:col>
      <xdr:colOff>140494</xdr:colOff>
      <xdr:row>27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82" zoomScaleNormal="82" workbookViewId="0">
      <selection activeCell="C7" sqref="C7:N37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10" bestFit="1" customWidth="1"/>
    <col min="4" max="4" width="11.7109375" style="10" customWidth="1"/>
    <col min="5" max="5" width="11.42578125" style="11" customWidth="1"/>
    <col min="6" max="6" width="10.28515625" style="12" customWidth="1"/>
    <col min="7" max="7" width="10.42578125" style="5" hidden="1" customWidth="1"/>
    <col min="8" max="8" width="9.5703125" style="11" customWidth="1"/>
    <col min="9" max="9" width="9.140625" style="11" customWidth="1"/>
    <col min="10" max="10" width="12.28515625" style="11" customWidth="1"/>
    <col min="11" max="11" width="10" style="11" customWidth="1"/>
    <col min="12" max="13" width="9.140625" style="11" customWidth="1"/>
    <col min="14" max="14" width="10.42578125" style="11" customWidth="1"/>
    <col min="15" max="15" width="11.140625" customWidth="1"/>
    <col min="16" max="16" width="12" customWidth="1"/>
  </cols>
  <sheetData>
    <row r="1" spans="1:17" ht="15.75" thickBot="1" x14ac:dyDescent="0.3">
      <c r="P1" s="64"/>
      <c r="Q1" s="64"/>
    </row>
    <row r="2" spans="1:17" ht="18.75" x14ac:dyDescent="0.25">
      <c r="A2" s="65" t="s">
        <v>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15" customHeight="1" x14ac:dyDescent="0.25">
      <c r="A3" s="68" t="s">
        <v>0</v>
      </c>
      <c r="B3" s="69" t="s">
        <v>1</v>
      </c>
      <c r="C3" s="63" t="s">
        <v>10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0" t="s">
        <v>2</v>
      </c>
      <c r="P3" s="70" t="s">
        <v>3</v>
      </c>
      <c r="Q3" s="71" t="s">
        <v>4</v>
      </c>
    </row>
    <row r="4" spans="1:17" ht="15" customHeight="1" x14ac:dyDescent="0.25">
      <c r="A4" s="68"/>
      <c r="B4" s="69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70"/>
      <c r="P4" s="70"/>
      <c r="Q4" s="71"/>
    </row>
    <row r="5" spans="1:17" ht="59.25" customHeight="1" x14ac:dyDescent="0.25">
      <c r="A5" s="68"/>
      <c r="B5" s="69"/>
      <c r="C5" s="50" t="s">
        <v>42</v>
      </c>
      <c r="D5" s="50" t="s">
        <v>43</v>
      </c>
      <c r="E5" s="50" t="s">
        <v>50</v>
      </c>
      <c r="F5" s="50" t="s">
        <v>46</v>
      </c>
      <c r="G5" s="50" t="s">
        <v>47</v>
      </c>
      <c r="H5" s="50" t="s">
        <v>48</v>
      </c>
      <c r="I5" s="50" t="s">
        <v>49</v>
      </c>
      <c r="J5" s="50" t="s">
        <v>44</v>
      </c>
      <c r="K5" s="50" t="s">
        <v>51</v>
      </c>
      <c r="L5" s="50" t="s">
        <v>52</v>
      </c>
      <c r="M5" s="50" t="s">
        <v>45</v>
      </c>
      <c r="N5" s="50" t="s">
        <v>47</v>
      </c>
      <c r="O5" s="70"/>
      <c r="P5" s="70"/>
      <c r="Q5" s="71"/>
    </row>
    <row r="6" spans="1:17" ht="0.75" customHeight="1" x14ac:dyDescent="0.25">
      <c r="A6" s="39"/>
      <c r="B6" s="3" t="s">
        <v>5</v>
      </c>
      <c r="C6" s="13" t="s">
        <v>8</v>
      </c>
      <c r="D6" s="13" t="s">
        <v>9</v>
      </c>
      <c r="E6" s="14"/>
      <c r="F6" s="13" t="s">
        <v>6</v>
      </c>
      <c r="G6" s="13"/>
      <c r="H6" s="13"/>
      <c r="I6" s="13"/>
      <c r="J6" s="50"/>
      <c r="K6" s="50"/>
      <c r="L6" s="50"/>
      <c r="M6" s="13"/>
      <c r="N6" s="13" t="s">
        <v>7</v>
      </c>
      <c r="O6" s="4"/>
      <c r="P6" s="4"/>
      <c r="Q6" s="40"/>
    </row>
    <row r="7" spans="1:17" x14ac:dyDescent="0.25">
      <c r="A7" s="39">
        <v>1</v>
      </c>
      <c r="B7" s="3" t="s">
        <v>11</v>
      </c>
      <c r="C7" s="52">
        <v>228</v>
      </c>
      <c r="D7" s="53">
        <v>110</v>
      </c>
      <c r="E7" s="53">
        <v>181.58</v>
      </c>
      <c r="F7" s="54">
        <v>199.97</v>
      </c>
      <c r="G7" s="54"/>
      <c r="H7" s="54">
        <v>229.54</v>
      </c>
      <c r="I7" s="54">
        <v>182</v>
      </c>
      <c r="J7" s="55">
        <v>208.9</v>
      </c>
      <c r="K7" s="55">
        <v>117</v>
      </c>
      <c r="L7" s="55">
        <v>236.58</v>
      </c>
      <c r="M7" s="56">
        <v>197.34</v>
      </c>
      <c r="N7" s="56">
        <v>170.8</v>
      </c>
      <c r="O7" s="2">
        <f>MIN(C7:N7)</f>
        <v>110</v>
      </c>
      <c r="P7" s="2">
        <f>MAX(C7,D7,E7,F7,N7,H7,I7,J7,K7,L7,M7)</f>
        <v>236.58</v>
      </c>
      <c r="Q7" s="41">
        <f t="shared" ref="Q7:Q37" si="0">AVERAGE(C7:N7)</f>
        <v>187.42818181818183</v>
      </c>
    </row>
    <row r="8" spans="1:17" x14ac:dyDescent="0.25">
      <c r="A8" s="39">
        <v>2</v>
      </c>
      <c r="B8" s="3" t="s">
        <v>12</v>
      </c>
      <c r="C8" s="52"/>
      <c r="D8" s="53">
        <v>306</v>
      </c>
      <c r="E8" s="53">
        <v>726</v>
      </c>
      <c r="F8" s="54">
        <v>729.9</v>
      </c>
      <c r="G8" s="54"/>
      <c r="H8" s="54">
        <v>699</v>
      </c>
      <c r="I8" s="54">
        <v>410.9</v>
      </c>
      <c r="J8" s="55">
        <v>599</v>
      </c>
      <c r="K8" s="55">
        <v>720</v>
      </c>
      <c r="L8" s="55">
        <v>830</v>
      </c>
      <c r="M8" s="56">
        <v>419.95</v>
      </c>
      <c r="N8" s="56">
        <v>401.4</v>
      </c>
      <c r="O8" s="2">
        <f t="shared" ref="O8:O37" si="1">MIN(C8:N8)</f>
        <v>306</v>
      </c>
      <c r="P8" s="2">
        <f t="shared" ref="P8:P37" si="2">MAX(C8,D8,E8,F8,N8,H8,I8,J8,K8,L8,M8)</f>
        <v>830</v>
      </c>
      <c r="Q8" s="41">
        <f t="shared" si="0"/>
        <v>584.21499999999992</v>
      </c>
    </row>
    <row r="9" spans="1:17" x14ac:dyDescent="0.25">
      <c r="A9" s="39">
        <v>3</v>
      </c>
      <c r="B9" s="3" t="s">
        <v>13</v>
      </c>
      <c r="C9" s="52">
        <v>243</v>
      </c>
      <c r="D9" s="53">
        <v>172.3</v>
      </c>
      <c r="E9" s="53">
        <v>276.92</v>
      </c>
      <c r="F9" s="54">
        <v>391.99</v>
      </c>
      <c r="G9" s="54"/>
      <c r="H9" s="54">
        <v>189.65</v>
      </c>
      <c r="I9" s="54">
        <v>177.99</v>
      </c>
      <c r="J9" s="55">
        <v>196.56</v>
      </c>
      <c r="K9" s="55">
        <v>403</v>
      </c>
      <c r="L9" s="55">
        <v>359.6</v>
      </c>
      <c r="M9" s="56">
        <v>292.27999999999997</v>
      </c>
      <c r="N9" s="56">
        <v>405.4</v>
      </c>
      <c r="O9" s="2">
        <f t="shared" si="1"/>
        <v>172.3</v>
      </c>
      <c r="P9" s="2">
        <f t="shared" si="2"/>
        <v>405.4</v>
      </c>
      <c r="Q9" s="41">
        <f t="shared" si="0"/>
        <v>282.60818181818183</v>
      </c>
    </row>
    <row r="10" spans="1:17" x14ac:dyDescent="0.25">
      <c r="A10" s="39">
        <v>4</v>
      </c>
      <c r="B10" s="3" t="s">
        <v>14</v>
      </c>
      <c r="C10" s="52">
        <v>168</v>
      </c>
      <c r="D10" s="53">
        <v>141.66</v>
      </c>
      <c r="E10" s="53">
        <v>125</v>
      </c>
      <c r="F10" s="54">
        <v>256.08</v>
      </c>
      <c r="G10" s="54"/>
      <c r="H10" s="54">
        <v>341.25</v>
      </c>
      <c r="I10" s="54">
        <v>199.99</v>
      </c>
      <c r="J10" s="55">
        <v>233.4</v>
      </c>
      <c r="K10" s="55">
        <v>142</v>
      </c>
      <c r="L10" s="55">
        <v>340</v>
      </c>
      <c r="M10" s="56">
        <v>211.7</v>
      </c>
      <c r="N10" s="56">
        <v>250.8</v>
      </c>
      <c r="O10" s="2">
        <f t="shared" si="1"/>
        <v>125</v>
      </c>
      <c r="P10" s="2">
        <f t="shared" si="2"/>
        <v>341.25</v>
      </c>
      <c r="Q10" s="41">
        <f t="shared" si="0"/>
        <v>219.08</v>
      </c>
    </row>
    <row r="11" spans="1:17" x14ac:dyDescent="0.25">
      <c r="A11" s="39">
        <v>5</v>
      </c>
      <c r="B11" s="3" t="s">
        <v>15</v>
      </c>
      <c r="C11" s="52">
        <v>36</v>
      </c>
      <c r="D11" s="53">
        <v>28</v>
      </c>
      <c r="E11" s="53">
        <v>35</v>
      </c>
      <c r="F11" s="54">
        <v>24.99</v>
      </c>
      <c r="G11" s="54"/>
      <c r="H11" s="54">
        <v>35.9</v>
      </c>
      <c r="I11" s="54">
        <v>25.99</v>
      </c>
      <c r="J11" s="55">
        <v>35.99</v>
      </c>
      <c r="K11" s="55">
        <v>17</v>
      </c>
      <c r="L11" s="55">
        <v>39.9</v>
      </c>
      <c r="M11" s="56">
        <v>27.99</v>
      </c>
      <c r="N11" s="56">
        <v>25</v>
      </c>
      <c r="O11" s="2">
        <f t="shared" si="1"/>
        <v>17</v>
      </c>
      <c r="P11" s="2">
        <f t="shared" si="2"/>
        <v>39.9</v>
      </c>
      <c r="Q11" s="41">
        <f t="shared" si="0"/>
        <v>30.16</v>
      </c>
    </row>
    <row r="12" spans="1:17" x14ac:dyDescent="0.25">
      <c r="A12" s="39">
        <v>6</v>
      </c>
      <c r="B12" s="3" t="s">
        <v>16</v>
      </c>
      <c r="C12" s="52">
        <v>69</v>
      </c>
      <c r="D12" s="53">
        <v>47</v>
      </c>
      <c r="E12" s="53">
        <v>52</v>
      </c>
      <c r="F12" s="54">
        <v>34.99</v>
      </c>
      <c r="G12" s="54"/>
      <c r="H12" s="54">
        <v>49.9</v>
      </c>
      <c r="I12" s="54">
        <v>34.99</v>
      </c>
      <c r="J12" s="55">
        <v>49.99</v>
      </c>
      <c r="K12" s="55"/>
      <c r="L12" s="55">
        <v>49.9</v>
      </c>
      <c r="M12" s="56">
        <v>64.89</v>
      </c>
      <c r="N12" s="56">
        <v>37.99</v>
      </c>
      <c r="O12" s="2">
        <f t="shared" si="1"/>
        <v>34.99</v>
      </c>
      <c r="P12" s="2">
        <f t="shared" si="2"/>
        <v>69</v>
      </c>
      <c r="Q12" s="41">
        <f t="shared" si="0"/>
        <v>49.064999999999998</v>
      </c>
    </row>
    <row r="13" spans="1:17" x14ac:dyDescent="0.25">
      <c r="A13" s="39">
        <v>7</v>
      </c>
      <c r="B13" s="3" t="s">
        <v>17</v>
      </c>
      <c r="C13" s="52"/>
      <c r="D13" s="53"/>
      <c r="E13" s="53">
        <v>579</v>
      </c>
      <c r="F13" s="54"/>
      <c r="G13" s="54"/>
      <c r="H13" s="54">
        <v>449</v>
      </c>
      <c r="I13" s="54">
        <v>329.9</v>
      </c>
      <c r="J13" s="55">
        <v>265.99</v>
      </c>
      <c r="K13" s="55">
        <v>385</v>
      </c>
      <c r="L13" s="55">
        <v>539.9</v>
      </c>
      <c r="M13" s="56">
        <v>174.89</v>
      </c>
      <c r="N13" s="56">
        <v>569</v>
      </c>
      <c r="O13" s="2">
        <f t="shared" si="1"/>
        <v>174.89</v>
      </c>
      <c r="P13" s="2">
        <f t="shared" si="2"/>
        <v>579</v>
      </c>
      <c r="Q13" s="41">
        <f t="shared" si="0"/>
        <v>411.58499999999998</v>
      </c>
    </row>
    <row r="14" spans="1:17" x14ac:dyDescent="0.25">
      <c r="A14" s="39">
        <v>8</v>
      </c>
      <c r="B14" s="3" t="s">
        <v>18</v>
      </c>
      <c r="C14" s="52"/>
      <c r="D14" s="53"/>
      <c r="E14" s="53">
        <v>369</v>
      </c>
      <c r="F14" s="54"/>
      <c r="G14" s="54"/>
      <c r="H14" s="54">
        <v>279.89999999999998</v>
      </c>
      <c r="I14" s="54">
        <v>289.99</v>
      </c>
      <c r="J14" s="55">
        <v>259.99</v>
      </c>
      <c r="K14" s="55">
        <v>255</v>
      </c>
      <c r="L14" s="55">
        <v>269.89999999999998</v>
      </c>
      <c r="M14" s="56">
        <v>199.89</v>
      </c>
      <c r="N14" s="56">
        <v>319</v>
      </c>
      <c r="O14" s="2">
        <f t="shared" si="1"/>
        <v>199.89</v>
      </c>
      <c r="P14" s="2">
        <f t="shared" si="2"/>
        <v>369</v>
      </c>
      <c r="Q14" s="41">
        <f t="shared" si="0"/>
        <v>280.33375000000001</v>
      </c>
    </row>
    <row r="15" spans="1:17" x14ac:dyDescent="0.25">
      <c r="A15" s="39">
        <v>9</v>
      </c>
      <c r="B15" s="3" t="s">
        <v>19</v>
      </c>
      <c r="C15" s="52">
        <v>182</v>
      </c>
      <c r="D15" s="54"/>
      <c r="E15" s="53"/>
      <c r="F15" s="54">
        <v>139.99</v>
      </c>
      <c r="G15" s="54"/>
      <c r="H15" s="54">
        <v>149.9</v>
      </c>
      <c r="I15" s="54">
        <v>139.99</v>
      </c>
      <c r="J15" s="55">
        <v>151.99</v>
      </c>
      <c r="K15" s="55">
        <v>182</v>
      </c>
      <c r="L15" s="55">
        <v>152.5</v>
      </c>
      <c r="M15" s="56">
        <v>164.89</v>
      </c>
      <c r="N15" s="56">
        <v>176</v>
      </c>
      <c r="O15" s="2">
        <f t="shared" si="1"/>
        <v>139.99</v>
      </c>
      <c r="P15" s="2">
        <f t="shared" si="2"/>
        <v>182</v>
      </c>
      <c r="Q15" s="41">
        <f t="shared" si="0"/>
        <v>159.91777777777776</v>
      </c>
    </row>
    <row r="16" spans="1:17" x14ac:dyDescent="0.25">
      <c r="A16" s="39">
        <v>10</v>
      </c>
      <c r="B16" s="3" t="s">
        <v>20</v>
      </c>
      <c r="C16" s="52">
        <v>99</v>
      </c>
      <c r="D16" s="54">
        <v>97</v>
      </c>
      <c r="E16" s="53">
        <v>260</v>
      </c>
      <c r="F16" s="54">
        <v>189.99</v>
      </c>
      <c r="G16" s="54"/>
      <c r="H16" s="54">
        <v>125.9</v>
      </c>
      <c r="I16" s="54">
        <v>124.98</v>
      </c>
      <c r="J16" s="55">
        <v>189.9</v>
      </c>
      <c r="K16" s="55">
        <v>81</v>
      </c>
      <c r="L16" s="55">
        <v>199.9</v>
      </c>
      <c r="M16" s="56">
        <v>247.54</v>
      </c>
      <c r="N16" s="56">
        <v>156.46</v>
      </c>
      <c r="O16" s="2">
        <f t="shared" si="1"/>
        <v>81</v>
      </c>
      <c r="P16" s="2">
        <f t="shared" si="2"/>
        <v>260</v>
      </c>
      <c r="Q16" s="41">
        <f t="shared" si="0"/>
        <v>161.06090909090909</v>
      </c>
    </row>
    <row r="17" spans="1:18" s="5" customFormat="1" x14ac:dyDescent="0.25">
      <c r="A17" s="42">
        <v>11</v>
      </c>
      <c r="B17" s="38" t="s">
        <v>21</v>
      </c>
      <c r="C17" s="52">
        <v>438</v>
      </c>
      <c r="D17" s="54">
        <v>600.48</v>
      </c>
      <c r="E17" s="53">
        <v>418</v>
      </c>
      <c r="F17" s="54">
        <v>777.72</v>
      </c>
      <c r="G17" s="54"/>
      <c r="H17" s="54">
        <v>595.9</v>
      </c>
      <c r="I17" s="54">
        <v>522.16</v>
      </c>
      <c r="J17" s="55">
        <v>599.94000000000005</v>
      </c>
      <c r="K17" s="55">
        <v>336</v>
      </c>
      <c r="L17" s="55">
        <v>555</v>
      </c>
      <c r="M17" s="56">
        <v>638.83000000000004</v>
      </c>
      <c r="N17" s="56">
        <v>583.33000000000004</v>
      </c>
      <c r="O17" s="2">
        <f t="shared" si="1"/>
        <v>336</v>
      </c>
      <c r="P17" s="2">
        <f t="shared" si="2"/>
        <v>777.72</v>
      </c>
      <c r="Q17" s="41">
        <f t="shared" si="0"/>
        <v>551.39636363636362</v>
      </c>
      <c r="R17"/>
    </row>
    <row r="18" spans="1:18" x14ac:dyDescent="0.25">
      <c r="A18" s="39">
        <v>12</v>
      </c>
      <c r="B18" s="3" t="s">
        <v>22</v>
      </c>
      <c r="C18" s="52">
        <v>135.5</v>
      </c>
      <c r="D18" s="53">
        <v>98</v>
      </c>
      <c r="E18" s="53">
        <v>127.78</v>
      </c>
      <c r="F18" s="54">
        <v>97.76</v>
      </c>
      <c r="G18" s="54"/>
      <c r="H18" s="54">
        <v>110</v>
      </c>
      <c r="I18" s="54">
        <v>83.99</v>
      </c>
      <c r="J18" s="55">
        <v>99.98</v>
      </c>
      <c r="K18" s="55">
        <v>118</v>
      </c>
      <c r="L18" s="55">
        <v>109.9</v>
      </c>
      <c r="M18" s="56">
        <v>99.99</v>
      </c>
      <c r="N18" s="56">
        <v>107.67</v>
      </c>
      <c r="O18" s="2">
        <f t="shared" si="1"/>
        <v>83.99</v>
      </c>
      <c r="P18" s="2">
        <f t="shared" si="2"/>
        <v>135.5</v>
      </c>
      <c r="Q18" s="41">
        <f t="shared" si="0"/>
        <v>108.05181818181818</v>
      </c>
    </row>
    <row r="19" spans="1:18" x14ac:dyDescent="0.25">
      <c r="A19" s="39">
        <v>13</v>
      </c>
      <c r="B19" s="3" t="s">
        <v>23</v>
      </c>
      <c r="C19" s="52">
        <v>57.77</v>
      </c>
      <c r="D19" s="53">
        <v>53</v>
      </c>
      <c r="E19" s="53">
        <v>53.7</v>
      </c>
      <c r="F19" s="54">
        <v>43.73</v>
      </c>
      <c r="G19" s="54"/>
      <c r="H19" s="54">
        <v>59.65</v>
      </c>
      <c r="I19" s="54">
        <v>43.87</v>
      </c>
      <c r="J19" s="55">
        <v>51.65</v>
      </c>
      <c r="K19" s="55">
        <v>57</v>
      </c>
      <c r="L19" s="55">
        <v>73.900000000000006</v>
      </c>
      <c r="M19" s="56">
        <v>57.77</v>
      </c>
      <c r="N19" s="56">
        <v>61.56</v>
      </c>
      <c r="O19" s="2">
        <f t="shared" si="1"/>
        <v>43.73</v>
      </c>
      <c r="P19" s="2">
        <f t="shared" si="2"/>
        <v>73.900000000000006</v>
      </c>
      <c r="Q19" s="41">
        <f t="shared" si="0"/>
        <v>55.781818181818174</v>
      </c>
    </row>
    <row r="20" spans="1:18" x14ac:dyDescent="0.25">
      <c r="A20" s="39">
        <v>14</v>
      </c>
      <c r="B20" s="3" t="s">
        <v>24</v>
      </c>
      <c r="C20" s="52">
        <v>90</v>
      </c>
      <c r="D20" s="54">
        <v>67</v>
      </c>
      <c r="E20" s="53">
        <v>87</v>
      </c>
      <c r="F20" s="54">
        <v>73.989999999999995</v>
      </c>
      <c r="G20" s="54"/>
      <c r="H20" s="54">
        <v>79.900000000000006</v>
      </c>
      <c r="I20" s="54">
        <v>75.989999999999995</v>
      </c>
      <c r="J20" s="55">
        <v>71.989999999999995</v>
      </c>
      <c r="K20" s="55">
        <v>70</v>
      </c>
      <c r="L20" s="55">
        <v>79.900000000000006</v>
      </c>
      <c r="M20" s="56">
        <v>73.98</v>
      </c>
      <c r="N20" s="56">
        <v>78.900000000000006</v>
      </c>
      <c r="O20" s="2">
        <f t="shared" si="1"/>
        <v>67</v>
      </c>
      <c r="P20" s="2">
        <f t="shared" si="2"/>
        <v>90</v>
      </c>
      <c r="Q20" s="41">
        <f t="shared" si="0"/>
        <v>77.149999999999991</v>
      </c>
    </row>
    <row r="21" spans="1:18" x14ac:dyDescent="0.25">
      <c r="A21" s="39">
        <v>15</v>
      </c>
      <c r="B21" s="3" t="s">
        <v>25</v>
      </c>
      <c r="C21" s="52">
        <v>66</v>
      </c>
      <c r="D21" s="53">
        <v>57</v>
      </c>
      <c r="E21" s="53">
        <v>55</v>
      </c>
      <c r="F21" s="54">
        <v>51.99</v>
      </c>
      <c r="G21" s="54"/>
      <c r="H21" s="54">
        <v>51.9</v>
      </c>
      <c r="I21" s="54">
        <v>50.99</v>
      </c>
      <c r="J21" s="55">
        <v>49.99</v>
      </c>
      <c r="K21" s="55">
        <v>58</v>
      </c>
      <c r="L21" s="55">
        <v>53.5</v>
      </c>
      <c r="M21" s="56">
        <v>49.99</v>
      </c>
      <c r="N21" s="56">
        <v>49.99</v>
      </c>
      <c r="O21" s="2">
        <f t="shared" si="1"/>
        <v>49.99</v>
      </c>
      <c r="P21" s="2">
        <f t="shared" si="2"/>
        <v>66</v>
      </c>
      <c r="Q21" s="41">
        <f t="shared" si="0"/>
        <v>54.031818181818181</v>
      </c>
    </row>
    <row r="22" spans="1:18" x14ac:dyDescent="0.25">
      <c r="A22" s="39">
        <v>16</v>
      </c>
      <c r="B22" s="3" t="s">
        <v>26</v>
      </c>
      <c r="C22" s="52">
        <v>14</v>
      </c>
      <c r="D22" s="53">
        <v>10</v>
      </c>
      <c r="E22" s="53">
        <v>12</v>
      </c>
      <c r="F22" s="54">
        <v>11.99</v>
      </c>
      <c r="G22" s="54"/>
      <c r="H22" s="54">
        <v>9.9</v>
      </c>
      <c r="I22" s="54">
        <v>5.99</v>
      </c>
      <c r="J22" s="55">
        <v>8.89</v>
      </c>
      <c r="K22" s="55">
        <v>11</v>
      </c>
      <c r="L22" s="55">
        <v>25.5</v>
      </c>
      <c r="M22" s="56">
        <v>9.49</v>
      </c>
      <c r="N22" s="55">
        <v>9.49</v>
      </c>
      <c r="O22" s="2">
        <f t="shared" si="1"/>
        <v>5.99</v>
      </c>
      <c r="P22" s="2">
        <f t="shared" si="2"/>
        <v>25.5</v>
      </c>
      <c r="Q22" s="41">
        <f t="shared" si="0"/>
        <v>11.659090909090908</v>
      </c>
    </row>
    <row r="23" spans="1:18" x14ac:dyDescent="0.25">
      <c r="A23" s="39">
        <v>17</v>
      </c>
      <c r="B23" s="3" t="s">
        <v>27</v>
      </c>
      <c r="C23" s="52">
        <v>333</v>
      </c>
      <c r="D23" s="53">
        <v>520</v>
      </c>
      <c r="E23" s="53">
        <v>520</v>
      </c>
      <c r="F23" s="54">
        <v>962.54</v>
      </c>
      <c r="G23" s="54"/>
      <c r="H23" s="54">
        <v>344.16</v>
      </c>
      <c r="I23" s="54">
        <v>489.9</v>
      </c>
      <c r="J23" s="55">
        <v>325.60000000000002</v>
      </c>
      <c r="K23" s="55">
        <v>472</v>
      </c>
      <c r="L23" s="55">
        <v>650</v>
      </c>
      <c r="M23" s="56">
        <v>349.95</v>
      </c>
      <c r="N23" s="55">
        <v>846.25</v>
      </c>
      <c r="O23" s="2">
        <f t="shared" si="1"/>
        <v>325.60000000000002</v>
      </c>
      <c r="P23" s="2">
        <f t="shared" si="2"/>
        <v>962.54</v>
      </c>
      <c r="Q23" s="41">
        <f t="shared" si="0"/>
        <v>528.4909090909091</v>
      </c>
    </row>
    <row r="24" spans="1:18" s="8" customFormat="1" x14ac:dyDescent="0.25">
      <c r="A24" s="39">
        <v>18</v>
      </c>
      <c r="B24" s="3" t="s">
        <v>28</v>
      </c>
      <c r="C24" s="52">
        <v>38</v>
      </c>
      <c r="D24" s="53">
        <v>34.5</v>
      </c>
      <c r="E24" s="53">
        <v>41</v>
      </c>
      <c r="F24" s="54">
        <v>28.99</v>
      </c>
      <c r="G24" s="54"/>
      <c r="H24" s="54">
        <v>25.95</v>
      </c>
      <c r="I24" s="54">
        <v>46.99</v>
      </c>
      <c r="J24" s="55">
        <v>25.99</v>
      </c>
      <c r="K24" s="55">
        <v>34.5</v>
      </c>
      <c r="L24" s="55">
        <v>54</v>
      </c>
      <c r="M24" s="56">
        <v>44.99</v>
      </c>
      <c r="N24" s="55">
        <v>55.4</v>
      </c>
      <c r="O24" s="2">
        <f t="shared" si="1"/>
        <v>25.95</v>
      </c>
      <c r="P24" s="2">
        <f t="shared" si="2"/>
        <v>55.4</v>
      </c>
      <c r="Q24" s="41">
        <f t="shared" si="0"/>
        <v>39.119090909090907</v>
      </c>
      <c r="R24"/>
    </row>
    <row r="25" spans="1:18" x14ac:dyDescent="0.25">
      <c r="A25" s="39">
        <v>19</v>
      </c>
      <c r="B25" s="3" t="s">
        <v>29</v>
      </c>
      <c r="C25" s="52">
        <v>42</v>
      </c>
      <c r="D25" s="53">
        <v>46</v>
      </c>
      <c r="E25" s="53">
        <v>58.33</v>
      </c>
      <c r="F25" s="54">
        <v>59.65</v>
      </c>
      <c r="G25" s="54"/>
      <c r="H25" s="54">
        <v>47.85</v>
      </c>
      <c r="I25" s="54">
        <v>33.15</v>
      </c>
      <c r="J25" s="55">
        <v>48.12</v>
      </c>
      <c r="K25" s="55">
        <v>41</v>
      </c>
      <c r="L25" s="55">
        <v>77.48</v>
      </c>
      <c r="M25" s="56">
        <v>39.97</v>
      </c>
      <c r="N25" s="55">
        <v>44.42</v>
      </c>
      <c r="O25" s="2">
        <f t="shared" si="1"/>
        <v>33.15</v>
      </c>
      <c r="P25" s="2">
        <f t="shared" si="2"/>
        <v>77.48</v>
      </c>
      <c r="Q25" s="41">
        <f t="shared" si="0"/>
        <v>48.906363636363629</v>
      </c>
    </row>
    <row r="26" spans="1:18" x14ac:dyDescent="0.25">
      <c r="A26" s="39">
        <v>20</v>
      </c>
      <c r="B26" s="3" t="s">
        <v>30</v>
      </c>
      <c r="C26" s="52">
        <v>64</v>
      </c>
      <c r="D26" s="53">
        <v>57.14</v>
      </c>
      <c r="E26" s="53">
        <v>87.7</v>
      </c>
      <c r="F26" s="54">
        <v>62.2</v>
      </c>
      <c r="G26" s="54"/>
      <c r="H26" s="54">
        <v>53.9</v>
      </c>
      <c r="I26" s="54">
        <v>51.4</v>
      </c>
      <c r="J26" s="55">
        <v>52.98</v>
      </c>
      <c r="K26" s="55">
        <v>58</v>
      </c>
      <c r="L26" s="55">
        <v>74.5</v>
      </c>
      <c r="M26" s="56">
        <v>45.4</v>
      </c>
      <c r="N26" s="55">
        <v>83.14</v>
      </c>
      <c r="O26" s="2">
        <f t="shared" si="1"/>
        <v>45.4</v>
      </c>
      <c r="P26" s="2">
        <f t="shared" si="2"/>
        <v>87.7</v>
      </c>
      <c r="Q26" s="41">
        <f t="shared" si="0"/>
        <v>62.759999999999991</v>
      </c>
    </row>
    <row r="27" spans="1:18" x14ac:dyDescent="0.25">
      <c r="A27" s="39">
        <v>21</v>
      </c>
      <c r="B27" s="3" t="s">
        <v>31</v>
      </c>
      <c r="C27" s="52">
        <v>63</v>
      </c>
      <c r="D27" s="53">
        <v>54</v>
      </c>
      <c r="E27" s="53">
        <v>84</v>
      </c>
      <c r="F27" s="54">
        <v>63.74</v>
      </c>
      <c r="G27" s="54"/>
      <c r="H27" s="54">
        <v>63.22</v>
      </c>
      <c r="I27" s="54">
        <v>74.98</v>
      </c>
      <c r="J27" s="55">
        <v>56.9</v>
      </c>
      <c r="K27" s="55">
        <v>64</v>
      </c>
      <c r="L27" s="55">
        <v>88.78</v>
      </c>
      <c r="M27" s="56">
        <v>62.49</v>
      </c>
      <c r="N27" s="55">
        <v>60.1</v>
      </c>
      <c r="O27" s="2">
        <f t="shared" si="1"/>
        <v>54</v>
      </c>
      <c r="P27" s="2">
        <f t="shared" si="2"/>
        <v>88.78</v>
      </c>
      <c r="Q27" s="41">
        <f t="shared" si="0"/>
        <v>66.837272727272733</v>
      </c>
    </row>
    <row r="28" spans="1:18" x14ac:dyDescent="0.25">
      <c r="A28" s="39">
        <v>22</v>
      </c>
      <c r="B28" s="3" t="s">
        <v>32</v>
      </c>
      <c r="C28" s="52">
        <v>60</v>
      </c>
      <c r="D28" s="53">
        <v>36</v>
      </c>
      <c r="E28" s="53">
        <v>43</v>
      </c>
      <c r="F28" s="54">
        <v>47.76</v>
      </c>
      <c r="G28" s="54"/>
      <c r="H28" s="54">
        <v>35.78</v>
      </c>
      <c r="I28" s="54">
        <v>38.76</v>
      </c>
      <c r="J28" s="55">
        <v>38.869999999999997</v>
      </c>
      <c r="K28" s="55">
        <v>42</v>
      </c>
      <c r="L28" s="55">
        <v>66.56</v>
      </c>
      <c r="M28" s="56">
        <v>49.99</v>
      </c>
      <c r="N28" s="55">
        <v>45.99</v>
      </c>
      <c r="O28" s="2">
        <f t="shared" si="1"/>
        <v>35.78</v>
      </c>
      <c r="P28" s="2">
        <f t="shared" si="2"/>
        <v>66.56</v>
      </c>
      <c r="Q28" s="41">
        <f t="shared" si="0"/>
        <v>45.882727272727273</v>
      </c>
    </row>
    <row r="29" spans="1:18" x14ac:dyDescent="0.25">
      <c r="A29" s="39">
        <v>23</v>
      </c>
      <c r="B29" s="3" t="s">
        <v>33</v>
      </c>
      <c r="C29" s="52">
        <v>120</v>
      </c>
      <c r="D29" s="53">
        <v>81</v>
      </c>
      <c r="E29" s="53">
        <v>109</v>
      </c>
      <c r="F29" s="54">
        <v>112.48</v>
      </c>
      <c r="G29" s="54"/>
      <c r="H29" s="54">
        <v>82.9</v>
      </c>
      <c r="I29" s="54">
        <v>99.98</v>
      </c>
      <c r="J29" s="55">
        <v>91.1</v>
      </c>
      <c r="K29" s="55">
        <v>108</v>
      </c>
      <c r="L29" s="55">
        <v>114.14</v>
      </c>
      <c r="M29" s="56">
        <v>112.49</v>
      </c>
      <c r="N29" s="55">
        <v>99.9</v>
      </c>
      <c r="O29" s="2">
        <f t="shared" si="1"/>
        <v>81</v>
      </c>
      <c r="P29" s="2">
        <f t="shared" si="2"/>
        <v>120</v>
      </c>
      <c r="Q29" s="41">
        <f t="shared" si="0"/>
        <v>102.81727272727272</v>
      </c>
    </row>
    <row r="30" spans="1:18" s="6" customFormat="1" x14ac:dyDescent="0.25">
      <c r="A30" s="39">
        <v>24</v>
      </c>
      <c r="B30" s="3" t="s">
        <v>34</v>
      </c>
      <c r="C30" s="52">
        <v>75</v>
      </c>
      <c r="D30" s="53">
        <v>42.52</v>
      </c>
      <c r="E30" s="53">
        <v>38</v>
      </c>
      <c r="F30" s="54">
        <v>41.23</v>
      </c>
      <c r="G30" s="54"/>
      <c r="H30" s="54">
        <v>35.44</v>
      </c>
      <c r="I30" s="54">
        <v>37.97</v>
      </c>
      <c r="J30" s="55">
        <v>33.22</v>
      </c>
      <c r="K30" s="55">
        <v>35</v>
      </c>
      <c r="L30" s="55">
        <v>162.25</v>
      </c>
      <c r="M30" s="56">
        <v>42.99</v>
      </c>
      <c r="N30" s="55">
        <v>52.13</v>
      </c>
      <c r="O30" s="2">
        <f t="shared" si="1"/>
        <v>33.22</v>
      </c>
      <c r="P30" s="2">
        <f t="shared" si="2"/>
        <v>162.25</v>
      </c>
      <c r="Q30" s="41">
        <f t="shared" si="0"/>
        <v>54.159090909090907</v>
      </c>
      <c r="R30"/>
    </row>
    <row r="31" spans="1:18" x14ac:dyDescent="0.25">
      <c r="A31" s="39">
        <v>25</v>
      </c>
      <c r="B31" s="3" t="s">
        <v>35</v>
      </c>
      <c r="C31" s="52">
        <v>138</v>
      </c>
      <c r="D31" s="53">
        <v>130</v>
      </c>
      <c r="E31" s="53">
        <v>101</v>
      </c>
      <c r="F31" s="54">
        <v>141.08000000000001</v>
      </c>
      <c r="G31" s="54"/>
      <c r="H31" s="54">
        <v>186.55</v>
      </c>
      <c r="I31" s="54">
        <v>116.63</v>
      </c>
      <c r="J31" s="55">
        <v>189.85</v>
      </c>
      <c r="K31" s="55">
        <v>136</v>
      </c>
      <c r="L31" s="55">
        <v>219.8</v>
      </c>
      <c r="M31" s="56">
        <v>85.4</v>
      </c>
      <c r="N31" s="55">
        <v>190.1</v>
      </c>
      <c r="O31" s="2">
        <f t="shared" si="1"/>
        <v>85.4</v>
      </c>
      <c r="P31" s="2">
        <f t="shared" si="2"/>
        <v>219.8</v>
      </c>
      <c r="Q31" s="41">
        <f t="shared" si="0"/>
        <v>148.58272727272728</v>
      </c>
    </row>
    <row r="32" spans="1:18" x14ac:dyDescent="0.25">
      <c r="A32" s="39">
        <v>26</v>
      </c>
      <c r="B32" s="3" t="s">
        <v>36</v>
      </c>
      <c r="C32" s="52">
        <v>49</v>
      </c>
      <c r="D32" s="53">
        <v>52</v>
      </c>
      <c r="E32" s="53">
        <v>48</v>
      </c>
      <c r="F32" s="54">
        <v>96.98</v>
      </c>
      <c r="G32" s="54"/>
      <c r="H32" s="54">
        <v>52.25</v>
      </c>
      <c r="I32" s="54">
        <v>44.75</v>
      </c>
      <c r="J32" s="55">
        <v>44.5</v>
      </c>
      <c r="K32" s="55">
        <v>90</v>
      </c>
      <c r="L32" s="55">
        <v>52</v>
      </c>
      <c r="M32" s="56">
        <v>51.8</v>
      </c>
      <c r="N32" s="55">
        <v>110.8</v>
      </c>
      <c r="O32" s="2">
        <f t="shared" si="1"/>
        <v>44.5</v>
      </c>
      <c r="P32" s="2">
        <f t="shared" si="2"/>
        <v>110.8</v>
      </c>
      <c r="Q32" s="41">
        <f t="shared" si="0"/>
        <v>62.916363636363627</v>
      </c>
    </row>
    <row r="33" spans="1:18" x14ac:dyDescent="0.25">
      <c r="A33" s="39">
        <v>27</v>
      </c>
      <c r="B33" s="3" t="s">
        <v>37</v>
      </c>
      <c r="C33" s="52">
        <v>46</v>
      </c>
      <c r="D33" s="53"/>
      <c r="E33" s="53">
        <v>52</v>
      </c>
      <c r="F33" s="53">
        <v>39.49</v>
      </c>
      <c r="G33" s="53"/>
      <c r="H33" s="53">
        <v>39.9</v>
      </c>
      <c r="I33" s="53">
        <v>37.99</v>
      </c>
      <c r="J33" s="55">
        <v>39.99</v>
      </c>
      <c r="K33" s="55">
        <v>45</v>
      </c>
      <c r="L33" s="55">
        <v>62.9</v>
      </c>
      <c r="M33" s="57">
        <v>38.89</v>
      </c>
      <c r="N33" s="55">
        <v>42</v>
      </c>
      <c r="O33" s="2">
        <f t="shared" si="1"/>
        <v>37.99</v>
      </c>
      <c r="P33" s="2">
        <f t="shared" si="2"/>
        <v>62.9</v>
      </c>
      <c r="Q33" s="41">
        <f t="shared" si="0"/>
        <v>44.415999999999997</v>
      </c>
    </row>
    <row r="34" spans="1:18" x14ac:dyDescent="0.25">
      <c r="A34" s="39">
        <v>28</v>
      </c>
      <c r="B34" s="3" t="s">
        <v>38</v>
      </c>
      <c r="C34" s="52">
        <v>55</v>
      </c>
      <c r="D34" s="53"/>
      <c r="E34" s="53">
        <v>51</v>
      </c>
      <c r="F34" s="54">
        <v>55.99</v>
      </c>
      <c r="G34" s="54"/>
      <c r="H34" s="54">
        <v>44.9</v>
      </c>
      <c r="I34" s="54">
        <v>44.99</v>
      </c>
      <c r="J34" s="55">
        <v>44.99</v>
      </c>
      <c r="K34" s="55">
        <v>58</v>
      </c>
      <c r="L34" s="55">
        <v>55.9</v>
      </c>
      <c r="M34" s="56">
        <v>54.49</v>
      </c>
      <c r="N34" s="55">
        <v>64.989999999999995</v>
      </c>
      <c r="O34" s="2">
        <f t="shared" si="1"/>
        <v>44.9</v>
      </c>
      <c r="P34" s="2">
        <f t="shared" si="2"/>
        <v>64.989999999999995</v>
      </c>
      <c r="Q34" s="41">
        <f t="shared" si="0"/>
        <v>53.024999999999999</v>
      </c>
    </row>
    <row r="35" spans="1:18" x14ac:dyDescent="0.25">
      <c r="A35" s="39">
        <v>29</v>
      </c>
      <c r="B35" s="3" t="s">
        <v>39</v>
      </c>
      <c r="C35" s="52">
        <v>35</v>
      </c>
      <c r="D35" s="53"/>
      <c r="E35" s="53">
        <v>38</v>
      </c>
      <c r="F35" s="54">
        <v>25.99</v>
      </c>
      <c r="G35" s="54"/>
      <c r="H35" s="54">
        <v>29.9</v>
      </c>
      <c r="I35" s="54">
        <v>23.99</v>
      </c>
      <c r="J35" s="55">
        <v>27.99</v>
      </c>
      <c r="K35" s="55">
        <v>26</v>
      </c>
      <c r="L35" s="55">
        <v>49.9</v>
      </c>
      <c r="M35" s="56">
        <v>23.89</v>
      </c>
      <c r="N35" s="55">
        <v>30.5</v>
      </c>
      <c r="O35" s="2">
        <f t="shared" si="1"/>
        <v>23.89</v>
      </c>
      <c r="P35" s="2">
        <f t="shared" si="2"/>
        <v>49.9</v>
      </c>
      <c r="Q35" s="41">
        <f t="shared" si="0"/>
        <v>31.115999999999996</v>
      </c>
    </row>
    <row r="36" spans="1:18" x14ac:dyDescent="0.25">
      <c r="A36" s="39">
        <v>30</v>
      </c>
      <c r="B36" s="3" t="s">
        <v>40</v>
      </c>
      <c r="C36" s="52">
        <v>48</v>
      </c>
      <c r="D36" s="53"/>
      <c r="E36" s="53">
        <v>55</v>
      </c>
      <c r="F36" s="54">
        <v>23.99</v>
      </c>
      <c r="G36" s="54"/>
      <c r="H36" s="54">
        <v>32.9</v>
      </c>
      <c r="I36" s="54">
        <v>25.99</v>
      </c>
      <c r="J36" s="55">
        <v>31.99</v>
      </c>
      <c r="K36" s="55">
        <v>44</v>
      </c>
      <c r="L36" s="55">
        <v>36.9</v>
      </c>
      <c r="M36" s="56">
        <v>36.49</v>
      </c>
      <c r="N36" s="55">
        <v>46</v>
      </c>
      <c r="O36" s="2">
        <f t="shared" si="1"/>
        <v>23.99</v>
      </c>
      <c r="P36" s="2">
        <f t="shared" si="2"/>
        <v>55</v>
      </c>
      <c r="Q36" s="41">
        <f t="shared" si="0"/>
        <v>38.125999999999998</v>
      </c>
    </row>
    <row r="37" spans="1:18" ht="15.75" thickBot="1" x14ac:dyDescent="0.3">
      <c r="A37" s="43">
        <v>31</v>
      </c>
      <c r="B37" s="44" t="s">
        <v>41</v>
      </c>
      <c r="C37" s="58">
        <v>55</v>
      </c>
      <c r="D37" s="59"/>
      <c r="E37" s="59">
        <v>103</v>
      </c>
      <c r="F37" s="60">
        <v>62.99</v>
      </c>
      <c r="G37" s="60"/>
      <c r="H37" s="60">
        <v>59.9</v>
      </c>
      <c r="I37" s="60">
        <v>51.99</v>
      </c>
      <c r="J37" s="61">
        <v>65.900000000000006</v>
      </c>
      <c r="K37" s="61">
        <v>68</v>
      </c>
      <c r="L37" s="61">
        <v>74.900000000000006</v>
      </c>
      <c r="M37" s="62">
        <v>64.89</v>
      </c>
      <c r="N37" s="61">
        <v>75</v>
      </c>
      <c r="O37" s="45">
        <f t="shared" si="1"/>
        <v>51.99</v>
      </c>
      <c r="P37" s="45">
        <f t="shared" si="2"/>
        <v>103</v>
      </c>
      <c r="Q37" s="46">
        <f t="shared" si="0"/>
        <v>68.156999999999996</v>
      </c>
    </row>
    <row r="38" spans="1:18" s="9" customFormat="1" x14ac:dyDescent="0.25">
      <c r="A38" s="15"/>
      <c r="B38" s="16"/>
      <c r="C38" s="17"/>
      <c r="D38" s="18"/>
      <c r="E38" s="18"/>
      <c r="F38" s="19"/>
      <c r="G38" s="19"/>
      <c r="H38" s="19"/>
      <c r="I38" s="19"/>
      <c r="J38" s="20"/>
      <c r="K38" s="20"/>
      <c r="L38" s="20"/>
      <c r="M38" s="21"/>
      <c r="N38" s="21"/>
      <c r="O38" s="22"/>
      <c r="P38" s="22"/>
      <c r="Q38" s="23"/>
      <c r="R38"/>
    </row>
    <row r="39" spans="1:18" x14ac:dyDescent="0.25">
      <c r="A39" s="15"/>
      <c r="B39" s="24"/>
      <c r="C39" s="25"/>
      <c r="D39" s="18"/>
      <c r="E39" s="18"/>
      <c r="F39" s="19"/>
      <c r="G39" s="19"/>
      <c r="H39" s="19"/>
      <c r="I39" s="19"/>
      <c r="J39" s="20"/>
      <c r="K39" s="20"/>
      <c r="L39" s="20"/>
      <c r="M39" s="21"/>
      <c r="N39" s="20"/>
      <c r="O39" s="22"/>
      <c r="P39" s="22"/>
      <c r="Q39" s="23"/>
    </row>
    <row r="40" spans="1:18" x14ac:dyDescent="0.25">
      <c r="A40" s="15"/>
      <c r="B40" s="24"/>
      <c r="C40" s="25"/>
      <c r="D40" s="18"/>
      <c r="E40" s="18"/>
      <c r="F40" s="19"/>
      <c r="G40" s="19"/>
      <c r="H40" s="19"/>
      <c r="I40" s="19"/>
      <c r="J40" s="20"/>
      <c r="K40" s="20"/>
      <c r="L40" s="20"/>
      <c r="M40" s="21"/>
      <c r="N40" s="26"/>
      <c r="O40" s="22"/>
      <c r="P40" s="22"/>
      <c r="Q40" s="23"/>
    </row>
    <row r="41" spans="1:18" x14ac:dyDescent="0.25">
      <c r="A41" s="15"/>
      <c r="B41" s="24"/>
      <c r="C41" s="25"/>
      <c r="D41" s="18"/>
      <c r="E41" s="18"/>
      <c r="F41" s="19"/>
      <c r="G41" s="19"/>
      <c r="H41" s="19"/>
      <c r="I41" s="19"/>
      <c r="J41" s="20"/>
      <c r="K41" s="20"/>
      <c r="L41" s="20"/>
      <c r="M41" s="21"/>
      <c r="N41" s="27"/>
      <c r="O41" s="22"/>
      <c r="P41" s="22"/>
      <c r="Q41" s="23"/>
    </row>
    <row r="42" spans="1:18" x14ac:dyDescent="0.25">
      <c r="A42" s="15"/>
      <c r="B42" s="24"/>
      <c r="C42" s="25"/>
      <c r="D42" s="18"/>
      <c r="E42" s="18"/>
      <c r="F42" s="19"/>
      <c r="G42" s="19"/>
      <c r="H42" s="19"/>
      <c r="I42" s="19"/>
      <c r="J42" s="20"/>
      <c r="K42" s="20"/>
      <c r="L42" s="20"/>
      <c r="M42" s="21"/>
      <c r="N42" s="26"/>
      <c r="O42" s="22"/>
      <c r="P42" s="22"/>
      <c r="Q42" s="23"/>
    </row>
    <row r="43" spans="1:18" s="7" customFormat="1" x14ac:dyDescent="0.25">
      <c r="A43" s="28"/>
      <c r="B43" s="29"/>
      <c r="C43" s="25"/>
      <c r="D43" s="18"/>
      <c r="E43" s="18"/>
      <c r="F43" s="30"/>
      <c r="G43" s="30"/>
      <c r="H43" s="30"/>
      <c r="I43" s="30"/>
      <c r="J43" s="20"/>
      <c r="K43" s="20"/>
      <c r="L43" s="20"/>
      <c r="M43" s="31"/>
      <c r="N43" s="32"/>
      <c r="O43" s="22"/>
      <c r="P43" s="22"/>
      <c r="Q43" s="33"/>
      <c r="R43"/>
    </row>
    <row r="44" spans="1:18" x14ac:dyDescent="0.25">
      <c r="A44" s="15"/>
      <c r="B44" s="24"/>
      <c r="C44" s="25"/>
      <c r="D44" s="18"/>
      <c r="E44" s="18"/>
      <c r="F44" s="19"/>
      <c r="G44" s="19"/>
      <c r="H44" s="19"/>
      <c r="I44" s="19"/>
      <c r="J44" s="20"/>
      <c r="K44" s="20"/>
      <c r="L44" s="20"/>
      <c r="M44" s="21"/>
      <c r="N44" s="26"/>
      <c r="O44" s="22"/>
      <c r="P44" s="22"/>
      <c r="Q44" s="23"/>
    </row>
    <row r="45" spans="1:18" x14ac:dyDescent="0.25">
      <c r="A45" s="15"/>
      <c r="B45" s="24"/>
      <c r="C45" s="25"/>
      <c r="D45" s="18"/>
      <c r="E45" s="18"/>
      <c r="F45" s="19"/>
      <c r="G45" s="19"/>
      <c r="H45" s="19"/>
      <c r="I45" s="19"/>
      <c r="J45" s="20"/>
      <c r="K45" s="20"/>
      <c r="L45" s="20"/>
      <c r="M45" s="21"/>
      <c r="N45" s="26"/>
      <c r="O45" s="22"/>
      <c r="P45" s="22"/>
      <c r="Q45" s="23"/>
    </row>
    <row r="46" spans="1:18" x14ac:dyDescent="0.25">
      <c r="A46" s="15"/>
      <c r="B46" s="24"/>
      <c r="C46" s="25"/>
      <c r="D46" s="18"/>
      <c r="E46" s="18"/>
      <c r="F46" s="19"/>
      <c r="G46" s="19"/>
      <c r="H46" s="19"/>
      <c r="I46" s="19"/>
      <c r="J46" s="20"/>
      <c r="K46" s="20"/>
      <c r="L46" s="20"/>
      <c r="M46" s="21"/>
      <c r="N46" s="26"/>
      <c r="O46" s="22"/>
      <c r="P46" s="22"/>
      <c r="Q46" s="23"/>
    </row>
    <row r="47" spans="1:18" x14ac:dyDescent="0.25">
      <c r="A47" s="15"/>
      <c r="B47" s="24"/>
      <c r="C47" s="25"/>
      <c r="D47" s="18"/>
      <c r="E47" s="18"/>
      <c r="F47" s="19"/>
      <c r="G47" s="19"/>
      <c r="H47" s="19"/>
      <c r="I47" s="19"/>
      <c r="J47" s="20"/>
      <c r="K47" s="20"/>
      <c r="L47" s="20"/>
      <c r="M47" s="21"/>
      <c r="N47" s="26"/>
      <c r="O47" s="22"/>
      <c r="P47" s="22"/>
      <c r="Q47" s="23"/>
    </row>
    <row r="48" spans="1:18" x14ac:dyDescent="0.25">
      <c r="A48" s="15"/>
      <c r="B48" s="24"/>
      <c r="C48" s="25"/>
      <c r="D48" s="18"/>
      <c r="E48" s="18"/>
      <c r="F48" s="18"/>
      <c r="G48" s="18"/>
      <c r="H48" s="18"/>
      <c r="I48" s="18"/>
      <c r="J48" s="20"/>
      <c r="K48" s="20"/>
      <c r="L48" s="20"/>
      <c r="M48" s="27"/>
      <c r="N48" s="27"/>
      <c r="O48" s="22"/>
      <c r="P48" s="22"/>
      <c r="Q48" s="23"/>
    </row>
    <row r="49" spans="1:18" x14ac:dyDescent="0.25">
      <c r="A49" s="15"/>
      <c r="B49" s="24"/>
      <c r="C49" s="25"/>
      <c r="D49" s="18"/>
      <c r="E49" s="18"/>
      <c r="F49" s="19"/>
      <c r="G49" s="19"/>
      <c r="H49" s="19"/>
      <c r="I49" s="19"/>
      <c r="J49" s="20"/>
      <c r="K49" s="20"/>
      <c r="L49" s="20"/>
      <c r="M49" s="21"/>
      <c r="N49" s="26"/>
      <c r="O49" s="22"/>
      <c r="P49" s="22"/>
      <c r="Q49" s="23"/>
    </row>
    <row r="50" spans="1:18" x14ac:dyDescent="0.25">
      <c r="A50" s="15"/>
      <c r="B50" s="24"/>
      <c r="C50" s="25"/>
      <c r="D50" s="18"/>
      <c r="E50" s="18"/>
      <c r="F50" s="19"/>
      <c r="G50" s="19"/>
      <c r="H50" s="19"/>
      <c r="I50" s="19"/>
      <c r="J50" s="20"/>
      <c r="K50" s="20"/>
      <c r="L50" s="20"/>
      <c r="M50" s="21"/>
      <c r="N50" s="26"/>
      <c r="O50" s="22"/>
      <c r="P50" s="22"/>
      <c r="Q50" s="23"/>
    </row>
    <row r="51" spans="1:18" x14ac:dyDescent="0.25">
      <c r="A51" s="15"/>
      <c r="B51" s="24"/>
      <c r="C51" s="25"/>
      <c r="D51" s="18"/>
      <c r="E51" s="18"/>
      <c r="F51" s="19"/>
      <c r="G51" s="19"/>
      <c r="H51" s="19"/>
      <c r="I51" s="19"/>
      <c r="J51" s="20"/>
      <c r="K51" s="20"/>
      <c r="L51" s="20"/>
      <c r="M51" s="21"/>
      <c r="N51" s="26"/>
      <c r="O51" s="22"/>
      <c r="P51" s="22"/>
      <c r="Q51" s="23"/>
    </row>
    <row r="52" spans="1:18" s="6" customFormat="1" ht="14.25" customHeight="1" x14ac:dyDescent="0.25">
      <c r="A52" s="15"/>
      <c r="B52" s="24"/>
      <c r="C52" s="25"/>
      <c r="D52" s="18"/>
      <c r="E52" s="18"/>
      <c r="F52" s="19"/>
      <c r="G52" s="19"/>
      <c r="H52" s="19"/>
      <c r="I52" s="19"/>
      <c r="J52" s="20"/>
      <c r="K52" s="20"/>
      <c r="L52" s="20"/>
      <c r="M52" s="21"/>
      <c r="N52" s="26"/>
      <c r="O52" s="22"/>
      <c r="P52" s="22"/>
      <c r="Q52" s="23"/>
      <c r="R52"/>
    </row>
    <row r="53" spans="1:18" x14ac:dyDescent="0.25">
      <c r="A53" s="15"/>
      <c r="B53" s="24"/>
      <c r="C53" s="25"/>
      <c r="D53" s="18"/>
      <c r="E53" s="18"/>
      <c r="F53" s="18"/>
      <c r="G53" s="18"/>
      <c r="H53" s="18"/>
      <c r="I53" s="18"/>
      <c r="J53" s="20"/>
      <c r="K53" s="20"/>
      <c r="L53" s="20"/>
      <c r="M53" s="27"/>
      <c r="N53" s="27"/>
      <c r="O53" s="22"/>
      <c r="P53" s="22"/>
      <c r="Q53" s="23"/>
    </row>
    <row r="54" spans="1:18" x14ac:dyDescent="0.25">
      <c r="A54" s="15"/>
      <c r="B54" s="24"/>
      <c r="C54" s="25"/>
      <c r="D54" s="18"/>
      <c r="E54" s="18"/>
      <c r="F54" s="19"/>
      <c r="G54" s="19"/>
      <c r="H54" s="19"/>
      <c r="I54" s="19"/>
      <c r="J54" s="20"/>
      <c r="K54" s="20"/>
      <c r="L54" s="20"/>
      <c r="M54" s="21"/>
      <c r="N54" s="26"/>
      <c r="O54" s="22"/>
      <c r="P54" s="22"/>
      <c r="Q54" s="23"/>
    </row>
    <row r="55" spans="1:18" x14ac:dyDescent="0.25">
      <c r="A55" s="15"/>
      <c r="B55" s="24"/>
      <c r="C55" s="25"/>
      <c r="D55" s="18"/>
      <c r="E55" s="18"/>
      <c r="F55" s="19"/>
      <c r="G55" s="19"/>
      <c r="H55" s="19"/>
      <c r="I55" s="19"/>
      <c r="J55" s="20"/>
      <c r="K55" s="20"/>
      <c r="L55" s="20"/>
      <c r="M55" s="21"/>
      <c r="N55" s="26"/>
      <c r="O55" s="22"/>
      <c r="P55" s="22"/>
      <c r="Q55" s="23"/>
    </row>
    <row r="56" spans="1:18" x14ac:dyDescent="0.25">
      <c r="A56" s="15"/>
      <c r="B56" s="24"/>
      <c r="C56" s="25"/>
      <c r="D56" s="18"/>
      <c r="E56" s="18"/>
      <c r="F56" s="19"/>
      <c r="G56" s="19"/>
      <c r="H56" s="19"/>
      <c r="I56" s="19"/>
      <c r="J56" s="20"/>
      <c r="K56" s="20"/>
      <c r="L56" s="20"/>
      <c r="M56" s="21"/>
      <c r="N56" s="26"/>
      <c r="O56" s="22"/>
      <c r="P56" s="22"/>
      <c r="Q56" s="23"/>
    </row>
    <row r="57" spans="1:18" x14ac:dyDescent="0.25">
      <c r="A57" s="15"/>
      <c r="B57" s="24"/>
      <c r="C57" s="25"/>
      <c r="D57" s="18"/>
      <c r="E57" s="18"/>
      <c r="F57" s="19"/>
      <c r="G57" s="19"/>
      <c r="H57" s="19"/>
      <c r="I57" s="19"/>
      <c r="J57" s="20"/>
      <c r="K57" s="20"/>
      <c r="L57" s="20"/>
      <c r="M57" s="21"/>
      <c r="N57" s="26"/>
      <c r="O57" s="22"/>
      <c r="P57" s="22"/>
      <c r="Q57" s="23"/>
    </row>
    <row r="58" spans="1:18" x14ac:dyDescent="0.25">
      <c r="A58" s="15"/>
      <c r="B58" s="24"/>
      <c r="C58" s="25"/>
      <c r="D58" s="18"/>
      <c r="E58" s="18"/>
      <c r="F58" s="19"/>
      <c r="G58" s="19"/>
      <c r="H58" s="19"/>
      <c r="I58" s="19"/>
      <c r="J58" s="20"/>
      <c r="K58" s="20"/>
      <c r="L58" s="20"/>
      <c r="M58" s="21"/>
      <c r="N58" s="26"/>
      <c r="O58" s="22"/>
      <c r="P58" s="22"/>
      <c r="Q58" s="23"/>
    </row>
    <row r="59" spans="1:18" x14ac:dyDescent="0.25">
      <c r="O59" s="5"/>
    </row>
    <row r="60" spans="1:18" x14ac:dyDescent="0.25">
      <c r="O60" s="5"/>
    </row>
    <row r="61" spans="1:18" x14ac:dyDescent="0.25">
      <c r="O61" s="5"/>
    </row>
    <row r="62" spans="1:18" x14ac:dyDescent="0.25">
      <c r="O62" s="5"/>
    </row>
    <row r="63" spans="1:18" x14ac:dyDescent="0.25">
      <c r="O63" s="5"/>
    </row>
    <row r="64" spans="1:18" x14ac:dyDescent="0.25">
      <c r="O64" s="5"/>
    </row>
    <row r="65" spans="15:15" x14ac:dyDescent="0.25">
      <c r="O65" s="5"/>
    </row>
    <row r="66" spans="15:15" x14ac:dyDescent="0.25">
      <c r="O66" s="5"/>
    </row>
    <row r="67" spans="15:15" x14ac:dyDescent="0.25">
      <c r="O67" s="5"/>
    </row>
    <row r="68" spans="15:15" x14ac:dyDescent="0.25">
      <c r="O68" s="5"/>
    </row>
    <row r="69" spans="15:15" x14ac:dyDescent="0.25">
      <c r="O69" s="5"/>
    </row>
    <row r="70" spans="15:15" x14ac:dyDescent="0.25">
      <c r="O70" s="5"/>
    </row>
    <row r="71" spans="15:15" x14ac:dyDescent="0.25">
      <c r="O71" s="5"/>
    </row>
    <row r="72" spans="15:15" x14ac:dyDescent="0.25">
      <c r="O72" s="5"/>
    </row>
    <row r="73" spans="15:15" x14ac:dyDescent="0.25">
      <c r="O73" s="5"/>
    </row>
    <row r="74" spans="15:15" x14ac:dyDescent="0.25">
      <c r="O74" s="5"/>
    </row>
    <row r="75" spans="15:15" x14ac:dyDescent="0.25">
      <c r="O75" s="5"/>
    </row>
    <row r="76" spans="15:15" x14ac:dyDescent="0.25">
      <c r="O76" s="5"/>
    </row>
    <row r="77" spans="15:15" x14ac:dyDescent="0.25">
      <c r="O77" s="5"/>
    </row>
    <row r="78" spans="15:15" x14ac:dyDescent="0.25">
      <c r="O78" s="5"/>
    </row>
    <row r="79" spans="15:15" x14ac:dyDescent="0.25">
      <c r="O79" s="5"/>
    </row>
    <row r="80" spans="15:15" x14ac:dyDescent="0.25">
      <c r="O80" s="5"/>
    </row>
    <row r="81" spans="15:15" x14ac:dyDescent="0.25">
      <c r="O81" s="5"/>
    </row>
    <row r="82" spans="15:15" x14ac:dyDescent="0.25">
      <c r="O82" s="5"/>
    </row>
    <row r="83" spans="15:15" x14ac:dyDescent="0.25">
      <c r="O83" s="5"/>
    </row>
    <row r="84" spans="15:15" x14ac:dyDescent="0.25">
      <c r="O84" s="5"/>
    </row>
    <row r="85" spans="15:15" x14ac:dyDescent="0.25">
      <c r="O85" s="5"/>
    </row>
    <row r="86" spans="15:15" x14ac:dyDescent="0.25">
      <c r="O86" s="5"/>
    </row>
    <row r="87" spans="15:15" x14ac:dyDescent="0.25">
      <c r="O87" s="5"/>
    </row>
    <row r="88" spans="15:15" x14ac:dyDescent="0.25">
      <c r="O88" s="5"/>
    </row>
    <row r="89" spans="15:15" x14ac:dyDescent="0.25">
      <c r="O89" s="5"/>
    </row>
    <row r="90" spans="15:15" x14ac:dyDescent="0.25">
      <c r="O90" s="5"/>
    </row>
    <row r="91" spans="15:15" x14ac:dyDescent="0.25">
      <c r="O91" s="5"/>
    </row>
    <row r="92" spans="15:15" x14ac:dyDescent="0.25">
      <c r="O92" s="5"/>
    </row>
    <row r="93" spans="15:15" x14ac:dyDescent="0.25">
      <c r="O93" s="5"/>
    </row>
    <row r="94" spans="15:15" x14ac:dyDescent="0.25">
      <c r="O94" s="5"/>
    </row>
    <row r="95" spans="15:15" x14ac:dyDescent="0.25">
      <c r="O95" s="5"/>
    </row>
    <row r="96" spans="15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5"/>
    </row>
    <row r="112" spans="15:15" x14ac:dyDescent="0.25">
      <c r="O112" s="5"/>
    </row>
    <row r="113" spans="15:15" x14ac:dyDescent="0.25">
      <c r="O113" s="5"/>
    </row>
    <row r="114" spans="15:15" x14ac:dyDescent="0.25">
      <c r="O114" s="5"/>
    </row>
    <row r="115" spans="15:15" x14ac:dyDescent="0.25">
      <c r="O115" s="5"/>
    </row>
    <row r="116" spans="15:15" x14ac:dyDescent="0.25">
      <c r="O116" s="5"/>
    </row>
    <row r="117" spans="15:15" x14ac:dyDescent="0.25">
      <c r="O117" s="5"/>
    </row>
    <row r="118" spans="15:15" x14ac:dyDescent="0.25">
      <c r="O118" s="5"/>
    </row>
    <row r="119" spans="15:15" x14ac:dyDescent="0.25">
      <c r="O119" s="5"/>
    </row>
    <row r="120" spans="15:15" x14ac:dyDescent="0.25">
      <c r="O120" s="5"/>
    </row>
    <row r="121" spans="15:15" x14ac:dyDescent="0.25">
      <c r="O121" s="5"/>
    </row>
    <row r="122" spans="15:15" x14ac:dyDescent="0.25">
      <c r="O122" s="5"/>
    </row>
    <row r="123" spans="15:15" x14ac:dyDescent="0.25">
      <c r="O123" s="5"/>
    </row>
    <row r="124" spans="15:15" x14ac:dyDescent="0.25">
      <c r="O124" s="5"/>
    </row>
    <row r="125" spans="15:15" x14ac:dyDescent="0.25">
      <c r="O125" s="5"/>
    </row>
    <row r="126" spans="15:15" x14ac:dyDescent="0.25">
      <c r="O126" s="5"/>
    </row>
    <row r="127" spans="15:15" x14ac:dyDescent="0.25">
      <c r="O127" s="5"/>
    </row>
    <row r="128" spans="15:15" x14ac:dyDescent="0.25">
      <c r="O128" s="5"/>
    </row>
    <row r="129" spans="15:15" x14ac:dyDescent="0.25">
      <c r="O129" s="5"/>
    </row>
    <row r="130" spans="15:15" x14ac:dyDescent="0.25">
      <c r="O130" s="5"/>
    </row>
    <row r="131" spans="15:15" x14ac:dyDescent="0.25">
      <c r="O131" s="5"/>
    </row>
    <row r="132" spans="15:15" x14ac:dyDescent="0.25">
      <c r="O132" s="5"/>
    </row>
    <row r="133" spans="15:15" x14ac:dyDescent="0.25">
      <c r="O133" s="5"/>
    </row>
    <row r="134" spans="15:15" x14ac:dyDescent="0.25">
      <c r="O134" s="5"/>
    </row>
    <row r="135" spans="15:15" x14ac:dyDescent="0.25">
      <c r="O135" s="5"/>
    </row>
    <row r="136" spans="15:15" x14ac:dyDescent="0.25">
      <c r="O136" s="5"/>
    </row>
    <row r="137" spans="15:15" x14ac:dyDescent="0.25">
      <c r="O137" s="5"/>
    </row>
    <row r="138" spans="15:15" x14ac:dyDescent="0.25">
      <c r="O138" s="5"/>
    </row>
    <row r="139" spans="15:15" x14ac:dyDescent="0.25">
      <c r="O139" s="5"/>
    </row>
    <row r="140" spans="15:15" x14ac:dyDescent="0.25">
      <c r="O140" s="5"/>
    </row>
    <row r="141" spans="15:15" x14ac:dyDescent="0.25">
      <c r="O141" s="5"/>
    </row>
    <row r="142" spans="15:15" x14ac:dyDescent="0.25">
      <c r="O142" s="5"/>
    </row>
    <row r="143" spans="15:15" x14ac:dyDescent="0.25">
      <c r="O143" s="5"/>
    </row>
    <row r="144" spans="15:15" x14ac:dyDescent="0.25">
      <c r="O144" s="5"/>
    </row>
    <row r="145" spans="15:15" x14ac:dyDescent="0.25">
      <c r="O145" s="5"/>
    </row>
    <row r="146" spans="15:15" x14ac:dyDescent="0.25">
      <c r="O146" s="5"/>
    </row>
    <row r="147" spans="15:15" x14ac:dyDescent="0.25">
      <c r="O147" s="5"/>
    </row>
    <row r="148" spans="15:15" x14ac:dyDescent="0.25">
      <c r="O148" s="5"/>
    </row>
    <row r="149" spans="15:15" x14ac:dyDescent="0.25">
      <c r="O149" s="5"/>
    </row>
    <row r="150" spans="15:15" x14ac:dyDescent="0.25">
      <c r="O150" s="5"/>
    </row>
    <row r="151" spans="15:15" x14ac:dyDescent="0.25">
      <c r="O151" s="5"/>
    </row>
    <row r="152" spans="15:15" x14ac:dyDescent="0.25">
      <c r="O152" s="5"/>
    </row>
    <row r="153" spans="15:15" x14ac:dyDescent="0.25">
      <c r="O153" s="5"/>
    </row>
    <row r="154" spans="15:15" x14ac:dyDescent="0.25">
      <c r="O154" s="5"/>
    </row>
    <row r="155" spans="15:15" x14ac:dyDescent="0.25">
      <c r="O155" s="5"/>
    </row>
    <row r="156" spans="15:15" x14ac:dyDescent="0.25">
      <c r="O156" s="5"/>
    </row>
    <row r="157" spans="15:15" x14ac:dyDescent="0.25">
      <c r="O157" s="5"/>
    </row>
    <row r="158" spans="15:15" x14ac:dyDescent="0.25">
      <c r="O158" s="5"/>
    </row>
    <row r="159" spans="15:15" x14ac:dyDescent="0.25">
      <c r="O159" s="5"/>
    </row>
    <row r="160" spans="15:15" x14ac:dyDescent="0.25">
      <c r="O160" s="5"/>
    </row>
    <row r="161" spans="15:15" x14ac:dyDescent="0.25">
      <c r="O161" s="5"/>
    </row>
    <row r="162" spans="15:15" x14ac:dyDescent="0.25">
      <c r="O162" s="5"/>
    </row>
    <row r="163" spans="15:15" x14ac:dyDescent="0.25">
      <c r="O163" s="5"/>
    </row>
    <row r="164" spans="15:15" x14ac:dyDescent="0.25">
      <c r="O164" s="5"/>
    </row>
    <row r="165" spans="15:15" x14ac:dyDescent="0.25">
      <c r="O165" s="5"/>
    </row>
    <row r="166" spans="15:15" x14ac:dyDescent="0.25">
      <c r="O166" s="5"/>
    </row>
    <row r="167" spans="15:15" x14ac:dyDescent="0.25">
      <c r="O167" s="5"/>
    </row>
    <row r="168" spans="15:15" x14ac:dyDescent="0.25">
      <c r="O168" s="5"/>
    </row>
    <row r="169" spans="15:15" x14ac:dyDescent="0.25">
      <c r="O169" s="5"/>
    </row>
    <row r="170" spans="15:15" x14ac:dyDescent="0.25">
      <c r="O170" s="5"/>
    </row>
    <row r="171" spans="15:15" x14ac:dyDescent="0.25">
      <c r="O171" s="5"/>
    </row>
    <row r="172" spans="15:15" x14ac:dyDescent="0.25">
      <c r="O172" s="5"/>
    </row>
    <row r="173" spans="15:15" x14ac:dyDescent="0.25">
      <c r="O173" s="5"/>
    </row>
    <row r="174" spans="15:15" x14ac:dyDescent="0.25">
      <c r="O174" s="5"/>
    </row>
    <row r="175" spans="15:15" x14ac:dyDescent="0.25">
      <c r="O175" s="5"/>
    </row>
    <row r="176" spans="15:15" x14ac:dyDescent="0.25">
      <c r="O176" s="5"/>
    </row>
    <row r="177" spans="15:15" x14ac:dyDescent="0.25">
      <c r="O177" s="5"/>
    </row>
    <row r="178" spans="15:15" x14ac:dyDescent="0.25">
      <c r="O178" s="5"/>
    </row>
    <row r="179" spans="15:15" x14ac:dyDescent="0.25">
      <c r="O179" s="5"/>
    </row>
    <row r="180" spans="15:15" x14ac:dyDescent="0.25">
      <c r="O180" s="5"/>
    </row>
    <row r="181" spans="15:15" x14ac:dyDescent="0.25">
      <c r="O181" s="5"/>
    </row>
    <row r="182" spans="15:15" x14ac:dyDescent="0.25">
      <c r="O182" s="5"/>
    </row>
    <row r="183" spans="15:15" x14ac:dyDescent="0.25">
      <c r="O183" s="5"/>
    </row>
    <row r="184" spans="15:15" x14ac:dyDescent="0.25">
      <c r="O184" s="5"/>
    </row>
    <row r="185" spans="15:15" x14ac:dyDescent="0.25">
      <c r="O185" s="5"/>
    </row>
    <row r="186" spans="15:15" x14ac:dyDescent="0.25">
      <c r="O186" s="5"/>
    </row>
    <row r="187" spans="15:15" x14ac:dyDescent="0.25">
      <c r="O187" s="5"/>
    </row>
    <row r="188" spans="15:15" x14ac:dyDescent="0.25">
      <c r="O188" s="5"/>
    </row>
    <row r="189" spans="15:15" x14ac:dyDescent="0.25">
      <c r="O189" s="5"/>
    </row>
    <row r="190" spans="15:15" x14ac:dyDescent="0.25">
      <c r="O190" s="5"/>
    </row>
    <row r="191" spans="15:15" x14ac:dyDescent="0.25">
      <c r="O191" s="5"/>
    </row>
    <row r="192" spans="15:15" x14ac:dyDescent="0.25">
      <c r="O192" s="5"/>
    </row>
    <row r="193" spans="15:15" x14ac:dyDescent="0.25">
      <c r="O193" s="5"/>
    </row>
    <row r="194" spans="15:15" x14ac:dyDescent="0.25">
      <c r="O194" s="5"/>
    </row>
    <row r="195" spans="15:15" x14ac:dyDescent="0.25">
      <c r="O195" s="5"/>
    </row>
    <row r="196" spans="15:15" x14ac:dyDescent="0.25">
      <c r="O196" s="5"/>
    </row>
    <row r="197" spans="15:15" x14ac:dyDescent="0.25">
      <c r="O197" s="5"/>
    </row>
    <row r="198" spans="15:15" x14ac:dyDescent="0.25">
      <c r="O198" s="5"/>
    </row>
    <row r="199" spans="15:15" x14ac:dyDescent="0.25">
      <c r="O199" s="5"/>
    </row>
    <row r="200" spans="15:15" x14ac:dyDescent="0.25">
      <c r="O200" s="5"/>
    </row>
    <row r="201" spans="15:15" x14ac:dyDescent="0.25">
      <c r="O201" s="5"/>
    </row>
    <row r="202" spans="15:15" x14ac:dyDescent="0.25">
      <c r="O202" s="5"/>
    </row>
    <row r="203" spans="15:15" x14ac:dyDescent="0.25">
      <c r="O203" s="5"/>
    </row>
    <row r="204" spans="15:15" x14ac:dyDescent="0.25">
      <c r="O204" s="5"/>
    </row>
    <row r="205" spans="15:15" x14ac:dyDescent="0.25">
      <c r="O205" s="5"/>
    </row>
    <row r="206" spans="15:15" x14ac:dyDescent="0.25">
      <c r="O206" s="5"/>
    </row>
    <row r="207" spans="15:15" x14ac:dyDescent="0.25">
      <c r="O207" s="5"/>
    </row>
    <row r="208" spans="15:15" x14ac:dyDescent="0.25">
      <c r="O208" s="5"/>
    </row>
    <row r="209" spans="15:15" x14ac:dyDescent="0.25">
      <c r="O209" s="5"/>
    </row>
    <row r="210" spans="15:15" x14ac:dyDescent="0.25">
      <c r="O210" s="5"/>
    </row>
    <row r="211" spans="15:15" x14ac:dyDescent="0.25">
      <c r="O211" s="5"/>
    </row>
    <row r="212" spans="15:15" x14ac:dyDescent="0.25">
      <c r="O212" s="5"/>
    </row>
    <row r="213" spans="15:15" x14ac:dyDescent="0.25">
      <c r="O213" s="5"/>
    </row>
    <row r="214" spans="15:15" x14ac:dyDescent="0.25">
      <c r="O214" s="5"/>
    </row>
  </sheetData>
  <mergeCells count="8">
    <mergeCell ref="C3:N4"/>
    <mergeCell ref="P1:Q1"/>
    <mergeCell ref="A2:Q2"/>
    <mergeCell ref="A3:A5"/>
    <mergeCell ref="B3:B5"/>
    <mergeCell ref="O3:O5"/>
    <mergeCell ref="P3:P5"/>
    <mergeCell ref="Q3:Q5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C1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4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</cols>
  <sheetData>
    <row r="1" spans="1:6" ht="15" x14ac:dyDescent="0.25">
      <c r="A1" s="72" t="s">
        <v>57</v>
      </c>
      <c r="B1" s="72"/>
      <c r="C1" s="72"/>
      <c r="D1" s="72"/>
      <c r="E1" s="72"/>
      <c r="F1" s="72"/>
    </row>
    <row r="2" spans="1:6" ht="48" x14ac:dyDescent="0.25">
      <c r="A2" s="37" t="s">
        <v>0</v>
      </c>
      <c r="B2" s="37" t="s">
        <v>53</v>
      </c>
      <c r="C2" s="49" t="s">
        <v>56</v>
      </c>
      <c r="D2" s="37" t="s">
        <v>59</v>
      </c>
      <c r="E2" s="37" t="s">
        <v>54</v>
      </c>
      <c r="F2" s="37" t="s">
        <v>55</v>
      </c>
    </row>
    <row r="3" spans="1:6" ht="15" x14ac:dyDescent="0.25">
      <c r="A3" s="37">
        <v>1</v>
      </c>
      <c r="B3" s="37" t="s">
        <v>16</v>
      </c>
      <c r="C3" s="48">
        <v>52.66</v>
      </c>
      <c r="D3" s="48">
        <v>50.37</v>
      </c>
      <c r="E3" s="51">
        <f>(D3-C3)/C3</f>
        <v>-4.3486517280668428E-2</v>
      </c>
      <c r="F3" s="47">
        <f>D3-C3</f>
        <v>-2.2899999999999991</v>
      </c>
    </row>
    <row r="4" spans="1:6" ht="23.25" customHeight="1" x14ac:dyDescent="0.25">
      <c r="A4" s="37">
        <v>2</v>
      </c>
      <c r="B4" s="37" t="s">
        <v>39</v>
      </c>
      <c r="C4" s="48">
        <v>32.575000000000003</v>
      </c>
      <c r="D4" s="48">
        <v>31.45</v>
      </c>
      <c r="E4" s="51">
        <f>(D4-C4)/C4</f>
        <v>-3.4535686876439091E-2</v>
      </c>
      <c r="F4" s="47">
        <f>D4-C4</f>
        <v>-1.1250000000000036</v>
      </c>
    </row>
    <row r="5" spans="1:6" ht="24.75" customHeight="1" x14ac:dyDescent="0.25">
      <c r="A5" s="37">
        <v>3</v>
      </c>
      <c r="B5" s="37" t="s">
        <v>34</v>
      </c>
      <c r="C5" s="48">
        <v>48.55</v>
      </c>
      <c r="D5" s="48">
        <v>47.29</v>
      </c>
      <c r="E5" s="51">
        <f>(D5-C5)/C5</f>
        <v>-2.5952626158599341E-2</v>
      </c>
      <c r="F5" s="47">
        <f>D5-C5</f>
        <v>-1.259999999999998</v>
      </c>
    </row>
    <row r="6" spans="1:6" ht="24" customHeight="1" x14ac:dyDescent="0.25">
      <c r="A6" s="37">
        <v>4</v>
      </c>
      <c r="B6" s="37" t="s">
        <v>26</v>
      </c>
      <c r="C6" s="48">
        <v>11.89</v>
      </c>
      <c r="D6" s="48">
        <v>11.595000000000001</v>
      </c>
      <c r="E6" s="51">
        <f>(D6-C6)/C6</f>
        <v>-2.4810765349032794E-2</v>
      </c>
      <c r="F6" s="47">
        <f>D6-C6</f>
        <v>-0.29499999999999993</v>
      </c>
    </row>
    <row r="7" spans="1:6" ht="22.5" customHeight="1" x14ac:dyDescent="0.25">
      <c r="A7" s="37">
        <v>5</v>
      </c>
      <c r="B7" s="37" t="s">
        <v>41</v>
      </c>
      <c r="C7" s="48">
        <v>76.14</v>
      </c>
      <c r="D7" s="48">
        <v>74.66</v>
      </c>
      <c r="E7" s="51">
        <f>(D7-C7)/C7</f>
        <v>-1.9437877593906014E-2</v>
      </c>
      <c r="F7" s="47">
        <f>D7-C7</f>
        <v>-1.480000000000004</v>
      </c>
    </row>
    <row r="8" spans="1:6" ht="25.5" customHeight="1" x14ac:dyDescent="0.25">
      <c r="A8" s="37">
        <v>6</v>
      </c>
      <c r="B8" s="37" t="s">
        <v>29</v>
      </c>
      <c r="C8" s="48">
        <v>50.15</v>
      </c>
      <c r="D8" s="48">
        <v>49.204999999999998</v>
      </c>
      <c r="E8" s="51">
        <f>(D8-C8)/C8</f>
        <v>-1.8843469591226326E-2</v>
      </c>
      <c r="F8" s="47">
        <f>D8-C8</f>
        <v>-0.94500000000000028</v>
      </c>
    </row>
    <row r="9" spans="1:6" ht="15" x14ac:dyDescent="0.25">
      <c r="A9" s="37">
        <v>7</v>
      </c>
      <c r="B9" s="37" t="s">
        <v>12</v>
      </c>
      <c r="C9" s="48">
        <v>648.27</v>
      </c>
      <c r="D9" s="48">
        <v>636.26</v>
      </c>
      <c r="E9" s="51">
        <f>(D9-C9)/C9</f>
        <v>-1.8526231354219679E-2</v>
      </c>
      <c r="F9" s="47">
        <f>D9-C9</f>
        <v>-12.009999999999991</v>
      </c>
    </row>
    <row r="10" spans="1:6" ht="15" x14ac:dyDescent="0.25">
      <c r="A10" s="37">
        <v>8</v>
      </c>
      <c r="B10" s="37" t="s">
        <v>13</v>
      </c>
      <c r="C10" s="48">
        <v>310.65499999999997</v>
      </c>
      <c r="D10" s="48">
        <v>304.91000000000003</v>
      </c>
      <c r="E10" s="51">
        <f>(D10-C10)/C10</f>
        <v>-1.8493183756900577E-2</v>
      </c>
      <c r="F10" s="47">
        <f>D10-C10</f>
        <v>-5.7449999999999477</v>
      </c>
    </row>
    <row r="11" spans="1:6" ht="25.5" customHeight="1" x14ac:dyDescent="0.25">
      <c r="A11" s="37">
        <v>9</v>
      </c>
      <c r="B11" s="37" t="s">
        <v>40</v>
      </c>
      <c r="C11" s="48">
        <v>43.155000000000001</v>
      </c>
      <c r="D11" s="48">
        <v>42.39</v>
      </c>
      <c r="E11" s="51">
        <f>(D11-C11)/C11</f>
        <v>-1.7726798748696572E-2</v>
      </c>
      <c r="F11" s="47">
        <f>D11-C11</f>
        <v>-0.76500000000000057</v>
      </c>
    </row>
    <row r="12" spans="1:6" ht="24" customHeight="1" x14ac:dyDescent="0.25">
      <c r="A12" s="37">
        <v>10</v>
      </c>
      <c r="B12" s="37" t="s">
        <v>35</v>
      </c>
      <c r="C12" s="48">
        <v>139.30000000000001</v>
      </c>
      <c r="D12" s="48">
        <v>136.88499999999999</v>
      </c>
      <c r="E12" s="51">
        <f>(D12-C12)/C12</f>
        <v>-1.7336683417085573E-2</v>
      </c>
      <c r="F12" s="47">
        <f>D12-C12</f>
        <v>-2.4150000000000205</v>
      </c>
    </row>
    <row r="13" spans="1:6" ht="15" x14ac:dyDescent="0.25">
      <c r="A13" s="37">
        <v>11</v>
      </c>
      <c r="B13" s="37" t="s">
        <v>32</v>
      </c>
      <c r="C13" s="48">
        <v>45.325000000000003</v>
      </c>
      <c r="D13" s="48">
        <v>44.564999999999998</v>
      </c>
      <c r="E13" s="51">
        <f>(D13-C13)/C13</f>
        <v>-1.6767788196359736E-2</v>
      </c>
      <c r="F13" s="47">
        <f>D13-C13</f>
        <v>-0.76000000000000512</v>
      </c>
    </row>
    <row r="14" spans="1:6" ht="23.25" customHeight="1" x14ac:dyDescent="0.25">
      <c r="A14" s="37">
        <v>12</v>
      </c>
      <c r="B14" s="37" t="s">
        <v>11</v>
      </c>
      <c r="C14" s="48">
        <v>175.2</v>
      </c>
      <c r="D14" s="48">
        <v>172.595</v>
      </c>
      <c r="E14" s="51">
        <f>(D14-C14)/C14</f>
        <v>-1.4868721461187158E-2</v>
      </c>
      <c r="F14" s="47">
        <f>D14-C14</f>
        <v>-2.6049999999999898</v>
      </c>
    </row>
    <row r="15" spans="1:6" ht="15" x14ac:dyDescent="0.25">
      <c r="A15" s="37">
        <v>13</v>
      </c>
      <c r="B15" s="37" t="s">
        <v>31</v>
      </c>
      <c r="C15" s="48">
        <v>70.575000000000003</v>
      </c>
      <c r="D15" s="48">
        <v>69.625</v>
      </c>
      <c r="E15" s="51">
        <f>(D15-C15)/C15</f>
        <v>-1.3460857244066636E-2</v>
      </c>
      <c r="F15" s="47">
        <f>D15-C15</f>
        <v>-0.95000000000000284</v>
      </c>
    </row>
    <row r="16" spans="1:6" ht="15" x14ac:dyDescent="0.25">
      <c r="A16" s="37">
        <v>14</v>
      </c>
      <c r="B16" s="37" t="s">
        <v>19</v>
      </c>
      <c r="C16" s="48">
        <v>171.875</v>
      </c>
      <c r="D16" s="48">
        <v>169.58</v>
      </c>
      <c r="E16" s="51">
        <f>(D16-C16)/C16</f>
        <v>-1.33527272727272E-2</v>
      </c>
      <c r="F16" s="47">
        <f>D16-C16</f>
        <v>-2.2949999999999875</v>
      </c>
    </row>
    <row r="17" spans="1:6" ht="33" customHeight="1" x14ac:dyDescent="0.25">
      <c r="A17" s="37">
        <v>15</v>
      </c>
      <c r="B17" s="37" t="s">
        <v>15</v>
      </c>
      <c r="C17" s="48">
        <v>28.925000000000001</v>
      </c>
      <c r="D17" s="48">
        <v>28.54</v>
      </c>
      <c r="E17" s="51">
        <f>(D17-C17)/C17</f>
        <v>-1.3310285220397634E-2</v>
      </c>
      <c r="F17" s="47">
        <f>D17-C17</f>
        <v>-0.38500000000000156</v>
      </c>
    </row>
    <row r="18" spans="1:6" ht="30.75" customHeight="1" x14ac:dyDescent="0.25">
      <c r="A18" s="37">
        <v>16</v>
      </c>
      <c r="B18" s="37" t="s">
        <v>38</v>
      </c>
      <c r="C18" s="48">
        <v>54.29</v>
      </c>
      <c r="D18" s="48">
        <v>53.58</v>
      </c>
      <c r="E18" s="51">
        <f>(D18-C18)/C18</f>
        <v>-1.3077914901455163E-2</v>
      </c>
      <c r="F18" s="47">
        <f>D18-C18</f>
        <v>-0.71000000000000085</v>
      </c>
    </row>
    <row r="19" spans="1:6" ht="30" customHeight="1" x14ac:dyDescent="0.25">
      <c r="A19" s="37">
        <v>17</v>
      </c>
      <c r="B19" s="37" t="s">
        <v>14</v>
      </c>
      <c r="C19" s="48">
        <v>188.18</v>
      </c>
      <c r="D19" s="48">
        <v>185.8</v>
      </c>
      <c r="E19" s="51">
        <f>(D19-C19)/C19</f>
        <v>-1.264746519290039E-2</v>
      </c>
      <c r="F19" s="47">
        <f>D19-C19</f>
        <v>-2.3799999999999955</v>
      </c>
    </row>
    <row r="20" spans="1:6" ht="22.5" customHeight="1" x14ac:dyDescent="0.25">
      <c r="A20" s="37">
        <v>18</v>
      </c>
      <c r="B20" s="37" t="s">
        <v>22</v>
      </c>
      <c r="C20" s="48">
        <v>115.205</v>
      </c>
      <c r="D20" s="48">
        <v>113.82</v>
      </c>
      <c r="E20" s="51">
        <f>(D20-C20)/C20</f>
        <v>-1.202204765418172E-2</v>
      </c>
      <c r="F20" s="47">
        <f>D20-C20</f>
        <v>-1.3850000000000051</v>
      </c>
    </row>
    <row r="21" spans="1:6" ht="22.5" customHeight="1" x14ac:dyDescent="0.25">
      <c r="A21" s="37">
        <v>19</v>
      </c>
      <c r="B21" s="37" t="s">
        <v>24</v>
      </c>
      <c r="C21" s="48">
        <v>78.515000000000001</v>
      </c>
      <c r="D21" s="48">
        <v>77.674999999999997</v>
      </c>
      <c r="E21" s="51">
        <f>(D21-C21)/C21</f>
        <v>-1.0698592625612983E-2</v>
      </c>
      <c r="F21" s="47">
        <f>D21-C21</f>
        <v>-0.84000000000000341</v>
      </c>
    </row>
    <row r="22" spans="1:6" ht="16.5" customHeight="1" x14ac:dyDescent="0.25">
      <c r="A22" s="37">
        <v>20</v>
      </c>
      <c r="B22" s="37" t="s">
        <v>27</v>
      </c>
      <c r="C22" s="48">
        <v>521.22</v>
      </c>
      <c r="D22" s="48">
        <v>515.85500000000002</v>
      </c>
      <c r="E22" s="51">
        <f>(D22-C22)/C22</f>
        <v>-1.0293158359234122E-2</v>
      </c>
      <c r="F22" s="47">
        <f>D22-C22</f>
        <v>-5.3650000000000091</v>
      </c>
    </row>
    <row r="23" spans="1:6" ht="33.75" customHeight="1" x14ac:dyDescent="0.25">
      <c r="A23" s="37">
        <v>21</v>
      </c>
      <c r="B23" s="37" t="s">
        <v>30</v>
      </c>
      <c r="C23" s="48">
        <v>67.204999999999998</v>
      </c>
      <c r="D23" s="48">
        <v>66.685000000000002</v>
      </c>
      <c r="E23" s="51">
        <f>(D23-C23)/C23</f>
        <v>-7.7375195297968314E-3</v>
      </c>
      <c r="F23" s="47">
        <f>D23-C23</f>
        <v>-0.51999999999999602</v>
      </c>
    </row>
    <row r="24" spans="1:6" ht="15" x14ac:dyDescent="0.25">
      <c r="A24" s="37">
        <v>22</v>
      </c>
      <c r="B24" s="37" t="s">
        <v>21</v>
      </c>
      <c r="C24" s="48">
        <v>486.78</v>
      </c>
      <c r="D24" s="48">
        <v>483.57499999999999</v>
      </c>
      <c r="E24" s="51">
        <f>(D24-C24)/C24</f>
        <v>-6.5840831587164307E-3</v>
      </c>
      <c r="F24" s="47">
        <f>D24-C24</f>
        <v>-3.2049999999999841</v>
      </c>
    </row>
    <row r="25" spans="1:6" ht="24.75" customHeight="1" x14ac:dyDescent="0.25">
      <c r="A25" s="37">
        <v>23</v>
      </c>
      <c r="B25" s="37" t="s">
        <v>36</v>
      </c>
      <c r="C25" s="48">
        <v>65.564999999999998</v>
      </c>
      <c r="D25" s="48">
        <v>65.28</v>
      </c>
      <c r="E25" s="51">
        <f>(D25-C25)/C25</f>
        <v>-4.3468313886981863E-3</v>
      </c>
      <c r="F25" s="47">
        <f>D25-C25</f>
        <v>-0.28499999999999659</v>
      </c>
    </row>
    <row r="26" spans="1:6" ht="21.75" customHeight="1" x14ac:dyDescent="0.25">
      <c r="A26" s="37">
        <v>24</v>
      </c>
      <c r="B26" s="37" t="s">
        <v>20</v>
      </c>
      <c r="C26" s="48">
        <v>165.44</v>
      </c>
      <c r="D26" s="48">
        <v>164.73</v>
      </c>
      <c r="E26" s="51">
        <f>(D26-C26)/C26</f>
        <v>-4.2915860735010152E-3</v>
      </c>
      <c r="F26" s="47">
        <f>D26-C26</f>
        <v>-0.71000000000000796</v>
      </c>
    </row>
    <row r="27" spans="1:6" ht="24.75" customHeight="1" x14ac:dyDescent="0.25">
      <c r="A27" s="37">
        <v>25</v>
      </c>
      <c r="B27" s="37" t="s">
        <v>37</v>
      </c>
      <c r="C27" s="48">
        <v>46.005000000000003</v>
      </c>
      <c r="D27" s="48">
        <v>45.95</v>
      </c>
      <c r="E27" s="51">
        <f>(D27-C27)/C27</f>
        <v>-1.1955222258450105E-3</v>
      </c>
      <c r="F27" s="47">
        <f>D27-C27</f>
        <v>-5.4999999999999716E-2</v>
      </c>
    </row>
    <row r="28" spans="1:6" ht="16.5" customHeight="1" x14ac:dyDescent="0.25">
      <c r="A28" s="37">
        <v>26</v>
      </c>
      <c r="B28" s="37" t="s">
        <v>33</v>
      </c>
      <c r="C28" s="48">
        <v>105.125</v>
      </c>
      <c r="D28" s="48">
        <v>105.02500000000001</v>
      </c>
      <c r="E28" s="51">
        <f>(D28-C28)/C28</f>
        <v>-9.5124851367414328E-4</v>
      </c>
      <c r="F28" s="47">
        <f>D28-C28</f>
        <v>-9.9999999999994316E-2</v>
      </c>
    </row>
    <row r="29" spans="1:6" ht="16.5" customHeight="1" x14ac:dyDescent="0.25">
      <c r="A29" s="37">
        <v>27</v>
      </c>
      <c r="B29" s="37" t="s">
        <v>23</v>
      </c>
      <c r="C29" s="48">
        <v>55.664999999999999</v>
      </c>
      <c r="D29" s="48">
        <v>55.615000000000002</v>
      </c>
      <c r="E29" s="51">
        <f>(D29-C29)/C29</f>
        <v>-8.9823048594264189E-4</v>
      </c>
      <c r="F29" s="47">
        <f>D29-C29</f>
        <v>-4.9999999999997158E-2</v>
      </c>
    </row>
    <row r="30" spans="1:6" ht="25.5" customHeight="1" x14ac:dyDescent="0.25">
      <c r="A30" s="37">
        <v>28</v>
      </c>
      <c r="B30" s="37" t="s">
        <v>25</v>
      </c>
      <c r="C30" s="48">
        <v>55.024999999999999</v>
      </c>
      <c r="D30" s="48">
        <v>54.99</v>
      </c>
      <c r="E30" s="51">
        <f>(D30-C30)/C30</f>
        <v>-6.360745115855809E-4</v>
      </c>
      <c r="F30" s="47">
        <f>D30-C30</f>
        <v>-3.4999999999996589E-2</v>
      </c>
    </row>
    <row r="31" spans="1:6" ht="18.75" customHeight="1" x14ac:dyDescent="0.25">
      <c r="A31" s="37">
        <v>29</v>
      </c>
      <c r="B31" s="37" t="s">
        <v>17</v>
      </c>
      <c r="C31" s="48">
        <v>493.05</v>
      </c>
      <c r="D31" s="48">
        <v>493.07</v>
      </c>
      <c r="E31" s="51">
        <f>(D31-C31)/C31</f>
        <v>4.0563837338975376E-5</v>
      </c>
      <c r="F31" s="47">
        <f>D31-C31</f>
        <v>1.999999999998181E-2</v>
      </c>
    </row>
    <row r="32" spans="1:6" ht="27" customHeight="1" x14ac:dyDescent="0.25">
      <c r="A32" s="37">
        <v>30</v>
      </c>
      <c r="B32" s="37" t="s">
        <v>18</v>
      </c>
      <c r="C32" s="48">
        <v>319.73</v>
      </c>
      <c r="D32" s="48">
        <v>319.91000000000003</v>
      </c>
      <c r="E32" s="51">
        <f>(D32-C32)/C32</f>
        <v>5.6297501016484787E-4</v>
      </c>
      <c r="F32" s="47">
        <f>D32-C32</f>
        <v>0.18000000000000682</v>
      </c>
    </row>
    <row r="33" spans="1:6" ht="15" x14ac:dyDescent="0.25">
      <c r="A33" s="37">
        <v>31</v>
      </c>
      <c r="B33" s="37" t="s">
        <v>28</v>
      </c>
      <c r="C33" s="48">
        <v>37.799999999999997</v>
      </c>
      <c r="D33" s="48">
        <v>38.585000000000001</v>
      </c>
      <c r="E33" s="51">
        <f>(D33-C33)/C33</f>
        <v>2.0767195767195868E-2</v>
      </c>
      <c r="F33" s="47">
        <f>D33-C33</f>
        <v>0.78500000000000369</v>
      </c>
    </row>
    <row r="34" spans="1:6" ht="21.95" customHeight="1" x14ac:dyDescent="0.25">
      <c r="B34" s="35"/>
      <c r="C34" s="36"/>
      <c r="D34" s="36"/>
      <c r="E34" s="36"/>
      <c r="F34" s="36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2022-01-25T08:53:26Z</cp:lastPrinted>
  <dcterms:created xsi:type="dcterms:W3CDTF">2019-01-14T08:09:07Z</dcterms:created>
  <dcterms:modified xsi:type="dcterms:W3CDTF">2022-01-25T08:53:27Z</dcterms:modified>
</cp:coreProperties>
</file>