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8195" windowHeight="10650" activeTab="1"/>
  </bookViews>
  <sheets>
    <sheet name="Индикаторы (2)" sheetId="1" r:id="rId1"/>
    <sheet name="Республиканский бюджет" sheetId="2" r:id="rId2"/>
    <sheet name="Все источники_ГП" sheetId="3" r:id="rId3"/>
    <sheet name="Все источники_ППГ" sheetId="4" r:id="rId4"/>
  </sheets>
  <definedNames>
    <definedName name="_xlnm.Print_Titles" localSheetId="3">'Все источники_ППГ'!$3:$5</definedName>
    <definedName name="_xlnm.Print_Area" localSheetId="2">'Все источники_ГП'!$A$1:$E$33</definedName>
    <definedName name="_xlnm.Print_Area" localSheetId="3">'Все источники_ППГ'!$A$1:$O$94</definedName>
    <definedName name="_xlnm.Print_Area" localSheetId="0">'Индикаторы (2)'!$A$4:$I$48</definedName>
  </definedNames>
  <calcPr fullCalcOnLoad="1"/>
</workbook>
</file>

<file path=xl/sharedStrings.xml><?xml version="1.0" encoding="utf-8"?>
<sst xmlns="http://schemas.openxmlformats.org/spreadsheetml/2006/main" count="731" uniqueCount="175">
  <si>
    <t>№ пп</t>
  </si>
  <si>
    <t>Единица измерения</t>
  </si>
  <si>
    <t>Наименование показателя (индикатора)</t>
  </si>
  <si>
    <t>первоначальный план</t>
  </si>
  <si>
    <t>уточненный план</t>
  </si>
  <si>
    <t>факт</t>
  </si>
  <si>
    <t>Приложение № 2</t>
  </si>
  <si>
    <t>Статус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</si>
  <si>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Республики), тыс. рублей</t>
  </si>
  <si>
    <t>фактические расходы с начала ре-ализации государственной программы Чувашской Республики (подпрограммы государственной программы Чувашской Республики), тыс. рублей</t>
  </si>
  <si>
    <t>Расходы, тыс. рублей</t>
  </si>
  <si>
    <t>Государственная программа Чуваш-ской Республики</t>
  </si>
  <si>
    <t>всего</t>
  </si>
  <si>
    <t>федеральный бюджет</t>
  </si>
  <si>
    <t>местные бюджеты</t>
  </si>
  <si>
    <t>Наименование государственной программы Чувашской Республики (подпрограммы государственной программы Чувашской Республики, программы)</t>
  </si>
  <si>
    <t>Подпрограмма «Обеспечение реализации государственной программы»</t>
  </si>
  <si>
    <t>Приложение № 3</t>
  </si>
  <si>
    <t>Приложение № 4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</si>
  <si>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</si>
  <si>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</si>
  <si>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</si>
  <si>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республииканский бюджет Чувашской Республики</t>
  </si>
  <si>
    <t>территориальный государственный внебюджетный фонд Чувашской Республики</t>
  </si>
  <si>
    <t>внебюджетные источники</t>
  </si>
  <si>
    <t>Приложение № 5</t>
  </si>
  <si>
    <t>Наименование подпрограммы государственной программы Чувашской Республики, ведомственных целевых программ Чувашской Республики, основного мероприятия (мероприятия), показателя (индикатора)</t>
  </si>
  <si>
    <t>Фактические расходы, тыс. рублей</t>
  </si>
  <si>
    <t>главный распорядитель средств бюджета</t>
  </si>
  <si>
    <t>раздел, подраздел</t>
  </si>
  <si>
    <t>целевая статья расхо-дов</t>
  </si>
  <si>
    <t>Ответственный исполнитель, соисполнители</t>
  </si>
  <si>
    <t>Код бюджетной классификации</t>
  </si>
  <si>
    <t>Единица измере-ния</t>
  </si>
  <si>
    <t>план</t>
  </si>
  <si>
    <t xml:space="preserve">сводная роспись на 1 января </t>
  </si>
  <si>
    <t>сводная роспись на 31 декабря</t>
  </si>
  <si>
    <t>Подпрограмма государственной программы Чувашской Республики</t>
  </si>
  <si>
    <t>х</t>
  </si>
  <si>
    <t>тыс. рублей</t>
  </si>
  <si>
    <t xml:space="preserve">Источники 
финансирования
</t>
  </si>
  <si>
    <t xml:space="preserve">Уровень регистрируемой безработицы в среднем за год </t>
  </si>
  <si>
    <t>Удельный вес работников, занятых во вредных и (или) опасных условиях труда, в общей численности работников</t>
  </si>
  <si>
    <t>%</t>
  </si>
  <si>
    <t>Удельный вес безработных граждан, ищущих работу 12 и более месяцев, в общей численности безработных граждан, зарегистрированных в органах службы занятости</t>
  </si>
  <si>
    <t>Удельный вес граждан, признанных безработными, в численности безработных граждан, прошедших профессиональное обучение или получивших дополнительное профессиональное образование по направлению органов службы занятости</t>
  </si>
  <si>
    <t>Удельный вес граждан, получивших государственную услугу по профессиональной ориентации, в численности граждан, обратившихся в органы службы занятости в целях поиска подходящей работы</t>
  </si>
  <si>
    <t>Уровень производственного травматизма:</t>
  </si>
  <si>
    <t>Численность пострадавших в результате несчастных случаев на производстве со смертельным исходом в расчете на 1 тыс. работающих</t>
  </si>
  <si>
    <t>1.1.</t>
  </si>
  <si>
    <t>1.2.</t>
  </si>
  <si>
    <t>Количество дней временной нетрудоспособности в связи с несчастным случаем на производстве в расчете на 1 пострадавшего</t>
  </si>
  <si>
    <t>1.3.</t>
  </si>
  <si>
    <t>1.4.</t>
  </si>
  <si>
    <t>Количество больных с впервые выявленными профессиональными заболеваниями в расчете на 10 тыс. работающих</t>
  </si>
  <si>
    <t>человек</t>
  </si>
  <si>
    <t>дней</t>
  </si>
  <si>
    <t>Динамика оценки труда:</t>
  </si>
  <si>
    <t>Количество рабочих мест, на которых проведена специальная оценка условий труда</t>
  </si>
  <si>
    <t>2.1.</t>
  </si>
  <si>
    <t>2.3.</t>
  </si>
  <si>
    <t>тыс. рабочих мест</t>
  </si>
  <si>
    <t>Условия труда:</t>
  </si>
  <si>
    <t>Численность работников, занятых во вредных и (или) опасных условиях труда</t>
  </si>
  <si>
    <t>Доля обученных по охране труда в расчете на 100 работающих</t>
  </si>
  <si>
    <t>3.1.</t>
  </si>
  <si>
    <t>тыс. человек</t>
  </si>
  <si>
    <t xml:space="preserve">Подпрограмма 1 </t>
  </si>
  <si>
    <t>Подпрограмма 3</t>
  </si>
  <si>
    <t>Подпрограмма 1</t>
  </si>
  <si>
    <t>Основное мероприятие 1</t>
  </si>
  <si>
    <t xml:space="preserve">ответственный исполнитель - Минтруд Чувашии
</t>
  </si>
  <si>
    <t>Основное мероприятие 2</t>
  </si>
  <si>
    <t>ответственный исполнитель - Минтруд Чувашии</t>
  </si>
  <si>
    <t>Основное мероприятие 3</t>
  </si>
  <si>
    <t>Основное мероприятие 4</t>
  </si>
  <si>
    <t>Минтруд Чувашии</t>
  </si>
  <si>
    <t>Взаимодействие в сфере государственного контроля (надзора)</t>
  </si>
  <si>
    <t>Количество пострадавших на проивостве на 1 тыс.работающих</t>
  </si>
  <si>
    <t>чел.</t>
  </si>
  <si>
    <t>«Обеспечение реализации государственной программы»</t>
  </si>
  <si>
    <t xml:space="preserve">"Содействие занятости населения" </t>
  </si>
  <si>
    <t>Подпрограмма 4</t>
  </si>
  <si>
    <t xml:space="preserve">"Содействие занятости населения"  </t>
  </si>
  <si>
    <t xml:space="preserve">"Содействие занятости населения " </t>
  </si>
  <si>
    <t>группа (группа и подгруп-па) вида расходов</t>
  </si>
  <si>
    <t>Сопровождение инвалидов молодого возраста при получении ими профессионального образования</t>
  </si>
  <si>
    <t>Сопровождение инвалидов молодого возраста при трудоустройстве</t>
  </si>
  <si>
    <t>Государственная программа Чувашской Республики "Содействие занятости населения"</t>
  </si>
  <si>
    <t xml:space="preserve">С В Е Д Е Н И Я 
о достижении значений показателей (индикаторов) государственной программы Чувашской Республики (подпрограммы государственной программы Чувашской Республики), программы за 2016 год
</t>
  </si>
  <si>
    <t xml:space="preserve">Сопровождение инвалидов молодого возраста при получении ими профессионального образования и содействие в последующем трудоустройстве
</t>
  </si>
  <si>
    <t>Доля работающих в отчетном периоде инвалидов в общей численности инвалидов трудоспособного возраста</t>
  </si>
  <si>
    <t>Показатели (индикаторы) госу-дарственной про-граммы (подпро-граммы)</t>
  </si>
  <si>
    <t>Коэффициент напряженности на рынке труда в среднем за  год</t>
  </si>
  <si>
    <t>единиц</t>
  </si>
  <si>
    <t>"Активная политика занятости населения и социальная поддержка безработных граждан"</t>
  </si>
  <si>
    <t>"Безопасный труд"</t>
  </si>
  <si>
    <t>Подпрограмма 2</t>
  </si>
  <si>
    <t xml:space="preserve"> "Обеспечение реализации государственной программы"</t>
  </si>
  <si>
    <t>"Сопровождение инвалидов молодого возраста при получении ими профессионального образования и содействие в последующем трудоустройстве"</t>
  </si>
  <si>
    <t>"Обеспечение реализации государственной программы"</t>
  </si>
  <si>
    <t>"Мероприятия в области содействия занятости населения Чувашской Республики"</t>
  </si>
  <si>
    <t xml:space="preserve"> "Реализация мероприятий регионального проекта "Поддержка занятости"</t>
  </si>
  <si>
    <t>"Реализация мероприятий регионального проекта "Старшее поколение"</t>
  </si>
  <si>
    <t>"Организационно-техническое обеспечение охраны труда и здоровья работающих"</t>
  </si>
  <si>
    <t>"Учебное и научное обеспечение охраны труда и здоровья работающих"</t>
  </si>
  <si>
    <t>"Информационное обеспечение охраны труда и здоровья работающих"</t>
  </si>
  <si>
    <t xml:space="preserve">Подпрограмма государственной программы Чувашской Республики "Активная политика занятости населения и социальная поддержка безработных граждан" </t>
  </si>
  <si>
    <t xml:space="preserve">Подпрограмма государственной программы Чувашской Республики "Безопасный труд"
</t>
  </si>
  <si>
    <t>Обоснование отклонений значений показателя (индикатора) на конец отчетного периода (при наличии)</t>
  </si>
  <si>
    <t>Значения целевых показателей (индикаторов) государственной программы Чувашской Республики подпрограммы государственной программы Чувашской Республики (программы)</t>
  </si>
  <si>
    <t>Отношение численности граждан, снятых с регистрационного учета в связи с трудоустройством, к общей численности граждан, обратившихся в органы службы занятости населения за содействием в поиске подходящей работы</t>
  </si>
  <si>
    <t>Доля трудоустроенных инвалидов из числа инвалидов, обратившихся в органы службы занятости за содействием в поиске подходящей работы</t>
  </si>
  <si>
    <t>Количество центров занятости населения, в которых реализуются или реализованы проекты по модернизации, нарастающим итогом</t>
  </si>
  <si>
    <t xml:space="preserve">Количество выпускников из числа инвалидов молодого возраста, прошедших обучение по образовательным программам среднего профессионального образования </t>
  </si>
  <si>
    <t>Численность безработных граждан, зарегистрированных в органах службы занятости (на конец года)</t>
  </si>
  <si>
    <t>Основное мероприятие 5</t>
  </si>
  <si>
    <t>"Реализация дополнительных мероприятий, направленных на снижение напряженности на рынке труда"</t>
  </si>
  <si>
    <t xml:space="preserve">ответственный исполнитель - Минтруд Чувашии </t>
  </si>
  <si>
    <t>ответственный исполнитель - Минобразования Чувашии</t>
  </si>
  <si>
    <t xml:space="preserve">Среднегодовая численность занятых в экономике </t>
  </si>
  <si>
    <t>Удельный вес безработных граждан в возрасте 16 - 29 лет, ищущих работу 12 и более месяцев, в общей численности безработных граждан в возрасте 16 - 29 лет, зарегистрированных в органах службы занятости</t>
  </si>
  <si>
    <t>×</t>
  </si>
  <si>
    <t>Доля соискателей - получателей услуг центров занятости населения, в которых реализованы проекты по модернизации, удовлетворенных полученными услугами</t>
  </si>
  <si>
    <t>Доля работодателей - получателей услуг центров занятости населения, в которых реализованы проекты по модернизации, удовлетворенных полученными услугами</t>
  </si>
  <si>
    <t>Численность пострадавших в результате несчастных случаев на производстве с утратой трудоспособности на один рабочий день и более в расчете на 1 тыс. работающих</t>
  </si>
  <si>
    <t>42,6</t>
  </si>
  <si>
    <t>Численность лиц с впервые установленными профессиональными заболеваниями (отравлениями)</t>
  </si>
  <si>
    <t>Количество рабочих мест, на которых улучшены условия труда (снижен класс (подкласс) условий труда), нарастающим итогом</t>
  </si>
  <si>
    <t>Доля занятых инвалидов молодого возраста, нашедших работу в течение 3 месяцев после получения высшего образования</t>
  </si>
  <si>
    <t>Доля занятых инвалидов молодого возраста, нашедших работу в течение 3 месяцев после получения среднего профессионального образования</t>
  </si>
  <si>
    <t>Доля занятых инвалидов молодого возраста, нашедших работу в течение 6 месяцев после получения высшего образования</t>
  </si>
  <si>
    <t>Доля занятых инвалидов молодого возраста, нашедших работу в течение 6 месяцев после получения среднего профессионального образования</t>
  </si>
  <si>
    <t>Доля занятых инвалидов молодого возраста, нашедших работу по прошествии 6 месяцев и более после получения высшего образования</t>
  </si>
  <si>
    <t>Доля занятых инвалидов молодого возраста, нашедших работу по прошествии 6 месяцев и более после получения среднего профессионального образования</t>
  </si>
  <si>
    <t>Доля выпускников из числа инвалидов молодого возраста, продолживших дальнейшее обучение после получения высшего образования</t>
  </si>
  <si>
    <t>Доля выпускников из числа инвалидов молодого возраста, продолживших дальнейшее обучение после получения среднего профессионального образования</t>
  </si>
  <si>
    <t>Количество выпускников из числа инвалидов молодого возраста, прошедших обучение по образовательным программам высшего образования</t>
  </si>
  <si>
    <t>Значения  целевых показателей (индикаторв) государственой программы Чувашской Республики, подпрограммы государственной программы Чувашской Республики (программы) на 2022 год (план)</t>
  </si>
  <si>
    <t xml:space="preserve">ИНФОРМАЦИЯ
 о финансировании реализации государственной программы Чувашской Республики 
за счет всех источников финансирования за 2021 год
</t>
  </si>
  <si>
    <t>Данные за 2021 год</t>
  </si>
  <si>
    <t>Фактические данные за 2020 год</t>
  </si>
  <si>
    <t>Плановые данные на 2022 год</t>
  </si>
  <si>
    <t xml:space="preserve">ОТЧЕТ 
об использовании бюджетных ассигнований республиканского бюджета Чувашской Республики 
на реализацию государственной программы Чувашской Республики за 2021 год
</t>
  </si>
  <si>
    <t>"Реализация мероприятий регионального проекта "Содействие занятости"</t>
  </si>
  <si>
    <t>средства ГУ-РО Фонда социального с трахования Российской Федерации по Чувашской Республике-Чувашии</t>
  </si>
  <si>
    <t>план расходов на 2021 год, тыс. рублей</t>
  </si>
  <si>
    <t>фактические расходы за 2021 год, тыс. рублей</t>
  </si>
  <si>
    <t>Государственная программа Чувашской Республики</t>
  </si>
  <si>
    <t>показатель достигнут, достигнутое значение показателя лучше планового</t>
  </si>
  <si>
    <t>513,2*</t>
  </si>
  <si>
    <t>39,0*</t>
  </si>
  <si>
    <t>Уровень безработицы (в соответствии с методологией Международной организации труда) в среднем за год</t>
  </si>
  <si>
    <t>Показатель достигнут, достигнутое значение показателя лучше планового</t>
  </si>
  <si>
    <t xml:space="preserve">* Представлен прогнозный показатель. Уточненные данные будут представлены в марте 2022 года </t>
  </si>
  <si>
    <t>35*</t>
  </si>
  <si>
    <t>60,0*</t>
  </si>
  <si>
    <t>1,0*</t>
  </si>
  <si>
    <t>2,0*</t>
  </si>
  <si>
    <t>35,0*</t>
  </si>
  <si>
    <t>40,0*</t>
  </si>
  <si>
    <t>0,06*</t>
  </si>
  <si>
    <t>0,8*</t>
  </si>
  <si>
    <t>42,6*</t>
  </si>
  <si>
    <t>25*</t>
  </si>
  <si>
    <t>3,0*</t>
  </si>
  <si>
    <t>4,9*</t>
  </si>
  <si>
    <t>* Представлен прогнозный показатель. Данные Чувшстата будут опубликованы в феврале 2022 года</t>
  </si>
  <si>
    <t>* Представлен прогнозный показатель. Данные Чувшстата будут опубликованы не ранее 1 мая 2022 года</t>
  </si>
  <si>
    <t>* Представлен прогнозный показатель. Данные Чувшстата будут опубликованы в сентябре  2021 года</t>
  </si>
  <si>
    <t>* Представлен прогнозный показатель. Данные Чувшстата будут опубликованы не ранее 1 мая  2022 года</t>
  </si>
  <si>
    <t>21,0*</t>
  </si>
  <si>
    <t>20*</t>
  </si>
  <si>
    <t>* Представлен прогнозный показатель. Уточненные данные будут представленв в феврале  2022 года</t>
  </si>
  <si>
    <t>Показатель достигнут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</si>
</sst>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172" fontId="2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justify" vertical="top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2" fontId="49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justify" vertical="top"/>
    </xf>
    <xf numFmtId="0" fontId="4" fillId="33" borderId="1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justify" vertical="top"/>
    </xf>
    <xf numFmtId="0" fontId="7" fillId="33" borderId="11" xfId="0" applyFont="1" applyFill="1" applyBorder="1" applyAlignment="1">
      <alignment horizontal="center" vertical="top" wrapText="1"/>
    </xf>
    <xf numFmtId="172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top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16" fontId="2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50" fillId="0" borderId="0" xfId="0" applyFont="1" applyAlignment="1">
      <alignment horizontal="justify" vertical="center"/>
    </xf>
    <xf numFmtId="172" fontId="1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justify" vertical="center"/>
    </xf>
    <xf numFmtId="0" fontId="50" fillId="33" borderId="11" xfId="0" applyFont="1" applyFill="1" applyBorder="1" applyAlignment="1">
      <alignment horizontal="justify" vertical="center"/>
    </xf>
    <xf numFmtId="0" fontId="50" fillId="33" borderId="12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justify" vertical="top"/>
    </xf>
    <xf numFmtId="0" fontId="51" fillId="33" borderId="13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justify" vertical="top"/>
    </xf>
    <xf numFmtId="0" fontId="9" fillId="33" borderId="13" xfId="0" applyFont="1" applyFill="1" applyBorder="1" applyAlignment="1">
      <alignment horizontal="justify" vertical="top"/>
    </xf>
    <xf numFmtId="0" fontId="9" fillId="33" borderId="12" xfId="0" applyFont="1" applyFill="1" applyBorder="1" applyAlignment="1">
      <alignment horizontal="justify" vertical="top"/>
    </xf>
    <xf numFmtId="0" fontId="4" fillId="33" borderId="14" xfId="0" applyFont="1" applyFill="1" applyBorder="1" applyAlignment="1">
      <alignment horizontal="justify" vertical="top" wrapText="1"/>
    </xf>
    <xf numFmtId="0" fontId="51" fillId="33" borderId="13" xfId="0" applyFont="1" applyFill="1" applyBorder="1" applyAlignment="1">
      <alignment horizontal="justify" vertical="top"/>
    </xf>
    <xf numFmtId="0" fontId="51" fillId="33" borderId="12" xfId="0" applyFont="1" applyFill="1" applyBorder="1" applyAlignment="1">
      <alignment horizontal="justify" vertical="top"/>
    </xf>
    <xf numFmtId="0" fontId="9" fillId="33" borderId="13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14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justify" vertical="top"/>
    </xf>
    <xf numFmtId="0" fontId="12" fillId="33" borderId="13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_total_top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1" zoomScaleNormal="91" zoomScalePageLayoutView="0" workbookViewId="0" topLeftCell="A4">
      <pane ySplit="4" topLeftCell="A56" activePane="bottomLeft" state="frozen"/>
      <selection pane="topLeft" activeCell="A4" sqref="A4"/>
      <selection pane="bottomLeft" activeCell="L23" sqref="L23"/>
    </sheetView>
  </sheetViews>
  <sheetFormatPr defaultColWidth="9.140625" defaultRowHeight="15"/>
  <cols>
    <col min="1" max="1" width="5.421875" style="1" customWidth="1"/>
    <col min="2" max="2" width="38.7109375" style="1" customWidth="1"/>
    <col min="3" max="3" width="13.00390625" style="1" customWidth="1"/>
    <col min="4" max="4" width="17.00390625" style="1" customWidth="1"/>
    <col min="5" max="5" width="12.57421875" style="1" customWidth="1"/>
    <col min="6" max="6" width="11.57421875" style="1" customWidth="1"/>
    <col min="7" max="7" width="11.421875" style="1" customWidth="1"/>
    <col min="8" max="8" width="36.140625" style="1" customWidth="1"/>
    <col min="9" max="9" width="27.421875" style="1" customWidth="1"/>
    <col min="10" max="16384" width="9.140625" style="1" customWidth="1"/>
  </cols>
  <sheetData>
    <row r="1" ht="15">
      <c r="I1" s="2" t="s">
        <v>6</v>
      </c>
    </row>
    <row r="3" spans="1:9" ht="58.5" customHeight="1">
      <c r="A3" s="114" t="s">
        <v>89</v>
      </c>
      <c r="B3" s="115"/>
      <c r="C3" s="115"/>
      <c r="D3" s="115"/>
      <c r="E3" s="115"/>
      <c r="F3" s="115"/>
      <c r="G3" s="115"/>
      <c r="H3" s="115"/>
      <c r="I3" s="115"/>
    </row>
    <row r="4" spans="1:10" ht="83.25" customHeight="1">
      <c r="A4" s="95" t="s">
        <v>0</v>
      </c>
      <c r="B4" s="95" t="s">
        <v>2</v>
      </c>
      <c r="C4" s="95" t="s">
        <v>1</v>
      </c>
      <c r="D4" s="95" t="s">
        <v>110</v>
      </c>
      <c r="E4" s="95"/>
      <c r="F4" s="95"/>
      <c r="G4" s="95"/>
      <c r="H4" s="95" t="s">
        <v>109</v>
      </c>
      <c r="I4" s="95" t="s">
        <v>138</v>
      </c>
      <c r="J4" s="47"/>
    </row>
    <row r="5" spans="1:10" ht="15">
      <c r="A5" s="116"/>
      <c r="B5" s="116"/>
      <c r="C5" s="116"/>
      <c r="D5" s="95">
        <v>2020</v>
      </c>
      <c r="E5" s="95">
        <v>2021</v>
      </c>
      <c r="F5" s="95"/>
      <c r="G5" s="95"/>
      <c r="H5" s="95"/>
      <c r="I5" s="95"/>
      <c r="J5" s="47"/>
    </row>
    <row r="6" spans="1:10" ht="47.25" customHeight="1">
      <c r="A6" s="116"/>
      <c r="B6" s="116"/>
      <c r="C6" s="116"/>
      <c r="D6" s="116"/>
      <c r="E6" s="58" t="s">
        <v>3</v>
      </c>
      <c r="F6" s="58" t="s">
        <v>4</v>
      </c>
      <c r="G6" s="58" t="s">
        <v>5</v>
      </c>
      <c r="H6" s="95"/>
      <c r="I6" s="95"/>
      <c r="J6" s="47"/>
    </row>
    <row r="7" spans="1:10" ht="1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7"/>
    </row>
    <row r="8" spans="1:10" ht="15">
      <c r="A8" s="99" t="s">
        <v>88</v>
      </c>
      <c r="B8" s="100"/>
      <c r="C8" s="100"/>
      <c r="D8" s="100"/>
      <c r="E8" s="100"/>
      <c r="F8" s="100"/>
      <c r="G8" s="100"/>
      <c r="H8" s="100"/>
      <c r="I8" s="101"/>
      <c r="J8" s="47"/>
    </row>
    <row r="9" spans="1:10" ht="49.5" customHeight="1">
      <c r="A9" s="40">
        <v>1</v>
      </c>
      <c r="B9" s="75" t="s">
        <v>152</v>
      </c>
      <c r="C9" s="73" t="s">
        <v>43</v>
      </c>
      <c r="D9" s="60">
        <v>6.07</v>
      </c>
      <c r="E9" s="60">
        <v>4.9</v>
      </c>
      <c r="F9" s="60">
        <v>4.9</v>
      </c>
      <c r="G9" s="60" t="s">
        <v>166</v>
      </c>
      <c r="H9" s="74" t="s">
        <v>167</v>
      </c>
      <c r="I9" s="59">
        <v>4.8</v>
      </c>
      <c r="J9" s="47"/>
    </row>
    <row r="10" spans="1:10" ht="35.25" customHeight="1">
      <c r="A10" s="40">
        <v>2</v>
      </c>
      <c r="B10" s="44" t="s">
        <v>41</v>
      </c>
      <c r="C10" s="73" t="s">
        <v>43</v>
      </c>
      <c r="D10" s="60">
        <v>3.1</v>
      </c>
      <c r="E10" s="60">
        <v>3</v>
      </c>
      <c r="F10" s="60">
        <v>3</v>
      </c>
      <c r="G10" s="60">
        <v>1.3</v>
      </c>
      <c r="H10" s="73" t="s">
        <v>153</v>
      </c>
      <c r="I10" s="60">
        <v>2.5</v>
      </c>
      <c r="J10" s="47"/>
    </row>
    <row r="11" spans="1:10" ht="35.25" customHeight="1">
      <c r="A11" s="40">
        <v>3</v>
      </c>
      <c r="B11" s="44" t="s">
        <v>93</v>
      </c>
      <c r="C11" s="73" t="s">
        <v>94</v>
      </c>
      <c r="D11" s="60">
        <v>1.4</v>
      </c>
      <c r="E11" s="60">
        <v>1.4</v>
      </c>
      <c r="F11" s="60">
        <v>1.4</v>
      </c>
      <c r="G11" s="60">
        <v>0.6</v>
      </c>
      <c r="H11" s="73" t="s">
        <v>153</v>
      </c>
      <c r="I11" s="60">
        <v>1.1</v>
      </c>
      <c r="J11" s="47"/>
    </row>
    <row r="12" spans="1:10" ht="48.75" customHeight="1">
      <c r="A12" s="40">
        <v>4</v>
      </c>
      <c r="B12" s="44" t="s">
        <v>42</v>
      </c>
      <c r="C12" s="73" t="s">
        <v>43</v>
      </c>
      <c r="D12" s="60">
        <v>39</v>
      </c>
      <c r="E12" s="60">
        <v>39</v>
      </c>
      <c r="F12" s="60">
        <v>39</v>
      </c>
      <c r="G12" s="60" t="s">
        <v>151</v>
      </c>
      <c r="H12" s="73" t="s">
        <v>168</v>
      </c>
      <c r="I12" s="60">
        <v>38</v>
      </c>
      <c r="J12" s="47"/>
    </row>
    <row r="13" spans="1:10" ht="44.25" customHeight="1">
      <c r="A13" s="40">
        <v>5</v>
      </c>
      <c r="B13" s="44" t="s">
        <v>115</v>
      </c>
      <c r="C13" s="73" t="s">
        <v>66</v>
      </c>
      <c r="D13" s="73">
        <v>15.4</v>
      </c>
      <c r="E13" s="60">
        <v>9.48</v>
      </c>
      <c r="F13" s="59">
        <v>9.48</v>
      </c>
      <c r="G13" s="60">
        <v>5</v>
      </c>
      <c r="H13" s="73" t="s">
        <v>149</v>
      </c>
      <c r="I13" s="60">
        <v>9</v>
      </c>
      <c r="J13" s="47"/>
    </row>
    <row r="14" spans="1:10" ht="44.25" customHeight="1">
      <c r="A14" s="40">
        <v>6</v>
      </c>
      <c r="B14" s="44" t="s">
        <v>120</v>
      </c>
      <c r="C14" s="73" t="s">
        <v>66</v>
      </c>
      <c r="D14" s="60">
        <v>567.7</v>
      </c>
      <c r="E14" s="60">
        <v>513.2</v>
      </c>
      <c r="F14" s="60">
        <v>513.2</v>
      </c>
      <c r="G14" s="60" t="s">
        <v>150</v>
      </c>
      <c r="H14" s="74" t="s">
        <v>169</v>
      </c>
      <c r="I14" s="76" t="s">
        <v>122</v>
      </c>
      <c r="J14" s="47"/>
    </row>
    <row r="15" spans="1:10" ht="30" customHeight="1">
      <c r="A15" s="102" t="s">
        <v>107</v>
      </c>
      <c r="B15" s="103"/>
      <c r="C15" s="103"/>
      <c r="D15" s="103"/>
      <c r="E15" s="103"/>
      <c r="F15" s="103"/>
      <c r="G15" s="103"/>
      <c r="H15" s="103"/>
      <c r="I15" s="104"/>
      <c r="J15" s="47"/>
    </row>
    <row r="16" spans="1:10" ht="93" customHeight="1">
      <c r="A16" s="40">
        <v>1</v>
      </c>
      <c r="B16" s="78" t="s">
        <v>111</v>
      </c>
      <c r="C16" s="73" t="s">
        <v>43</v>
      </c>
      <c r="D16" s="45">
        <v>51</v>
      </c>
      <c r="E16" s="60">
        <v>76</v>
      </c>
      <c r="F16" s="45">
        <v>76</v>
      </c>
      <c r="G16" s="45">
        <v>77.5</v>
      </c>
      <c r="H16" s="93" t="s">
        <v>153</v>
      </c>
      <c r="I16" s="45">
        <v>76</v>
      </c>
      <c r="J16" s="47"/>
    </row>
    <row r="17" spans="1:10" ht="78.75" customHeight="1">
      <c r="A17" s="40">
        <v>2</v>
      </c>
      <c r="B17" s="79" t="s">
        <v>44</v>
      </c>
      <c r="C17" s="73" t="s">
        <v>43</v>
      </c>
      <c r="D17" s="71">
        <v>1.4</v>
      </c>
      <c r="E17" s="60">
        <v>2.3</v>
      </c>
      <c r="F17" s="45">
        <v>2.3</v>
      </c>
      <c r="G17" s="45">
        <v>2.3</v>
      </c>
      <c r="H17" s="94" t="s">
        <v>174</v>
      </c>
      <c r="I17" s="9">
        <v>2.25</v>
      </c>
      <c r="J17" s="47"/>
    </row>
    <row r="18" spans="1:10" ht="92.25" customHeight="1">
      <c r="A18" s="40">
        <v>3</v>
      </c>
      <c r="B18" s="79" t="s">
        <v>121</v>
      </c>
      <c r="C18" s="73" t="s">
        <v>43</v>
      </c>
      <c r="D18" s="71" t="s">
        <v>122</v>
      </c>
      <c r="E18" s="60">
        <v>2.25</v>
      </c>
      <c r="F18" s="9">
        <v>2.25</v>
      </c>
      <c r="G18" s="45">
        <v>1.6</v>
      </c>
      <c r="H18" s="93" t="s">
        <v>153</v>
      </c>
      <c r="I18" s="45">
        <v>2.2</v>
      </c>
      <c r="J18" s="47"/>
    </row>
    <row r="19" spans="1:10" ht="90" customHeight="1">
      <c r="A19" s="40">
        <v>4</v>
      </c>
      <c r="B19" s="79" t="s">
        <v>45</v>
      </c>
      <c r="C19" s="73" t="s">
        <v>43</v>
      </c>
      <c r="D19" s="62">
        <v>8.7</v>
      </c>
      <c r="E19" s="61">
        <v>7.5</v>
      </c>
      <c r="F19" s="62">
        <v>7.5</v>
      </c>
      <c r="G19" s="62">
        <v>2.6</v>
      </c>
      <c r="H19" s="91" t="s">
        <v>153</v>
      </c>
      <c r="I19" s="62">
        <v>6</v>
      </c>
      <c r="J19" s="47"/>
    </row>
    <row r="20" spans="1:10" ht="95.25" customHeight="1">
      <c r="A20" s="40">
        <v>5</v>
      </c>
      <c r="B20" s="79" t="s">
        <v>46</v>
      </c>
      <c r="C20" s="73" t="s">
        <v>43</v>
      </c>
      <c r="D20" s="62">
        <v>42.7</v>
      </c>
      <c r="E20" s="61">
        <v>60</v>
      </c>
      <c r="F20" s="62">
        <v>60</v>
      </c>
      <c r="G20" s="62">
        <v>77.3</v>
      </c>
      <c r="H20" s="91" t="s">
        <v>153</v>
      </c>
      <c r="I20" s="62">
        <v>60.5</v>
      </c>
      <c r="J20" s="47"/>
    </row>
    <row r="21" spans="1:10" ht="65.25" customHeight="1">
      <c r="A21" s="73">
        <v>6</v>
      </c>
      <c r="B21" s="78" t="s">
        <v>112</v>
      </c>
      <c r="C21" s="73" t="s">
        <v>43</v>
      </c>
      <c r="D21" s="45">
        <v>49.1</v>
      </c>
      <c r="E21" s="60">
        <v>50</v>
      </c>
      <c r="F21" s="60">
        <v>50</v>
      </c>
      <c r="G21" s="45">
        <v>54.9</v>
      </c>
      <c r="H21" s="91" t="s">
        <v>153</v>
      </c>
      <c r="I21" s="60">
        <v>60</v>
      </c>
      <c r="J21" s="47"/>
    </row>
    <row r="22" spans="1:10" ht="67.5" customHeight="1">
      <c r="A22" s="54">
        <v>7</v>
      </c>
      <c r="B22" s="79" t="s">
        <v>123</v>
      </c>
      <c r="C22" s="73" t="s">
        <v>43</v>
      </c>
      <c r="D22" s="45">
        <v>80</v>
      </c>
      <c r="E22" s="59">
        <v>75</v>
      </c>
      <c r="F22" s="59">
        <v>75</v>
      </c>
      <c r="G22" s="45">
        <v>89.4</v>
      </c>
      <c r="H22" s="73" t="s">
        <v>153</v>
      </c>
      <c r="I22" s="61">
        <v>80</v>
      </c>
      <c r="J22" s="47"/>
    </row>
    <row r="23" spans="1:10" ht="72" customHeight="1">
      <c r="A23" s="54">
        <v>8</v>
      </c>
      <c r="B23" s="79" t="s">
        <v>124</v>
      </c>
      <c r="C23" s="73" t="s">
        <v>43</v>
      </c>
      <c r="D23" s="45">
        <v>83.3</v>
      </c>
      <c r="E23" s="59">
        <v>75</v>
      </c>
      <c r="F23" s="59">
        <v>75</v>
      </c>
      <c r="G23" s="45">
        <v>93.7</v>
      </c>
      <c r="H23" s="73" t="s">
        <v>153</v>
      </c>
      <c r="I23" s="61">
        <v>80</v>
      </c>
      <c r="J23" s="47"/>
    </row>
    <row r="24" spans="1:10" ht="65.25" customHeight="1">
      <c r="A24" s="54">
        <v>9</v>
      </c>
      <c r="B24" s="79" t="s">
        <v>113</v>
      </c>
      <c r="C24" s="73" t="s">
        <v>94</v>
      </c>
      <c r="D24" s="70">
        <v>1</v>
      </c>
      <c r="E24" s="68">
        <v>2</v>
      </c>
      <c r="F24" s="68">
        <v>2</v>
      </c>
      <c r="G24" s="70">
        <v>2</v>
      </c>
      <c r="H24" s="73" t="s">
        <v>174</v>
      </c>
      <c r="I24" s="77">
        <v>3</v>
      </c>
      <c r="J24" s="47"/>
    </row>
    <row r="25" spans="1:10" s="5" customFormat="1" ht="36.75" customHeight="1">
      <c r="A25" s="96" t="s">
        <v>108</v>
      </c>
      <c r="B25" s="97"/>
      <c r="C25" s="97"/>
      <c r="D25" s="97"/>
      <c r="E25" s="97"/>
      <c r="F25" s="97"/>
      <c r="G25" s="97"/>
      <c r="H25" s="97"/>
      <c r="I25" s="98"/>
      <c r="J25" s="64"/>
    </row>
    <row r="26" spans="1:10" ht="30" customHeight="1">
      <c r="A26" s="73">
        <v>1</v>
      </c>
      <c r="B26" s="108" t="s">
        <v>47</v>
      </c>
      <c r="C26" s="109"/>
      <c r="D26" s="109"/>
      <c r="E26" s="109"/>
      <c r="F26" s="109"/>
      <c r="G26" s="109"/>
      <c r="H26" s="109"/>
      <c r="I26" s="110"/>
      <c r="J26" s="47"/>
    </row>
    <row r="27" spans="1:15" ht="60">
      <c r="A27" s="73" t="s">
        <v>49</v>
      </c>
      <c r="B27" s="78" t="s">
        <v>48</v>
      </c>
      <c r="C27" s="41" t="s">
        <v>55</v>
      </c>
      <c r="D27" s="41">
        <v>0.06</v>
      </c>
      <c r="E27" s="41">
        <v>0.06</v>
      </c>
      <c r="F27" s="41">
        <v>0.06</v>
      </c>
      <c r="G27" s="41" t="s">
        <v>161</v>
      </c>
      <c r="H27" s="73" t="s">
        <v>170</v>
      </c>
      <c r="I27" s="73">
        <v>0.05</v>
      </c>
      <c r="J27" s="55"/>
      <c r="K27" s="55"/>
      <c r="L27" s="55"/>
      <c r="M27" s="55"/>
      <c r="N27" s="55"/>
      <c r="O27" s="55"/>
    </row>
    <row r="28" spans="1:10" ht="75">
      <c r="A28" s="73" t="s">
        <v>50</v>
      </c>
      <c r="B28" s="79" t="s">
        <v>125</v>
      </c>
      <c r="C28" s="41" t="s">
        <v>55</v>
      </c>
      <c r="D28" s="61">
        <v>0.7</v>
      </c>
      <c r="E28" s="61">
        <v>0.8</v>
      </c>
      <c r="F28" s="61">
        <v>0.8</v>
      </c>
      <c r="G28" s="61" t="s">
        <v>162</v>
      </c>
      <c r="H28" s="73" t="s">
        <v>170</v>
      </c>
      <c r="I28" s="61">
        <v>0.7</v>
      </c>
      <c r="J28" s="47"/>
    </row>
    <row r="29" spans="1:10" ht="62.25" customHeight="1">
      <c r="A29" s="73" t="s">
        <v>52</v>
      </c>
      <c r="B29" s="78" t="s">
        <v>51</v>
      </c>
      <c r="C29" s="41" t="s">
        <v>56</v>
      </c>
      <c r="D29" s="61">
        <v>39.6</v>
      </c>
      <c r="E29" s="67" t="s">
        <v>126</v>
      </c>
      <c r="F29" s="67" t="s">
        <v>126</v>
      </c>
      <c r="G29" s="67" t="s">
        <v>163</v>
      </c>
      <c r="H29" s="73" t="s">
        <v>170</v>
      </c>
      <c r="I29" s="61">
        <v>42.6</v>
      </c>
      <c r="J29" s="47"/>
    </row>
    <row r="30" spans="1:10" ht="48" customHeight="1">
      <c r="A30" s="73" t="s">
        <v>53</v>
      </c>
      <c r="B30" s="79" t="s">
        <v>127</v>
      </c>
      <c r="C30" s="41" t="s">
        <v>55</v>
      </c>
      <c r="D30" s="62"/>
      <c r="E30" s="41">
        <v>25</v>
      </c>
      <c r="F30" s="41">
        <v>25</v>
      </c>
      <c r="G30" s="41" t="s">
        <v>164</v>
      </c>
      <c r="H30" s="73" t="s">
        <v>170</v>
      </c>
      <c r="I30" s="70">
        <v>25</v>
      </c>
      <c r="J30" s="47"/>
    </row>
    <row r="31" spans="1:10" ht="15">
      <c r="A31" s="73">
        <v>2</v>
      </c>
      <c r="B31" s="65" t="s">
        <v>57</v>
      </c>
      <c r="C31" s="105"/>
      <c r="D31" s="106"/>
      <c r="E31" s="106"/>
      <c r="F31" s="106"/>
      <c r="G31" s="106"/>
      <c r="H31" s="106"/>
      <c r="I31" s="107"/>
      <c r="J31" s="47"/>
    </row>
    <row r="32" spans="1:10" ht="53.25" customHeight="1">
      <c r="A32" s="42" t="s">
        <v>59</v>
      </c>
      <c r="B32" s="79" t="s">
        <v>58</v>
      </c>
      <c r="C32" s="43" t="s">
        <v>61</v>
      </c>
      <c r="D32" s="62">
        <v>49</v>
      </c>
      <c r="E32" s="62">
        <v>55</v>
      </c>
      <c r="F32" s="62">
        <v>55</v>
      </c>
      <c r="G32" s="62">
        <v>59.9</v>
      </c>
      <c r="H32" s="93" t="s">
        <v>153</v>
      </c>
      <c r="I32" s="62">
        <v>55</v>
      </c>
      <c r="J32" s="47"/>
    </row>
    <row r="33" spans="1:9" s="47" customFormat="1" ht="60" customHeight="1">
      <c r="A33" s="73" t="s">
        <v>60</v>
      </c>
      <c r="B33" s="78" t="s">
        <v>128</v>
      </c>
      <c r="C33" s="43" t="s">
        <v>61</v>
      </c>
      <c r="D33" s="62">
        <v>10</v>
      </c>
      <c r="E33" s="62">
        <v>21</v>
      </c>
      <c r="F33" s="62">
        <v>21</v>
      </c>
      <c r="G33" s="62" t="s">
        <v>171</v>
      </c>
      <c r="H33" s="73" t="s">
        <v>170</v>
      </c>
      <c r="I33" s="62">
        <v>28</v>
      </c>
    </row>
    <row r="34" spans="1:9" s="47" customFormat="1" ht="15">
      <c r="A34" s="73">
        <v>3</v>
      </c>
      <c r="B34" s="65" t="s">
        <v>62</v>
      </c>
      <c r="C34" s="105"/>
      <c r="D34" s="106"/>
      <c r="E34" s="106"/>
      <c r="F34" s="106"/>
      <c r="G34" s="106"/>
      <c r="H34" s="106"/>
      <c r="I34" s="107"/>
    </row>
    <row r="35" spans="1:9" s="47" customFormat="1" ht="54" customHeight="1">
      <c r="A35" s="73" t="s">
        <v>65</v>
      </c>
      <c r="B35" s="79" t="s">
        <v>63</v>
      </c>
      <c r="C35" s="41" t="s">
        <v>66</v>
      </c>
      <c r="D35" s="63">
        <v>32.2</v>
      </c>
      <c r="E35" s="63">
        <v>60</v>
      </c>
      <c r="F35" s="62">
        <v>60</v>
      </c>
      <c r="G35" s="63" t="s">
        <v>156</v>
      </c>
      <c r="H35" s="73" t="s">
        <v>170</v>
      </c>
      <c r="I35" s="63">
        <v>58</v>
      </c>
    </row>
    <row r="36" spans="1:9" s="47" customFormat="1" ht="45" customHeight="1">
      <c r="A36" s="73">
        <v>4</v>
      </c>
      <c r="B36" s="78" t="s">
        <v>64</v>
      </c>
      <c r="C36" s="41" t="s">
        <v>43</v>
      </c>
      <c r="D36" s="62">
        <v>3.2</v>
      </c>
      <c r="E36" s="63">
        <v>3</v>
      </c>
      <c r="F36" s="62">
        <v>3</v>
      </c>
      <c r="G36" s="63" t="s">
        <v>165</v>
      </c>
      <c r="H36" s="73" t="s">
        <v>173</v>
      </c>
      <c r="I36" s="63">
        <v>3</v>
      </c>
    </row>
    <row r="37" spans="1:10" ht="24.75" customHeight="1">
      <c r="A37" s="96" t="s">
        <v>90</v>
      </c>
      <c r="B37" s="97"/>
      <c r="C37" s="97"/>
      <c r="D37" s="97"/>
      <c r="E37" s="97"/>
      <c r="F37" s="97"/>
      <c r="G37" s="97"/>
      <c r="H37" s="97"/>
      <c r="I37" s="98"/>
      <c r="J37" s="47"/>
    </row>
    <row r="38" spans="1:10" ht="57" customHeight="1">
      <c r="A38" s="73">
        <v>1</v>
      </c>
      <c r="B38" s="79" t="s">
        <v>91</v>
      </c>
      <c r="C38" s="46" t="s">
        <v>43</v>
      </c>
      <c r="D38" s="45">
        <v>23.3</v>
      </c>
      <c r="E38" s="45">
        <v>40</v>
      </c>
      <c r="F38" s="45">
        <v>40</v>
      </c>
      <c r="G38" s="45" t="s">
        <v>160</v>
      </c>
      <c r="H38" s="73" t="s">
        <v>154</v>
      </c>
      <c r="I38" s="45">
        <v>42</v>
      </c>
      <c r="J38" s="47"/>
    </row>
    <row r="39" spans="1:10" ht="62.25" customHeight="1">
      <c r="A39" s="73">
        <v>2</v>
      </c>
      <c r="B39" s="79" t="s">
        <v>129</v>
      </c>
      <c r="C39" s="46" t="s">
        <v>43</v>
      </c>
      <c r="D39" s="45">
        <v>68.1</v>
      </c>
      <c r="E39" s="45">
        <v>35</v>
      </c>
      <c r="F39" s="45">
        <v>35</v>
      </c>
      <c r="G39" s="45" t="s">
        <v>159</v>
      </c>
      <c r="H39" s="73" t="s">
        <v>154</v>
      </c>
      <c r="I39" s="45">
        <v>35</v>
      </c>
      <c r="J39" s="47"/>
    </row>
    <row r="40" spans="1:10" ht="74.25" customHeight="1">
      <c r="A40" s="73">
        <v>3</v>
      </c>
      <c r="B40" s="80" t="s">
        <v>130</v>
      </c>
      <c r="C40" s="46" t="s">
        <v>43</v>
      </c>
      <c r="D40" s="45">
        <v>55.8</v>
      </c>
      <c r="E40" s="45">
        <v>35</v>
      </c>
      <c r="F40" s="45">
        <v>35</v>
      </c>
      <c r="G40" s="45" t="s">
        <v>159</v>
      </c>
      <c r="H40" s="73" t="s">
        <v>154</v>
      </c>
      <c r="I40" s="45">
        <v>35</v>
      </c>
      <c r="J40" s="47"/>
    </row>
    <row r="41" spans="1:10" ht="69" customHeight="1">
      <c r="A41" s="73">
        <v>4</v>
      </c>
      <c r="B41" s="79" t="s">
        <v>131</v>
      </c>
      <c r="C41" s="46" t="s">
        <v>43</v>
      </c>
      <c r="D41" s="45">
        <v>81.8</v>
      </c>
      <c r="E41" s="45">
        <v>60</v>
      </c>
      <c r="F41" s="45">
        <v>60</v>
      </c>
      <c r="G41" s="45" t="s">
        <v>156</v>
      </c>
      <c r="H41" s="73" t="s">
        <v>154</v>
      </c>
      <c r="I41" s="45">
        <v>60</v>
      </c>
      <c r="J41" s="47"/>
    </row>
    <row r="42" spans="1:10" ht="66.75" customHeight="1">
      <c r="A42" s="73">
        <v>5</v>
      </c>
      <c r="B42" s="78" t="s">
        <v>132</v>
      </c>
      <c r="C42" s="46" t="s">
        <v>43</v>
      </c>
      <c r="D42" s="45">
        <v>79.4</v>
      </c>
      <c r="E42" s="45">
        <v>60</v>
      </c>
      <c r="F42" s="45">
        <v>60</v>
      </c>
      <c r="G42" s="45" t="s">
        <v>156</v>
      </c>
      <c r="H42" s="73" t="s">
        <v>154</v>
      </c>
      <c r="I42" s="45">
        <v>60</v>
      </c>
      <c r="J42" s="47"/>
    </row>
    <row r="43" spans="1:10" ht="61.5" customHeight="1">
      <c r="A43" s="73">
        <v>6</v>
      </c>
      <c r="B43" s="79" t="s">
        <v>133</v>
      </c>
      <c r="C43" s="46" t="s">
        <v>43</v>
      </c>
      <c r="D43" s="45">
        <v>81.8</v>
      </c>
      <c r="E43" s="45">
        <v>60</v>
      </c>
      <c r="F43" s="45">
        <v>60</v>
      </c>
      <c r="G43" s="45" t="s">
        <v>156</v>
      </c>
      <c r="H43" s="73" t="s">
        <v>154</v>
      </c>
      <c r="I43" s="45">
        <v>60</v>
      </c>
      <c r="J43" s="47"/>
    </row>
    <row r="44" spans="1:10" ht="67.5" customHeight="1">
      <c r="A44" s="73">
        <v>7</v>
      </c>
      <c r="B44" s="78" t="s">
        <v>134</v>
      </c>
      <c r="C44" s="46" t="s">
        <v>43</v>
      </c>
      <c r="D44" s="45">
        <v>80.8</v>
      </c>
      <c r="E44" s="45">
        <v>60</v>
      </c>
      <c r="F44" s="45">
        <v>60</v>
      </c>
      <c r="G44" s="45" t="s">
        <v>156</v>
      </c>
      <c r="H44" s="73" t="s">
        <v>154</v>
      </c>
      <c r="I44" s="45">
        <v>60</v>
      </c>
      <c r="J44" s="47"/>
    </row>
    <row r="45" spans="1:10" ht="65.25" customHeight="1">
      <c r="A45" s="73">
        <v>8</v>
      </c>
      <c r="B45" s="79" t="s">
        <v>135</v>
      </c>
      <c r="C45" s="46" t="s">
        <v>43</v>
      </c>
      <c r="D45" s="45">
        <v>9.1</v>
      </c>
      <c r="E45" s="45">
        <v>1</v>
      </c>
      <c r="F45" s="45">
        <v>1</v>
      </c>
      <c r="G45" s="45" t="s">
        <v>157</v>
      </c>
      <c r="H45" s="73" t="s">
        <v>154</v>
      </c>
      <c r="I45" s="45">
        <v>1</v>
      </c>
      <c r="J45" s="47"/>
    </row>
    <row r="46" spans="1:10" ht="69" customHeight="1">
      <c r="A46" s="73">
        <v>9</v>
      </c>
      <c r="B46" s="78" t="s">
        <v>136</v>
      </c>
      <c r="C46" s="46" t="s">
        <v>43</v>
      </c>
      <c r="D46" s="45">
        <v>10.3</v>
      </c>
      <c r="E46" s="45">
        <v>2</v>
      </c>
      <c r="F46" s="45">
        <v>2</v>
      </c>
      <c r="G46" s="45" t="s">
        <v>158</v>
      </c>
      <c r="H46" s="73" t="s">
        <v>154</v>
      </c>
      <c r="I46" s="45">
        <v>2</v>
      </c>
      <c r="J46" s="47"/>
    </row>
    <row r="47" spans="1:10" ht="62.25" customHeight="1">
      <c r="A47" s="73">
        <v>10</v>
      </c>
      <c r="B47" s="79" t="s">
        <v>137</v>
      </c>
      <c r="C47" s="46" t="s">
        <v>55</v>
      </c>
      <c r="D47" s="69">
        <v>22</v>
      </c>
      <c r="E47" s="68">
        <v>20</v>
      </c>
      <c r="F47" s="69">
        <v>20</v>
      </c>
      <c r="G47" s="69" t="s">
        <v>172</v>
      </c>
      <c r="H47" s="73" t="s">
        <v>154</v>
      </c>
      <c r="I47" s="46">
        <v>20</v>
      </c>
      <c r="J47" s="47"/>
    </row>
    <row r="48" spans="1:10" ht="74.25" customHeight="1">
      <c r="A48" s="73">
        <v>11</v>
      </c>
      <c r="B48" s="66" t="s">
        <v>114</v>
      </c>
      <c r="C48" s="46" t="s">
        <v>55</v>
      </c>
      <c r="D48" s="46">
        <v>68</v>
      </c>
      <c r="E48" s="68">
        <v>35</v>
      </c>
      <c r="F48" s="46">
        <v>35</v>
      </c>
      <c r="G48" s="46" t="s">
        <v>155</v>
      </c>
      <c r="H48" s="73" t="s">
        <v>154</v>
      </c>
      <c r="I48" s="46">
        <v>35</v>
      </c>
      <c r="J48" s="47"/>
    </row>
    <row r="49" spans="1:10" ht="15">
      <c r="A49" s="111"/>
      <c r="B49" s="112"/>
      <c r="C49" s="112"/>
      <c r="D49" s="112"/>
      <c r="E49" s="112"/>
      <c r="F49" s="112"/>
      <c r="G49" s="112"/>
      <c r="H49" s="112"/>
      <c r="I49" s="47"/>
      <c r="J49" s="47"/>
    </row>
    <row r="50" spans="1:10" ht="15">
      <c r="A50" s="113"/>
      <c r="B50" s="113"/>
      <c r="C50" s="113"/>
      <c r="D50" s="113"/>
      <c r="E50" s="113"/>
      <c r="F50" s="113"/>
      <c r="G50" s="113"/>
      <c r="H50" s="113"/>
      <c r="I50" s="47"/>
      <c r="J50" s="47"/>
    </row>
    <row r="51" spans="1:10" ht="1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5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5">
      <c r="A54" s="47"/>
      <c r="B54" s="47"/>
      <c r="C54" s="47"/>
      <c r="D54" s="47"/>
      <c r="E54" s="47"/>
      <c r="F54" s="47"/>
      <c r="G54" s="47"/>
      <c r="H54" s="47"/>
      <c r="I54" s="47"/>
      <c r="J54" s="47"/>
    </row>
  </sheetData>
  <sheetProtection/>
  <mergeCells count="18">
    <mergeCell ref="A49:H49"/>
    <mergeCell ref="A50:H50"/>
    <mergeCell ref="A3:I3"/>
    <mergeCell ref="A4:A6"/>
    <mergeCell ref="B4:B6"/>
    <mergeCell ref="C4:C6"/>
    <mergeCell ref="D4:G4"/>
    <mergeCell ref="H4:H6"/>
    <mergeCell ref="I4:I6"/>
    <mergeCell ref="D5:D6"/>
    <mergeCell ref="E5:G5"/>
    <mergeCell ref="A37:I37"/>
    <mergeCell ref="A8:I8"/>
    <mergeCell ref="A15:I15"/>
    <mergeCell ref="A25:I25"/>
    <mergeCell ref="C31:I31"/>
    <mergeCell ref="C34:I34"/>
    <mergeCell ref="B26:I2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C7" sqref="C7:F11"/>
    </sheetView>
  </sheetViews>
  <sheetFormatPr defaultColWidth="9.140625" defaultRowHeight="15"/>
  <cols>
    <col min="1" max="1" width="28.7109375" style="1" customWidth="1"/>
    <col min="2" max="2" width="44.28125" style="1" customWidth="1"/>
    <col min="3" max="4" width="15.8515625" style="1" customWidth="1"/>
    <col min="5" max="5" width="37.8515625" style="1" customWidth="1"/>
    <col min="6" max="6" width="38.00390625" style="1" customWidth="1"/>
    <col min="7" max="16384" width="9.140625" style="1" customWidth="1"/>
  </cols>
  <sheetData>
    <row r="1" ht="15">
      <c r="F1" s="2" t="s">
        <v>17</v>
      </c>
    </row>
    <row r="3" spans="1:6" ht="60" customHeight="1">
      <c r="A3" s="117" t="s">
        <v>143</v>
      </c>
      <c r="B3" s="118"/>
      <c r="C3" s="118"/>
      <c r="D3" s="118"/>
      <c r="E3" s="118"/>
      <c r="F3" s="118"/>
    </row>
    <row r="4" spans="1:6" ht="15" customHeight="1">
      <c r="A4" s="121" t="s">
        <v>7</v>
      </c>
      <c r="B4" s="121" t="s">
        <v>15</v>
      </c>
      <c r="C4" s="119" t="s">
        <v>10</v>
      </c>
      <c r="D4" s="120"/>
      <c r="E4" s="120"/>
      <c r="F4" s="120"/>
    </row>
    <row r="5" spans="1:6" ht="78.75" customHeight="1">
      <c r="A5" s="122"/>
      <c r="B5" s="122"/>
      <c r="C5" s="3" t="s">
        <v>146</v>
      </c>
      <c r="D5" s="3" t="s">
        <v>147</v>
      </c>
      <c r="E5" s="3" t="s">
        <v>8</v>
      </c>
      <c r="F5" s="3" t="s">
        <v>9</v>
      </c>
    </row>
    <row r="6" spans="1:6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30">
      <c r="A7" s="12" t="s">
        <v>148</v>
      </c>
      <c r="B7" s="4" t="s">
        <v>84</v>
      </c>
      <c r="C7" s="45">
        <f>C8+C9+C10+C11</f>
        <v>275143.1</v>
      </c>
      <c r="D7" s="45">
        <f>D8+D9+D10+D11</f>
        <v>274279.1</v>
      </c>
      <c r="E7" s="45">
        <v>275143.1</v>
      </c>
      <c r="F7" s="45">
        <f>F8+F9+F10+F11</f>
        <v>274279.1</v>
      </c>
    </row>
    <row r="8" spans="1:6" ht="30">
      <c r="A8" s="4" t="s">
        <v>67</v>
      </c>
      <c r="B8" s="12" t="s">
        <v>95</v>
      </c>
      <c r="C8" s="46">
        <v>50899.4</v>
      </c>
      <c r="D8" s="46">
        <v>50591.8</v>
      </c>
      <c r="E8" s="46">
        <v>50899.4</v>
      </c>
      <c r="F8" s="46">
        <v>50591.8</v>
      </c>
    </row>
    <row r="9" spans="1:6" ht="30.75" customHeight="1">
      <c r="A9" s="4" t="s">
        <v>97</v>
      </c>
      <c r="B9" s="12" t="s">
        <v>96</v>
      </c>
      <c r="C9" s="45">
        <v>3438.7</v>
      </c>
      <c r="D9" s="41">
        <v>3256.2</v>
      </c>
      <c r="E9" s="45">
        <v>3438.7</v>
      </c>
      <c r="F9" s="41">
        <v>3256.2</v>
      </c>
    </row>
    <row r="10" spans="1:6" ht="62.25" customHeight="1">
      <c r="A10" s="3" t="s">
        <v>68</v>
      </c>
      <c r="B10" s="12" t="s">
        <v>99</v>
      </c>
      <c r="C10" s="45">
        <v>619.4</v>
      </c>
      <c r="D10" s="92">
        <v>523.5</v>
      </c>
      <c r="E10" s="45">
        <v>619.4</v>
      </c>
      <c r="F10" s="92">
        <v>523.5</v>
      </c>
    </row>
    <row r="11" spans="1:6" ht="30.75" customHeight="1">
      <c r="A11" s="72" t="s">
        <v>82</v>
      </c>
      <c r="B11" s="12" t="s">
        <v>98</v>
      </c>
      <c r="C11" s="45">
        <v>220185.6</v>
      </c>
      <c r="D11" s="46">
        <v>219907.6</v>
      </c>
      <c r="E11" s="45">
        <v>220185.6</v>
      </c>
      <c r="F11" s="46">
        <v>219907.6</v>
      </c>
    </row>
    <row r="12" spans="5:6" ht="15">
      <c r="E12" s="11"/>
      <c r="F12" s="11"/>
    </row>
    <row r="13" spans="5:6" ht="15">
      <c r="E13" s="11"/>
      <c r="F13" s="11"/>
    </row>
    <row r="14" spans="5:6" ht="15">
      <c r="E14" s="11"/>
      <c r="F14" s="11"/>
    </row>
    <row r="15" spans="5:6" ht="15">
      <c r="E15" s="11"/>
      <c r="F15" s="11"/>
    </row>
    <row r="16" spans="5:6" ht="15">
      <c r="E16" s="11"/>
      <c r="F16" s="11"/>
    </row>
  </sheetData>
  <sheetProtection/>
  <mergeCells count="4">
    <mergeCell ref="A3:F3"/>
    <mergeCell ref="C4:F4"/>
    <mergeCell ref="B4:B5"/>
    <mergeCell ref="A4:A5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18.28125" style="1" customWidth="1"/>
    <col min="2" max="2" width="37.57421875" style="1" customWidth="1"/>
    <col min="3" max="3" width="33.57421875" style="1" customWidth="1"/>
    <col min="4" max="4" width="20.421875" style="1" customWidth="1"/>
    <col min="5" max="5" width="32.8515625" style="1" customWidth="1"/>
    <col min="6" max="6" width="9.421875" style="1" bestFit="1" customWidth="1"/>
    <col min="7" max="16384" width="9.140625" style="1" customWidth="1"/>
  </cols>
  <sheetData>
    <row r="1" ht="15">
      <c r="E1" s="2" t="s">
        <v>18</v>
      </c>
    </row>
    <row r="3" spans="1:5" ht="70.5" customHeight="1">
      <c r="A3" s="114" t="s">
        <v>139</v>
      </c>
      <c r="B3" s="115"/>
      <c r="C3" s="115"/>
      <c r="D3" s="115"/>
      <c r="E3" s="115"/>
    </row>
    <row r="4" spans="1:5" ht="15" customHeight="1">
      <c r="A4" s="95" t="s">
        <v>7</v>
      </c>
      <c r="B4" s="95" t="s">
        <v>19</v>
      </c>
      <c r="C4" s="95" t="s">
        <v>20</v>
      </c>
      <c r="D4" s="95" t="s">
        <v>21</v>
      </c>
      <c r="E4" s="95" t="s">
        <v>27</v>
      </c>
    </row>
    <row r="5" spans="1:5" ht="78.75" customHeight="1">
      <c r="A5" s="95"/>
      <c r="B5" s="95"/>
      <c r="C5" s="123"/>
      <c r="D5" s="123"/>
      <c r="E5" s="123"/>
    </row>
    <row r="6" spans="1:5" ht="1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6" ht="27.75" customHeight="1">
      <c r="A7" s="125" t="s">
        <v>11</v>
      </c>
      <c r="B7" s="128" t="s">
        <v>81</v>
      </c>
      <c r="C7" s="8" t="s">
        <v>12</v>
      </c>
      <c r="D7" s="46">
        <f>D8+D9+D10+D11+D12</f>
        <v>1249858.4</v>
      </c>
      <c r="E7" s="46">
        <f>E8+E9+E10+E11+E12</f>
        <v>1253957.5</v>
      </c>
      <c r="F7" s="7"/>
    </row>
    <row r="8" spans="1:6" ht="25.5" customHeight="1">
      <c r="A8" s="126"/>
      <c r="B8" s="129"/>
      <c r="C8" s="8" t="s">
        <v>13</v>
      </c>
      <c r="D8" s="46">
        <f>'Все источники_ППГ'!K7</f>
        <v>472948.9</v>
      </c>
      <c r="E8" s="45">
        <f>'Все источники_ППГ'!N7</f>
        <v>472939.10000000003</v>
      </c>
      <c r="F8" s="13"/>
    </row>
    <row r="9" spans="1:5" ht="32.25" customHeight="1">
      <c r="A9" s="126"/>
      <c r="B9" s="129"/>
      <c r="C9" s="8" t="s">
        <v>22</v>
      </c>
      <c r="D9" s="45">
        <f>'Все источники_ППГ'!K8</f>
        <v>275143.1</v>
      </c>
      <c r="E9" s="45">
        <f>'Все источники_ППГ'!N8</f>
        <v>274279.1</v>
      </c>
    </row>
    <row r="10" spans="1:5" ht="30" customHeight="1">
      <c r="A10" s="126"/>
      <c r="B10" s="129"/>
      <c r="C10" s="8" t="s">
        <v>14</v>
      </c>
      <c r="D10" s="45">
        <f>'Все источники_ППГ'!K9</f>
        <v>2000</v>
      </c>
      <c r="E10" s="45">
        <f>'Все источники_ППГ'!N9</f>
        <v>8828.6</v>
      </c>
    </row>
    <row r="11" spans="1:5" ht="53.25" customHeight="1">
      <c r="A11" s="126"/>
      <c r="B11" s="129"/>
      <c r="C11" s="8" t="s">
        <v>145</v>
      </c>
      <c r="D11" s="9">
        <f>'Все источники_ППГ'!K10</f>
        <v>488114.9</v>
      </c>
      <c r="E11" s="45">
        <v>478221.2</v>
      </c>
    </row>
    <row r="12" spans="1:5" ht="15">
      <c r="A12" s="127"/>
      <c r="B12" s="130"/>
      <c r="C12" s="8" t="s">
        <v>24</v>
      </c>
      <c r="D12" s="45">
        <f>'Все источники_ППГ'!K11</f>
        <v>11651.5</v>
      </c>
      <c r="E12" s="45">
        <f>'Все источники_ППГ'!N11</f>
        <v>19689.5</v>
      </c>
    </row>
    <row r="13" spans="1:5" ht="25.5" customHeight="1">
      <c r="A13" s="128" t="s">
        <v>67</v>
      </c>
      <c r="B13" s="128" t="s">
        <v>95</v>
      </c>
      <c r="C13" s="8" t="s">
        <v>12</v>
      </c>
      <c r="D13" s="46">
        <f>D14+D15+D16+D17+D18</f>
        <v>531455.8</v>
      </c>
      <c r="E13" s="45">
        <f>E14+E15+E16+E17+E18</f>
        <v>546087.5</v>
      </c>
    </row>
    <row r="14" spans="1:5" ht="27.75" customHeight="1">
      <c r="A14" s="129"/>
      <c r="B14" s="129"/>
      <c r="C14" s="8" t="s">
        <v>13</v>
      </c>
      <c r="D14" s="46">
        <v>470436.9</v>
      </c>
      <c r="E14" s="46">
        <f>'Все источники_ППГ'!N13</f>
        <v>470427.10000000003</v>
      </c>
    </row>
    <row r="15" spans="1:5" ht="30">
      <c r="A15" s="129"/>
      <c r="B15" s="129"/>
      <c r="C15" s="8" t="s">
        <v>22</v>
      </c>
      <c r="D15" s="46">
        <v>50899.4</v>
      </c>
      <c r="E15" s="45">
        <f>'Все источники_ППГ'!N14</f>
        <v>50591.799999999996</v>
      </c>
    </row>
    <row r="16" spans="1:5" ht="27" customHeight="1">
      <c r="A16" s="129"/>
      <c r="B16" s="129"/>
      <c r="C16" s="8" t="s">
        <v>14</v>
      </c>
      <c r="D16" s="46">
        <v>2000</v>
      </c>
      <c r="E16" s="45">
        <f>'Все источники_ППГ'!N15</f>
        <v>8828.6</v>
      </c>
    </row>
    <row r="17" spans="1:5" ht="47.25" customHeight="1">
      <c r="A17" s="129"/>
      <c r="B17" s="129"/>
      <c r="C17" s="8" t="s">
        <v>145</v>
      </c>
      <c r="D17" s="45">
        <v>0</v>
      </c>
      <c r="E17" s="45">
        <v>0</v>
      </c>
    </row>
    <row r="18" spans="1:5" ht="15">
      <c r="A18" s="130"/>
      <c r="B18" s="130"/>
      <c r="C18" s="8" t="s">
        <v>24</v>
      </c>
      <c r="D18" s="46">
        <v>8119.5</v>
      </c>
      <c r="E18" s="45">
        <f>'Все источники_ППГ'!N16</f>
        <v>16240</v>
      </c>
    </row>
    <row r="19" spans="1:5" ht="31.5" customHeight="1">
      <c r="A19" s="128" t="s">
        <v>97</v>
      </c>
      <c r="B19" s="128" t="s">
        <v>96</v>
      </c>
      <c r="C19" s="8" t="s">
        <v>12</v>
      </c>
      <c r="D19" s="45">
        <f>D20+D21+D22+D23+D24</f>
        <v>495085.60000000003</v>
      </c>
      <c r="E19" s="45">
        <f>E20+E21+E22+E23+E24</f>
        <v>484926.9</v>
      </c>
    </row>
    <row r="20" spans="1:5" ht="26.25" customHeight="1">
      <c r="A20" s="129"/>
      <c r="B20" s="129"/>
      <c r="C20" s="8" t="s">
        <v>13</v>
      </c>
      <c r="D20" s="45">
        <v>0</v>
      </c>
      <c r="E20" s="45">
        <v>0</v>
      </c>
    </row>
    <row r="21" spans="1:5" ht="34.5" customHeight="1">
      <c r="A21" s="129"/>
      <c r="B21" s="129"/>
      <c r="C21" s="8" t="s">
        <v>22</v>
      </c>
      <c r="D21" s="45">
        <f>'Все источники_ППГ'!K44:K44</f>
        <v>3438.7</v>
      </c>
      <c r="E21" s="46">
        <f>'Все источники_ППГ'!N44</f>
        <v>3256.2</v>
      </c>
    </row>
    <row r="22" spans="1:5" ht="25.5" customHeight="1">
      <c r="A22" s="129"/>
      <c r="B22" s="129"/>
      <c r="C22" s="8" t="s">
        <v>14</v>
      </c>
      <c r="D22" s="45">
        <v>0</v>
      </c>
      <c r="E22" s="45">
        <f>'Все источники_ППГ'!N45</f>
        <v>0</v>
      </c>
    </row>
    <row r="23" spans="1:5" ht="49.5" customHeight="1">
      <c r="A23" s="129"/>
      <c r="B23" s="129"/>
      <c r="C23" s="8" t="s">
        <v>145</v>
      </c>
      <c r="D23" s="46">
        <f>'Все источники_ППГ'!K46</f>
        <v>488114.9</v>
      </c>
      <c r="E23" s="45">
        <f>'Все источники_ППГ'!N46</f>
        <v>478221.2</v>
      </c>
    </row>
    <row r="24" spans="1:5" ht="15">
      <c r="A24" s="130"/>
      <c r="B24" s="130"/>
      <c r="C24" s="8" t="s">
        <v>24</v>
      </c>
      <c r="D24" s="45">
        <f>'Все источники_ППГ'!K47</f>
        <v>3532</v>
      </c>
      <c r="E24" s="45">
        <f>'Все источники_ППГ'!N47</f>
        <v>3449.5</v>
      </c>
    </row>
    <row r="25" spans="1:5" ht="22.5" customHeight="1">
      <c r="A25" s="125" t="s">
        <v>68</v>
      </c>
      <c r="B25" s="128" t="s">
        <v>99</v>
      </c>
      <c r="C25" s="8" t="s">
        <v>12</v>
      </c>
      <c r="D25" s="45">
        <f>D26+D27+D28+D29+D30</f>
        <v>619.4</v>
      </c>
      <c r="E25" s="45">
        <f>E26+E27+E28+E29+E30</f>
        <v>523.5</v>
      </c>
    </row>
    <row r="26" spans="1:5" ht="24.75" customHeight="1">
      <c r="A26" s="126"/>
      <c r="B26" s="129"/>
      <c r="C26" s="8" t="s">
        <v>13</v>
      </c>
      <c r="D26" s="45">
        <v>0</v>
      </c>
      <c r="E26" s="45">
        <v>0</v>
      </c>
    </row>
    <row r="27" spans="1:5" ht="30">
      <c r="A27" s="126"/>
      <c r="B27" s="129"/>
      <c r="C27" s="8" t="s">
        <v>22</v>
      </c>
      <c r="D27" s="45">
        <f>'Все источники_ППГ'!K77</f>
        <v>619.4</v>
      </c>
      <c r="E27" s="45">
        <f>'Все источники_ППГ'!N87</f>
        <v>523.5</v>
      </c>
    </row>
    <row r="28" spans="1:5" ht="25.5" customHeight="1">
      <c r="A28" s="126"/>
      <c r="B28" s="129"/>
      <c r="C28" s="8" t="s">
        <v>14</v>
      </c>
      <c r="D28" s="45">
        <v>0</v>
      </c>
      <c r="E28" s="45">
        <v>0</v>
      </c>
    </row>
    <row r="29" spans="1:5" ht="55.5" customHeight="1">
      <c r="A29" s="126"/>
      <c r="B29" s="129"/>
      <c r="C29" s="8" t="s">
        <v>145</v>
      </c>
      <c r="D29" s="45">
        <v>0</v>
      </c>
      <c r="E29" s="45">
        <v>0</v>
      </c>
    </row>
    <row r="30" spans="1:5" ht="15">
      <c r="A30" s="127"/>
      <c r="B30" s="130"/>
      <c r="C30" s="8" t="s">
        <v>24</v>
      </c>
      <c r="D30" s="45">
        <v>0</v>
      </c>
      <c r="E30" s="45">
        <v>0</v>
      </c>
    </row>
    <row r="31" spans="1:5" ht="32.25" customHeight="1">
      <c r="A31" s="124" t="s">
        <v>16</v>
      </c>
      <c r="B31" s="124" t="s">
        <v>100</v>
      </c>
      <c r="C31" s="8" t="s">
        <v>12</v>
      </c>
      <c r="D31" s="46">
        <f>D32+D33</f>
        <v>222697.6</v>
      </c>
      <c r="E31" s="46">
        <f>'Все источники_ППГ'!N90</f>
        <v>222419.6</v>
      </c>
    </row>
    <row r="32" spans="1:5" ht="29.25" customHeight="1">
      <c r="A32" s="124"/>
      <c r="B32" s="124"/>
      <c r="C32" s="8" t="s">
        <v>13</v>
      </c>
      <c r="D32" s="46">
        <v>2512</v>
      </c>
      <c r="E32" s="46">
        <v>2512</v>
      </c>
    </row>
    <row r="33" spans="1:5" ht="36.75" customHeight="1">
      <c r="A33" s="124"/>
      <c r="B33" s="124"/>
      <c r="C33" s="8" t="s">
        <v>22</v>
      </c>
      <c r="D33" s="46">
        <f>'Все источники_ППГ'!K92</f>
        <v>220185.6</v>
      </c>
      <c r="E33" s="46">
        <v>219907.6</v>
      </c>
    </row>
  </sheetData>
  <sheetProtection/>
  <mergeCells count="16">
    <mergeCell ref="B31:B33"/>
    <mergeCell ref="A7:A12"/>
    <mergeCell ref="B7:B12"/>
    <mergeCell ref="A13:A18"/>
    <mergeCell ref="B13:B18"/>
    <mergeCell ref="A19:A24"/>
    <mergeCell ref="B19:B24"/>
    <mergeCell ref="A25:A30"/>
    <mergeCell ref="B25:B30"/>
    <mergeCell ref="A31:A33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view="pageBreakPreview" zoomScale="66" zoomScaleNormal="70" zoomScaleSheetLayoutView="66" zoomScalePageLayoutView="0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0" sqref="N10"/>
    </sheetView>
  </sheetViews>
  <sheetFormatPr defaultColWidth="9.140625" defaultRowHeight="15"/>
  <cols>
    <col min="1" max="1" width="18.28125" style="1" customWidth="1"/>
    <col min="2" max="2" width="56.00390625" style="1" customWidth="1"/>
    <col min="3" max="3" width="15.28125" style="1" customWidth="1"/>
    <col min="4" max="4" width="14.7109375" style="1" customWidth="1"/>
    <col min="5" max="5" width="12.140625" style="1" customWidth="1"/>
    <col min="6" max="6" width="15.00390625" style="1" customWidth="1"/>
    <col min="7" max="7" width="9.140625" style="1" customWidth="1"/>
    <col min="8" max="8" width="57.7109375" style="1" customWidth="1"/>
    <col min="9" max="9" width="9.140625" style="1" customWidth="1"/>
    <col min="10" max="10" width="21.57421875" style="1" customWidth="1"/>
    <col min="11" max="11" width="17.00390625" style="1" customWidth="1"/>
    <col min="12" max="12" width="15.421875" style="1" customWidth="1"/>
    <col min="13" max="13" width="16.8515625" style="1" customWidth="1"/>
    <col min="14" max="14" width="16.7109375" style="1" customWidth="1"/>
    <col min="15" max="15" width="14.28125" style="1" customWidth="1"/>
    <col min="16" max="16" width="10.28125" style="1" bestFit="1" customWidth="1"/>
    <col min="17" max="16384" width="9.140625" style="1" customWidth="1"/>
  </cols>
  <sheetData>
    <row r="1" spans="1:15" ht="15.75">
      <c r="A1" s="14"/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  <c r="M1" s="14"/>
      <c r="N1" s="14"/>
      <c r="O1" s="15" t="s">
        <v>25</v>
      </c>
    </row>
    <row r="2" spans="1:15" ht="15.75" customHeight="1">
      <c r="A2" s="156"/>
      <c r="B2" s="157"/>
      <c r="C2" s="157"/>
      <c r="D2" s="157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5" customHeight="1">
      <c r="A3" s="159" t="s">
        <v>7</v>
      </c>
      <c r="B3" s="159" t="s">
        <v>26</v>
      </c>
      <c r="C3" s="159" t="s">
        <v>31</v>
      </c>
      <c r="D3" s="159" t="s">
        <v>32</v>
      </c>
      <c r="E3" s="160"/>
      <c r="F3" s="160"/>
      <c r="G3" s="160"/>
      <c r="H3" s="162" t="s">
        <v>40</v>
      </c>
      <c r="I3" s="162" t="s">
        <v>33</v>
      </c>
      <c r="J3" s="162" t="s">
        <v>141</v>
      </c>
      <c r="K3" s="164" t="s">
        <v>140</v>
      </c>
      <c r="L3" s="161"/>
      <c r="M3" s="161"/>
      <c r="N3" s="161"/>
      <c r="O3" s="142" t="s">
        <v>142</v>
      </c>
    </row>
    <row r="4" spans="1:15" ht="26.25" customHeight="1">
      <c r="A4" s="159"/>
      <c r="B4" s="159"/>
      <c r="C4" s="161"/>
      <c r="D4" s="161"/>
      <c r="E4" s="160"/>
      <c r="F4" s="160"/>
      <c r="G4" s="160"/>
      <c r="H4" s="163"/>
      <c r="I4" s="163"/>
      <c r="J4" s="163"/>
      <c r="K4" s="161"/>
      <c r="L4" s="161"/>
      <c r="M4" s="161"/>
      <c r="N4" s="161"/>
      <c r="O4" s="143"/>
    </row>
    <row r="5" spans="1:15" ht="110.25">
      <c r="A5" s="161"/>
      <c r="B5" s="161"/>
      <c r="C5" s="161"/>
      <c r="D5" s="16" t="s">
        <v>28</v>
      </c>
      <c r="E5" s="16" t="s">
        <v>29</v>
      </c>
      <c r="F5" s="16" t="s">
        <v>30</v>
      </c>
      <c r="G5" s="16" t="s">
        <v>85</v>
      </c>
      <c r="H5" s="163"/>
      <c r="I5" s="163"/>
      <c r="J5" s="163"/>
      <c r="K5" s="16" t="s">
        <v>34</v>
      </c>
      <c r="L5" s="16" t="s">
        <v>35</v>
      </c>
      <c r="M5" s="16" t="s">
        <v>36</v>
      </c>
      <c r="N5" s="16" t="s">
        <v>5</v>
      </c>
      <c r="O5" s="144"/>
    </row>
    <row r="6" spans="1:17" ht="31.5">
      <c r="A6" s="145" t="s">
        <v>37</v>
      </c>
      <c r="B6" s="145" t="s">
        <v>83</v>
      </c>
      <c r="C6" s="148" t="s">
        <v>71</v>
      </c>
      <c r="D6" s="24"/>
      <c r="E6" s="24"/>
      <c r="F6" s="24"/>
      <c r="G6" s="24"/>
      <c r="H6" s="17" t="s">
        <v>12</v>
      </c>
      <c r="I6" s="18" t="s">
        <v>39</v>
      </c>
      <c r="J6" s="82">
        <f aca="true" t="shared" si="0" ref="J6:N8">J12+J42+J75+J90</f>
        <v>2496977.7</v>
      </c>
      <c r="K6" s="82">
        <f t="shared" si="0"/>
        <v>1249858.4000000001</v>
      </c>
      <c r="L6" s="83">
        <f t="shared" si="0"/>
        <v>2088644.1000000003</v>
      </c>
      <c r="M6" s="83">
        <f t="shared" si="0"/>
        <v>1249858.4000000001</v>
      </c>
      <c r="N6" s="29">
        <f t="shared" si="0"/>
        <v>1253957.5</v>
      </c>
      <c r="O6" s="83">
        <f>O12+O42+O75+O90</f>
        <v>1021860.7000000001</v>
      </c>
      <c r="P6" s="7"/>
      <c r="Q6" s="7"/>
    </row>
    <row r="7" spans="1:15" ht="31.5">
      <c r="A7" s="146"/>
      <c r="B7" s="146"/>
      <c r="C7" s="149"/>
      <c r="D7" s="24" t="s">
        <v>38</v>
      </c>
      <c r="E7" s="24" t="s">
        <v>38</v>
      </c>
      <c r="F7" s="24" t="s">
        <v>38</v>
      </c>
      <c r="G7" s="24" t="s">
        <v>38</v>
      </c>
      <c r="H7" s="19" t="s">
        <v>13</v>
      </c>
      <c r="I7" s="18" t="s">
        <v>39</v>
      </c>
      <c r="J7" s="82">
        <f t="shared" si="0"/>
        <v>1728998.2999999998</v>
      </c>
      <c r="K7" s="82">
        <f t="shared" si="0"/>
        <v>472948.9</v>
      </c>
      <c r="L7" s="83">
        <f t="shared" si="0"/>
        <v>1318986.5999999999</v>
      </c>
      <c r="M7" s="83">
        <f t="shared" si="0"/>
        <v>472948.9</v>
      </c>
      <c r="N7" s="29">
        <f t="shared" si="0"/>
        <v>472939.10000000003</v>
      </c>
      <c r="O7" s="83">
        <v>224908.9</v>
      </c>
    </row>
    <row r="8" spans="1:15" ht="34.5" customHeight="1">
      <c r="A8" s="146"/>
      <c r="B8" s="146"/>
      <c r="C8" s="149"/>
      <c r="D8" s="20">
        <v>856</v>
      </c>
      <c r="E8" s="21" t="s">
        <v>38</v>
      </c>
      <c r="F8" s="24" t="s">
        <v>38</v>
      </c>
      <c r="G8" s="24" t="s">
        <v>38</v>
      </c>
      <c r="H8" s="19" t="s">
        <v>22</v>
      </c>
      <c r="I8" s="18" t="s">
        <v>39</v>
      </c>
      <c r="J8" s="82">
        <f t="shared" si="0"/>
        <v>274911.7</v>
      </c>
      <c r="K8" s="82">
        <f t="shared" si="0"/>
        <v>275143.1</v>
      </c>
      <c r="L8" s="83">
        <f t="shared" si="0"/>
        <v>275035.3</v>
      </c>
      <c r="M8" s="83">
        <f t="shared" si="0"/>
        <v>275143.1</v>
      </c>
      <c r="N8" s="29">
        <f t="shared" si="0"/>
        <v>274279.1</v>
      </c>
      <c r="O8" s="83">
        <v>283953.9</v>
      </c>
    </row>
    <row r="9" spans="1:15" ht="26.25" customHeight="1">
      <c r="A9" s="146"/>
      <c r="B9" s="146"/>
      <c r="C9" s="149"/>
      <c r="D9" s="24" t="s">
        <v>38</v>
      </c>
      <c r="E9" s="24" t="s">
        <v>38</v>
      </c>
      <c r="F9" s="24" t="s">
        <v>38</v>
      </c>
      <c r="G9" s="24" t="s">
        <v>38</v>
      </c>
      <c r="H9" s="19" t="s">
        <v>14</v>
      </c>
      <c r="I9" s="18" t="s">
        <v>39</v>
      </c>
      <c r="J9" s="83">
        <f aca="true" t="shared" si="1" ref="J9:O9">J15</f>
        <v>4066.8</v>
      </c>
      <c r="K9" s="83">
        <f t="shared" si="1"/>
        <v>2000</v>
      </c>
      <c r="L9" s="83">
        <f t="shared" si="1"/>
        <v>2000</v>
      </c>
      <c r="M9" s="83">
        <f t="shared" si="1"/>
        <v>2000</v>
      </c>
      <c r="N9" s="29">
        <f t="shared" si="1"/>
        <v>8828.6</v>
      </c>
      <c r="O9" s="83">
        <f t="shared" si="1"/>
        <v>2000</v>
      </c>
    </row>
    <row r="10" spans="1:15" ht="37.5" customHeight="1">
      <c r="A10" s="146"/>
      <c r="B10" s="146"/>
      <c r="C10" s="149"/>
      <c r="D10" s="24" t="s">
        <v>38</v>
      </c>
      <c r="E10" s="24" t="s">
        <v>38</v>
      </c>
      <c r="F10" s="24" t="s">
        <v>38</v>
      </c>
      <c r="G10" s="24" t="s">
        <v>38</v>
      </c>
      <c r="H10" s="30" t="s">
        <v>145</v>
      </c>
      <c r="I10" s="18" t="s">
        <v>39</v>
      </c>
      <c r="J10" s="31">
        <v>477348.8</v>
      </c>
      <c r="K10" s="31">
        <v>488114.9</v>
      </c>
      <c r="L10" s="29">
        <f>L12+L14+L15</f>
        <v>1445779.9000000001</v>
      </c>
      <c r="M10" s="31">
        <v>488114.9</v>
      </c>
      <c r="N10" s="29">
        <f>N46</f>
        <v>478221.2</v>
      </c>
      <c r="O10" s="29">
        <v>499287.4</v>
      </c>
    </row>
    <row r="11" spans="1:16" ht="34.5" customHeight="1">
      <c r="A11" s="147"/>
      <c r="B11" s="147"/>
      <c r="C11" s="150"/>
      <c r="D11" s="24" t="s">
        <v>38</v>
      </c>
      <c r="E11" s="24" t="s">
        <v>38</v>
      </c>
      <c r="F11" s="24" t="s">
        <v>38</v>
      </c>
      <c r="G11" s="24" t="s">
        <v>38</v>
      </c>
      <c r="H11" s="19" t="s">
        <v>24</v>
      </c>
      <c r="I11" s="18" t="s">
        <v>39</v>
      </c>
      <c r="J11" s="83">
        <f>J16+J47+J79+J94</f>
        <v>11652.1</v>
      </c>
      <c r="K11" s="83">
        <f>K16+K47+K79+K94</f>
        <v>11651.5</v>
      </c>
      <c r="L11" s="83">
        <f>L16+L47+L79+L94</f>
        <v>11651.5</v>
      </c>
      <c r="M11" s="83">
        <f>M16+M47+M79+M94</f>
        <v>11651.5</v>
      </c>
      <c r="N11" s="29">
        <f>N16+N47+N79+N94</f>
        <v>19689.5</v>
      </c>
      <c r="O11" s="83">
        <v>11710.5</v>
      </c>
      <c r="P11" s="6"/>
    </row>
    <row r="12" spans="1:16" ht="31.5">
      <c r="A12" s="145" t="s">
        <v>69</v>
      </c>
      <c r="B12" s="153" t="s">
        <v>95</v>
      </c>
      <c r="C12" s="134" t="s">
        <v>118</v>
      </c>
      <c r="D12" s="24"/>
      <c r="E12" s="24"/>
      <c r="F12" s="24"/>
      <c r="G12" s="24"/>
      <c r="H12" s="19" t="s">
        <v>12</v>
      </c>
      <c r="I12" s="18" t="s">
        <v>39</v>
      </c>
      <c r="J12" s="83">
        <f aca="true" t="shared" si="2" ref="J12:O12">J17+J22+J27+J32+J37</f>
        <v>1794072.8000000003</v>
      </c>
      <c r="K12" s="83">
        <f>K17+K22+K27+K32+K37</f>
        <v>531455.8</v>
      </c>
      <c r="L12" s="83">
        <f t="shared" si="2"/>
        <v>1386443.0000000002</v>
      </c>
      <c r="M12" s="83">
        <f t="shared" si="2"/>
        <v>531455.8</v>
      </c>
      <c r="N12" s="29">
        <f t="shared" si="2"/>
        <v>546087.5</v>
      </c>
      <c r="O12" s="83">
        <f t="shared" si="2"/>
        <v>286652.5</v>
      </c>
      <c r="P12" s="6"/>
    </row>
    <row r="13" spans="1:15" ht="31.5">
      <c r="A13" s="151"/>
      <c r="B13" s="154"/>
      <c r="C13" s="135"/>
      <c r="D13" s="24" t="s">
        <v>38</v>
      </c>
      <c r="E13" s="24" t="s">
        <v>38</v>
      </c>
      <c r="F13" s="24" t="s">
        <v>38</v>
      </c>
      <c r="G13" s="24" t="s">
        <v>38</v>
      </c>
      <c r="H13" s="19" t="s">
        <v>13</v>
      </c>
      <c r="I13" s="18" t="s">
        <v>39</v>
      </c>
      <c r="J13" s="83">
        <f>J18+J23+J28+J33+J38</f>
        <v>1728998.2999999998</v>
      </c>
      <c r="K13" s="83">
        <f>K18+K23+K28+K33+K38</f>
        <v>470436.9</v>
      </c>
      <c r="L13" s="83">
        <f>L18+L23+L28+L33+L38</f>
        <v>1318986.5999999999</v>
      </c>
      <c r="M13" s="83">
        <f>M18+M23+M28+M33+M38</f>
        <v>470436.9</v>
      </c>
      <c r="N13" s="29">
        <f>N18+N23+N28+N33+N38</f>
        <v>470427.10000000003</v>
      </c>
      <c r="O13" s="83">
        <f>O18+O23+O28+O33+O38</f>
        <v>224908.9</v>
      </c>
    </row>
    <row r="14" spans="1:15" ht="33.75" customHeight="1">
      <c r="A14" s="151"/>
      <c r="B14" s="154"/>
      <c r="C14" s="135"/>
      <c r="D14" s="20">
        <v>856</v>
      </c>
      <c r="E14" s="21" t="s">
        <v>38</v>
      </c>
      <c r="F14" s="24" t="s">
        <v>38</v>
      </c>
      <c r="G14" s="24" t="s">
        <v>38</v>
      </c>
      <c r="H14" s="19" t="s">
        <v>22</v>
      </c>
      <c r="I14" s="18" t="s">
        <v>39</v>
      </c>
      <c r="J14" s="83">
        <f aca="true" t="shared" si="3" ref="J14:O16">J19+J24+J29+J34+J39</f>
        <v>52887.600000000006</v>
      </c>
      <c r="K14" s="83">
        <f t="shared" si="3"/>
        <v>50899.4</v>
      </c>
      <c r="L14" s="83">
        <f t="shared" si="3"/>
        <v>57336.9</v>
      </c>
      <c r="M14" s="83">
        <f t="shared" si="3"/>
        <v>50899.4</v>
      </c>
      <c r="N14" s="29">
        <f t="shared" si="3"/>
        <v>50591.799999999996</v>
      </c>
      <c r="O14" s="83">
        <f t="shared" si="3"/>
        <v>51624.1</v>
      </c>
    </row>
    <row r="15" spans="1:15" ht="30" customHeight="1">
      <c r="A15" s="151"/>
      <c r="B15" s="154"/>
      <c r="C15" s="135"/>
      <c r="D15" s="24" t="s">
        <v>38</v>
      </c>
      <c r="E15" s="24" t="s">
        <v>38</v>
      </c>
      <c r="F15" s="24" t="s">
        <v>38</v>
      </c>
      <c r="G15" s="24" t="s">
        <v>38</v>
      </c>
      <c r="H15" s="19" t="s">
        <v>14</v>
      </c>
      <c r="I15" s="18" t="s">
        <v>39</v>
      </c>
      <c r="J15" s="83">
        <f t="shared" si="3"/>
        <v>4066.8</v>
      </c>
      <c r="K15" s="83">
        <f t="shared" si="3"/>
        <v>2000</v>
      </c>
      <c r="L15" s="83">
        <f t="shared" si="3"/>
        <v>2000</v>
      </c>
      <c r="M15" s="83">
        <f t="shared" si="3"/>
        <v>2000</v>
      </c>
      <c r="N15" s="29">
        <f t="shared" si="3"/>
        <v>8828.6</v>
      </c>
      <c r="O15" s="83">
        <f t="shared" si="3"/>
        <v>2000</v>
      </c>
    </row>
    <row r="16" spans="1:15" ht="31.5">
      <c r="A16" s="152"/>
      <c r="B16" s="155"/>
      <c r="C16" s="136"/>
      <c r="D16" s="24" t="s">
        <v>38</v>
      </c>
      <c r="E16" s="24" t="s">
        <v>38</v>
      </c>
      <c r="F16" s="24" t="s">
        <v>38</v>
      </c>
      <c r="G16" s="24" t="s">
        <v>38</v>
      </c>
      <c r="H16" s="19" t="s">
        <v>24</v>
      </c>
      <c r="I16" s="18" t="s">
        <v>39</v>
      </c>
      <c r="J16" s="83">
        <f t="shared" si="3"/>
        <v>8120.1</v>
      </c>
      <c r="K16" s="83">
        <f t="shared" si="3"/>
        <v>8119.5</v>
      </c>
      <c r="L16" s="83">
        <f t="shared" si="3"/>
        <v>8119.5</v>
      </c>
      <c r="M16" s="83">
        <f t="shared" si="3"/>
        <v>8119.5</v>
      </c>
      <c r="N16" s="29">
        <f t="shared" si="3"/>
        <v>16240</v>
      </c>
      <c r="O16" s="83">
        <f t="shared" si="3"/>
        <v>8119.5</v>
      </c>
    </row>
    <row r="17" spans="1:15" ht="30" customHeight="1">
      <c r="A17" s="134" t="s">
        <v>70</v>
      </c>
      <c r="B17" s="134" t="s">
        <v>101</v>
      </c>
      <c r="C17" s="148" t="s">
        <v>71</v>
      </c>
      <c r="D17" s="22"/>
      <c r="E17" s="24"/>
      <c r="F17" s="22"/>
      <c r="G17" s="24"/>
      <c r="H17" s="19" t="s">
        <v>12</v>
      </c>
      <c r="I17" s="18" t="s">
        <v>39</v>
      </c>
      <c r="J17" s="83">
        <f aca="true" t="shared" si="4" ref="J17:O17">SUM(J18:J21)</f>
        <v>1708482.4000000001</v>
      </c>
      <c r="K17" s="83">
        <f t="shared" si="4"/>
        <v>529495.8</v>
      </c>
      <c r="L17" s="83">
        <f t="shared" si="4"/>
        <v>1304567.6</v>
      </c>
      <c r="M17" s="83">
        <f t="shared" si="4"/>
        <v>529495.8</v>
      </c>
      <c r="N17" s="29">
        <f t="shared" si="4"/>
        <v>544127.5</v>
      </c>
      <c r="O17" s="83">
        <f t="shared" si="4"/>
        <v>284661.5</v>
      </c>
    </row>
    <row r="18" spans="1:15" ht="31.5" customHeight="1">
      <c r="A18" s="137"/>
      <c r="B18" s="137"/>
      <c r="C18" s="168"/>
      <c r="D18" s="24" t="s">
        <v>38</v>
      </c>
      <c r="E18" s="24" t="s">
        <v>38</v>
      </c>
      <c r="F18" s="24" t="s">
        <v>38</v>
      </c>
      <c r="G18" s="24" t="s">
        <v>38</v>
      </c>
      <c r="H18" s="19" t="s">
        <v>13</v>
      </c>
      <c r="I18" s="18" t="s">
        <v>39</v>
      </c>
      <c r="J18" s="83">
        <v>1646754.7</v>
      </c>
      <c r="K18" s="83">
        <v>468496.5</v>
      </c>
      <c r="L18" s="83">
        <v>1237930</v>
      </c>
      <c r="M18" s="83">
        <v>468496.5</v>
      </c>
      <c r="N18" s="29">
        <v>468486.7</v>
      </c>
      <c r="O18" s="83">
        <v>222937.8</v>
      </c>
    </row>
    <row r="19" spans="1:15" ht="31.5" customHeight="1">
      <c r="A19" s="137"/>
      <c r="B19" s="137"/>
      <c r="C19" s="168"/>
      <c r="D19" s="20">
        <v>856</v>
      </c>
      <c r="E19" s="21" t="s">
        <v>38</v>
      </c>
      <c r="F19" s="23" t="s">
        <v>38</v>
      </c>
      <c r="G19" s="20" t="s">
        <v>38</v>
      </c>
      <c r="H19" s="19" t="s">
        <v>22</v>
      </c>
      <c r="I19" s="18" t="s">
        <v>39</v>
      </c>
      <c r="J19" s="82">
        <v>49540.8</v>
      </c>
      <c r="K19" s="83">
        <v>50879.8</v>
      </c>
      <c r="L19" s="83">
        <v>56518.1</v>
      </c>
      <c r="M19" s="83">
        <v>50879.8</v>
      </c>
      <c r="N19" s="29">
        <v>50572.2</v>
      </c>
      <c r="O19" s="83">
        <v>51604.2</v>
      </c>
    </row>
    <row r="20" spans="1:15" ht="31.5" customHeight="1">
      <c r="A20" s="137"/>
      <c r="B20" s="137"/>
      <c r="C20" s="168"/>
      <c r="D20" s="24" t="s">
        <v>38</v>
      </c>
      <c r="E20" s="24" t="s">
        <v>38</v>
      </c>
      <c r="F20" s="24" t="s">
        <v>38</v>
      </c>
      <c r="G20" s="24" t="s">
        <v>38</v>
      </c>
      <c r="H20" s="19" t="s">
        <v>14</v>
      </c>
      <c r="I20" s="18" t="s">
        <v>39</v>
      </c>
      <c r="J20" s="83">
        <v>4066.8</v>
      </c>
      <c r="K20" s="83">
        <v>2000</v>
      </c>
      <c r="L20" s="83">
        <v>2000</v>
      </c>
      <c r="M20" s="83">
        <v>2000</v>
      </c>
      <c r="N20" s="29">
        <v>8828.6</v>
      </c>
      <c r="O20" s="83">
        <v>2000</v>
      </c>
    </row>
    <row r="21" spans="1:15" ht="31.5" customHeight="1">
      <c r="A21" s="138"/>
      <c r="B21" s="138"/>
      <c r="C21" s="169"/>
      <c r="D21" s="24" t="s">
        <v>38</v>
      </c>
      <c r="E21" s="24" t="s">
        <v>38</v>
      </c>
      <c r="F21" s="24" t="s">
        <v>38</v>
      </c>
      <c r="G21" s="24" t="s">
        <v>38</v>
      </c>
      <c r="H21" s="19" t="s">
        <v>24</v>
      </c>
      <c r="I21" s="18" t="s">
        <v>39</v>
      </c>
      <c r="J21" s="83">
        <v>8120.1</v>
      </c>
      <c r="K21" s="83">
        <v>8119.5</v>
      </c>
      <c r="L21" s="83">
        <v>8119.5</v>
      </c>
      <c r="M21" s="83">
        <v>8119.5</v>
      </c>
      <c r="N21" s="29">
        <v>16240</v>
      </c>
      <c r="O21" s="83">
        <v>8119.5</v>
      </c>
    </row>
    <row r="22" spans="1:15" ht="31.5" customHeight="1">
      <c r="A22" s="131" t="s">
        <v>72</v>
      </c>
      <c r="B22" s="134" t="s">
        <v>102</v>
      </c>
      <c r="C22" s="134" t="s">
        <v>73</v>
      </c>
      <c r="D22" s="24"/>
      <c r="E22" s="24"/>
      <c r="F22" s="24"/>
      <c r="G22" s="24"/>
      <c r="H22" s="19" t="s">
        <v>12</v>
      </c>
      <c r="I22" s="18" t="s">
        <v>39</v>
      </c>
      <c r="J22" s="83">
        <f>SUM(J23:J24)</f>
        <v>4282.8</v>
      </c>
      <c r="K22" s="83">
        <f>K23+K24+K25+K26</f>
        <v>0</v>
      </c>
      <c r="L22" s="29">
        <f>L23+L24+L25+L26</f>
        <v>23188.600000000002</v>
      </c>
      <c r="M22" s="83">
        <f>M23+M24+M25+M26</f>
        <v>0</v>
      </c>
      <c r="N22" s="29">
        <f>N23+N24+N25+N26</f>
        <v>0</v>
      </c>
      <c r="O22" s="83">
        <f>O23+O24</f>
        <v>0</v>
      </c>
    </row>
    <row r="23" spans="1:15" ht="31.5" customHeight="1">
      <c r="A23" s="132"/>
      <c r="B23" s="137"/>
      <c r="C23" s="137"/>
      <c r="D23" s="24" t="s">
        <v>38</v>
      </c>
      <c r="E23" s="24" t="s">
        <v>38</v>
      </c>
      <c r="F23" s="24" t="s">
        <v>38</v>
      </c>
      <c r="G23" s="24" t="s">
        <v>38</v>
      </c>
      <c r="H23" s="19" t="s">
        <v>13</v>
      </c>
      <c r="I23" s="18" t="s">
        <v>39</v>
      </c>
      <c r="J23" s="84">
        <v>4240</v>
      </c>
      <c r="K23" s="84">
        <v>0</v>
      </c>
      <c r="L23" s="85">
        <v>22956.7</v>
      </c>
      <c r="M23" s="84">
        <v>0</v>
      </c>
      <c r="N23" s="85">
        <v>0</v>
      </c>
      <c r="O23" s="84">
        <v>0</v>
      </c>
    </row>
    <row r="24" spans="1:15" ht="31.5" customHeight="1">
      <c r="A24" s="132"/>
      <c r="B24" s="137"/>
      <c r="C24" s="137"/>
      <c r="D24" s="20">
        <v>856</v>
      </c>
      <c r="E24" s="21" t="s">
        <v>38</v>
      </c>
      <c r="F24" s="23" t="s">
        <v>38</v>
      </c>
      <c r="G24" s="20" t="s">
        <v>38</v>
      </c>
      <c r="H24" s="19" t="s">
        <v>22</v>
      </c>
      <c r="I24" s="18" t="s">
        <v>39</v>
      </c>
      <c r="J24" s="86">
        <v>42.8</v>
      </c>
      <c r="K24" s="84">
        <v>0</v>
      </c>
      <c r="L24" s="85">
        <v>231.9</v>
      </c>
      <c r="M24" s="84">
        <v>0</v>
      </c>
      <c r="N24" s="85">
        <v>0</v>
      </c>
      <c r="O24" s="84">
        <v>0</v>
      </c>
    </row>
    <row r="25" spans="1:15" ht="31.5" customHeight="1">
      <c r="A25" s="132"/>
      <c r="B25" s="137"/>
      <c r="C25" s="137"/>
      <c r="D25" s="24" t="s">
        <v>38</v>
      </c>
      <c r="E25" s="24" t="s">
        <v>38</v>
      </c>
      <c r="F25" s="24" t="s">
        <v>38</v>
      </c>
      <c r="G25" s="24" t="s">
        <v>38</v>
      </c>
      <c r="H25" s="19" t="s">
        <v>14</v>
      </c>
      <c r="I25" s="18" t="s">
        <v>39</v>
      </c>
      <c r="J25" s="84">
        <v>0</v>
      </c>
      <c r="K25" s="84">
        <v>0</v>
      </c>
      <c r="L25" s="85">
        <v>0</v>
      </c>
      <c r="M25" s="84">
        <v>0</v>
      </c>
      <c r="N25" s="85">
        <v>0</v>
      </c>
      <c r="O25" s="84">
        <v>0</v>
      </c>
    </row>
    <row r="26" spans="1:15" ht="31.5" customHeight="1">
      <c r="A26" s="133"/>
      <c r="B26" s="138"/>
      <c r="C26" s="138"/>
      <c r="D26" s="24" t="s">
        <v>38</v>
      </c>
      <c r="E26" s="24" t="s">
        <v>38</v>
      </c>
      <c r="F26" s="24" t="s">
        <v>38</v>
      </c>
      <c r="G26" s="24" t="s">
        <v>38</v>
      </c>
      <c r="H26" s="19" t="s">
        <v>24</v>
      </c>
      <c r="I26" s="18" t="s">
        <v>39</v>
      </c>
      <c r="J26" s="84">
        <v>0</v>
      </c>
      <c r="K26" s="84">
        <v>0</v>
      </c>
      <c r="L26" s="85">
        <v>0</v>
      </c>
      <c r="M26" s="84">
        <v>0</v>
      </c>
      <c r="N26" s="85">
        <v>0</v>
      </c>
      <c r="O26" s="84">
        <v>0</v>
      </c>
    </row>
    <row r="27" spans="1:15" ht="31.5" customHeight="1">
      <c r="A27" s="131" t="s">
        <v>74</v>
      </c>
      <c r="B27" s="134" t="s">
        <v>144</v>
      </c>
      <c r="C27" s="134" t="s">
        <v>73</v>
      </c>
      <c r="D27" s="24"/>
      <c r="E27" s="24"/>
      <c r="F27" s="24"/>
      <c r="G27" s="24"/>
      <c r="H27" s="19" t="s">
        <v>12</v>
      </c>
      <c r="I27" s="18" t="s">
        <v>39</v>
      </c>
      <c r="J27" s="83">
        <f aca="true" t="shared" si="5" ref="J27:O27">J28+J29+J30+J31</f>
        <v>11430.800000000001</v>
      </c>
      <c r="K27" s="83">
        <f t="shared" si="5"/>
        <v>1960</v>
      </c>
      <c r="L27" s="83">
        <f t="shared" si="5"/>
        <v>19660.5</v>
      </c>
      <c r="M27" s="83">
        <f t="shared" si="5"/>
        <v>1960</v>
      </c>
      <c r="N27" s="29">
        <f t="shared" si="5"/>
        <v>1960</v>
      </c>
      <c r="O27" s="83">
        <f t="shared" si="5"/>
        <v>1991</v>
      </c>
    </row>
    <row r="28" spans="1:15" ht="31.5" customHeight="1">
      <c r="A28" s="132"/>
      <c r="B28" s="135"/>
      <c r="C28" s="137"/>
      <c r="D28" s="24" t="s">
        <v>38</v>
      </c>
      <c r="E28" s="24" t="s">
        <v>38</v>
      </c>
      <c r="F28" s="24" t="s">
        <v>38</v>
      </c>
      <c r="G28" s="24" t="s">
        <v>38</v>
      </c>
      <c r="H28" s="19" t="s">
        <v>13</v>
      </c>
      <c r="I28" s="18" t="s">
        <v>39</v>
      </c>
      <c r="J28" s="84">
        <v>9380.7</v>
      </c>
      <c r="K28" s="84">
        <v>1940.4</v>
      </c>
      <c r="L28" s="84">
        <v>19463.9</v>
      </c>
      <c r="M28" s="84">
        <v>1940.4</v>
      </c>
      <c r="N28" s="85">
        <v>1940.4</v>
      </c>
      <c r="O28" s="84">
        <v>1971.1</v>
      </c>
    </row>
    <row r="29" spans="1:15" ht="31.5" customHeight="1">
      <c r="A29" s="132"/>
      <c r="B29" s="135"/>
      <c r="C29" s="137"/>
      <c r="D29" s="20">
        <v>856</v>
      </c>
      <c r="E29" s="21" t="s">
        <v>38</v>
      </c>
      <c r="F29" s="23" t="s">
        <v>38</v>
      </c>
      <c r="G29" s="20" t="s">
        <v>38</v>
      </c>
      <c r="H29" s="19" t="s">
        <v>22</v>
      </c>
      <c r="I29" s="18" t="s">
        <v>39</v>
      </c>
      <c r="J29" s="81">
        <v>2050.1</v>
      </c>
      <c r="K29" s="81">
        <v>19.6</v>
      </c>
      <c r="L29" s="84">
        <v>196.6</v>
      </c>
      <c r="M29" s="81">
        <v>19.6</v>
      </c>
      <c r="N29" s="31">
        <v>19.6</v>
      </c>
      <c r="O29" s="84">
        <v>19.9</v>
      </c>
    </row>
    <row r="30" spans="1:15" ht="31.5" customHeight="1">
      <c r="A30" s="132"/>
      <c r="B30" s="135"/>
      <c r="C30" s="137"/>
      <c r="D30" s="24" t="s">
        <v>38</v>
      </c>
      <c r="E30" s="24" t="s">
        <v>38</v>
      </c>
      <c r="F30" s="24" t="s">
        <v>38</v>
      </c>
      <c r="G30" s="24" t="s">
        <v>38</v>
      </c>
      <c r="H30" s="19" t="s">
        <v>14</v>
      </c>
      <c r="I30" s="18" t="s">
        <v>39</v>
      </c>
      <c r="J30" s="84">
        <v>0</v>
      </c>
      <c r="K30" s="84">
        <v>0</v>
      </c>
      <c r="L30" s="84">
        <v>0</v>
      </c>
      <c r="M30" s="84">
        <v>0</v>
      </c>
      <c r="N30" s="85">
        <v>0</v>
      </c>
      <c r="O30" s="84">
        <v>0</v>
      </c>
    </row>
    <row r="31" spans="1:15" ht="31.5" customHeight="1">
      <c r="A31" s="133"/>
      <c r="B31" s="136"/>
      <c r="C31" s="138"/>
      <c r="D31" s="24" t="s">
        <v>38</v>
      </c>
      <c r="E31" s="24" t="s">
        <v>38</v>
      </c>
      <c r="F31" s="24" t="s">
        <v>38</v>
      </c>
      <c r="G31" s="24" t="s">
        <v>38</v>
      </c>
      <c r="H31" s="19" t="s">
        <v>24</v>
      </c>
      <c r="I31" s="18" t="s">
        <v>39</v>
      </c>
      <c r="J31" s="84">
        <v>0</v>
      </c>
      <c r="K31" s="84">
        <v>0</v>
      </c>
      <c r="L31" s="84">
        <v>0</v>
      </c>
      <c r="M31" s="84">
        <v>0</v>
      </c>
      <c r="N31" s="85">
        <v>0</v>
      </c>
      <c r="O31" s="84">
        <v>0</v>
      </c>
    </row>
    <row r="32" spans="1:15" ht="31.5" customHeight="1">
      <c r="A32" s="131" t="s">
        <v>75</v>
      </c>
      <c r="B32" s="139" t="s">
        <v>103</v>
      </c>
      <c r="C32" s="134" t="s">
        <v>73</v>
      </c>
      <c r="D32" s="24"/>
      <c r="E32" s="24"/>
      <c r="F32" s="24"/>
      <c r="G32" s="24"/>
      <c r="H32" s="19" t="s">
        <v>12</v>
      </c>
      <c r="I32" s="18" t="s">
        <v>39</v>
      </c>
      <c r="J32" s="83">
        <f>J33+J34</f>
        <v>27253.1</v>
      </c>
      <c r="K32" s="83">
        <f>K33+K34</f>
        <v>0</v>
      </c>
      <c r="L32" s="83">
        <f>L33+L34</f>
        <v>39026.3</v>
      </c>
      <c r="M32" s="83">
        <f>M33+M34</f>
        <v>0</v>
      </c>
      <c r="N32" s="29">
        <f>N33+N34</f>
        <v>0</v>
      </c>
      <c r="O32" s="83">
        <f>O33+O34+O35+O36</f>
        <v>0</v>
      </c>
    </row>
    <row r="33" spans="1:15" ht="30" customHeight="1">
      <c r="A33" s="132"/>
      <c r="B33" s="140"/>
      <c r="C33" s="137"/>
      <c r="D33" s="24" t="s">
        <v>38</v>
      </c>
      <c r="E33" s="24" t="s">
        <v>38</v>
      </c>
      <c r="F33" s="24" t="s">
        <v>38</v>
      </c>
      <c r="G33" s="24" t="s">
        <v>38</v>
      </c>
      <c r="H33" s="19" t="s">
        <v>13</v>
      </c>
      <c r="I33" s="18" t="s">
        <v>39</v>
      </c>
      <c r="J33" s="84">
        <v>26425.5</v>
      </c>
      <c r="K33" s="84">
        <v>0</v>
      </c>
      <c r="L33" s="84">
        <v>38636</v>
      </c>
      <c r="M33" s="84">
        <v>0</v>
      </c>
      <c r="N33" s="85">
        <v>0</v>
      </c>
      <c r="O33" s="84">
        <v>0</v>
      </c>
    </row>
    <row r="34" spans="1:15" ht="31.5" customHeight="1">
      <c r="A34" s="132"/>
      <c r="B34" s="140"/>
      <c r="C34" s="137"/>
      <c r="D34" s="20">
        <v>856</v>
      </c>
      <c r="E34" s="21" t="s">
        <v>38</v>
      </c>
      <c r="F34" s="23" t="s">
        <v>38</v>
      </c>
      <c r="G34" s="20" t="s">
        <v>38</v>
      </c>
      <c r="H34" s="19" t="s">
        <v>22</v>
      </c>
      <c r="I34" s="18" t="s">
        <v>39</v>
      </c>
      <c r="J34" s="83">
        <v>827.6</v>
      </c>
      <c r="K34" s="83">
        <v>0</v>
      </c>
      <c r="L34" s="84">
        <v>390.3</v>
      </c>
      <c r="M34" s="83">
        <v>0</v>
      </c>
      <c r="N34" s="29">
        <v>0</v>
      </c>
      <c r="O34" s="84">
        <v>0</v>
      </c>
    </row>
    <row r="35" spans="1:15" ht="31.5" customHeight="1">
      <c r="A35" s="132"/>
      <c r="B35" s="140"/>
      <c r="C35" s="137"/>
      <c r="D35" s="24" t="s">
        <v>38</v>
      </c>
      <c r="E35" s="24" t="s">
        <v>38</v>
      </c>
      <c r="F35" s="24" t="s">
        <v>38</v>
      </c>
      <c r="G35" s="24" t="s">
        <v>38</v>
      </c>
      <c r="H35" s="19" t="s">
        <v>14</v>
      </c>
      <c r="I35" s="18" t="s">
        <v>39</v>
      </c>
      <c r="J35" s="84">
        <v>0</v>
      </c>
      <c r="K35" s="84">
        <v>0</v>
      </c>
      <c r="L35" s="84">
        <v>0</v>
      </c>
      <c r="M35" s="84">
        <v>0</v>
      </c>
      <c r="N35" s="85">
        <v>0</v>
      </c>
      <c r="O35" s="84">
        <v>0</v>
      </c>
    </row>
    <row r="36" spans="1:15" ht="31.5" customHeight="1">
      <c r="A36" s="133"/>
      <c r="B36" s="141"/>
      <c r="C36" s="138"/>
      <c r="D36" s="24" t="s">
        <v>38</v>
      </c>
      <c r="E36" s="24" t="s">
        <v>38</v>
      </c>
      <c r="F36" s="24" t="s">
        <v>38</v>
      </c>
      <c r="G36" s="24" t="s">
        <v>38</v>
      </c>
      <c r="H36" s="19" t="s">
        <v>24</v>
      </c>
      <c r="I36" s="18" t="s">
        <v>39</v>
      </c>
      <c r="J36" s="84">
        <v>0</v>
      </c>
      <c r="K36" s="84">
        <v>0</v>
      </c>
      <c r="L36" s="84">
        <v>0</v>
      </c>
      <c r="M36" s="84">
        <v>0</v>
      </c>
      <c r="N36" s="85">
        <v>0</v>
      </c>
      <c r="O36" s="84">
        <v>0</v>
      </c>
    </row>
    <row r="37" spans="1:15" ht="31.5" customHeight="1">
      <c r="A37" s="131" t="s">
        <v>116</v>
      </c>
      <c r="B37" s="134" t="s">
        <v>117</v>
      </c>
      <c r="C37" s="134" t="s">
        <v>73</v>
      </c>
      <c r="D37" s="24"/>
      <c r="E37" s="24"/>
      <c r="F37" s="24"/>
      <c r="G37" s="24"/>
      <c r="H37" s="19" t="s">
        <v>12</v>
      </c>
      <c r="I37" s="18" t="s">
        <v>39</v>
      </c>
      <c r="J37" s="84">
        <f>J38+J39+J40+J41</f>
        <v>42623.700000000004</v>
      </c>
      <c r="K37" s="84">
        <v>0</v>
      </c>
      <c r="L37" s="84">
        <v>0</v>
      </c>
      <c r="M37" s="84">
        <v>0</v>
      </c>
      <c r="N37" s="85">
        <v>0</v>
      </c>
      <c r="O37" s="84">
        <v>0</v>
      </c>
    </row>
    <row r="38" spans="1:15" ht="31.5" customHeight="1">
      <c r="A38" s="132"/>
      <c r="B38" s="135"/>
      <c r="C38" s="137"/>
      <c r="D38" s="24" t="s">
        <v>38</v>
      </c>
      <c r="E38" s="24" t="s">
        <v>38</v>
      </c>
      <c r="F38" s="24" t="s">
        <v>38</v>
      </c>
      <c r="G38" s="24" t="s">
        <v>38</v>
      </c>
      <c r="H38" s="19" t="s">
        <v>13</v>
      </c>
      <c r="I38" s="18" t="s">
        <v>39</v>
      </c>
      <c r="J38" s="84">
        <v>42197.4</v>
      </c>
      <c r="K38" s="84">
        <v>0</v>
      </c>
      <c r="L38" s="84">
        <v>0</v>
      </c>
      <c r="M38" s="84">
        <v>0</v>
      </c>
      <c r="N38" s="85">
        <v>0</v>
      </c>
      <c r="O38" s="84">
        <v>0</v>
      </c>
    </row>
    <row r="39" spans="1:15" ht="31.5" customHeight="1">
      <c r="A39" s="132"/>
      <c r="B39" s="135"/>
      <c r="C39" s="137"/>
      <c r="D39" s="57">
        <v>856</v>
      </c>
      <c r="E39" s="21" t="s">
        <v>38</v>
      </c>
      <c r="F39" s="56" t="s">
        <v>38</v>
      </c>
      <c r="G39" s="57" t="s">
        <v>38</v>
      </c>
      <c r="H39" s="19" t="s">
        <v>22</v>
      </c>
      <c r="I39" s="18" t="s">
        <v>39</v>
      </c>
      <c r="J39" s="84">
        <v>426.3</v>
      </c>
      <c r="K39" s="84">
        <v>0</v>
      </c>
      <c r="L39" s="84">
        <v>0</v>
      </c>
      <c r="M39" s="84">
        <v>0</v>
      </c>
      <c r="N39" s="85">
        <v>0</v>
      </c>
      <c r="O39" s="84">
        <v>0</v>
      </c>
    </row>
    <row r="40" spans="1:15" ht="31.5" customHeight="1">
      <c r="A40" s="132"/>
      <c r="B40" s="135"/>
      <c r="C40" s="137"/>
      <c r="D40" s="24" t="s">
        <v>38</v>
      </c>
      <c r="E40" s="24" t="s">
        <v>38</v>
      </c>
      <c r="F40" s="24" t="s">
        <v>38</v>
      </c>
      <c r="G40" s="24" t="s">
        <v>38</v>
      </c>
      <c r="H40" s="19" t="s">
        <v>14</v>
      </c>
      <c r="I40" s="18" t="s">
        <v>39</v>
      </c>
      <c r="J40" s="84">
        <v>0</v>
      </c>
      <c r="K40" s="84">
        <v>0</v>
      </c>
      <c r="L40" s="84">
        <v>0</v>
      </c>
      <c r="M40" s="84">
        <v>0</v>
      </c>
      <c r="N40" s="85">
        <v>0</v>
      </c>
      <c r="O40" s="84">
        <v>0</v>
      </c>
    </row>
    <row r="41" spans="1:15" ht="31.5" customHeight="1">
      <c r="A41" s="133"/>
      <c r="B41" s="136"/>
      <c r="C41" s="138"/>
      <c r="D41" s="24" t="s">
        <v>38</v>
      </c>
      <c r="E41" s="24" t="s">
        <v>38</v>
      </c>
      <c r="F41" s="24" t="s">
        <v>38</v>
      </c>
      <c r="G41" s="24" t="s">
        <v>38</v>
      </c>
      <c r="H41" s="19" t="s">
        <v>24</v>
      </c>
      <c r="I41" s="18" t="s">
        <v>39</v>
      </c>
      <c r="J41" s="84">
        <v>0</v>
      </c>
      <c r="K41" s="84">
        <v>0</v>
      </c>
      <c r="L41" s="84">
        <v>0</v>
      </c>
      <c r="M41" s="84">
        <v>0</v>
      </c>
      <c r="N41" s="85">
        <v>0</v>
      </c>
      <c r="O41" s="84">
        <v>0</v>
      </c>
    </row>
    <row r="42" spans="1:15" ht="31.5">
      <c r="A42" s="165" t="s">
        <v>97</v>
      </c>
      <c r="B42" s="165" t="s">
        <v>96</v>
      </c>
      <c r="C42" s="134" t="s">
        <v>73</v>
      </c>
      <c r="D42" s="25"/>
      <c r="E42" s="33"/>
      <c r="F42" s="26"/>
      <c r="G42" s="33"/>
      <c r="H42" s="27" t="s">
        <v>12</v>
      </c>
      <c r="I42" s="28" t="s">
        <v>39</v>
      </c>
      <c r="J42" s="29">
        <f aca="true" t="shared" si="6" ref="J42:O42">J44+J46+J47</f>
        <v>483960.39999999997</v>
      </c>
      <c r="K42" s="29">
        <f t="shared" si="6"/>
        <v>495085.60000000003</v>
      </c>
      <c r="L42" s="29">
        <f t="shared" si="6"/>
        <v>487767.9</v>
      </c>
      <c r="M42" s="29">
        <f t="shared" si="6"/>
        <v>495085.60000000003</v>
      </c>
      <c r="N42" s="29">
        <f t="shared" si="6"/>
        <v>484926.9</v>
      </c>
      <c r="O42" s="29">
        <f t="shared" si="6"/>
        <v>506253.10000000003</v>
      </c>
    </row>
    <row r="43" spans="1:15" ht="31.5">
      <c r="A43" s="166"/>
      <c r="B43" s="167"/>
      <c r="C43" s="137"/>
      <c r="D43" s="33" t="s">
        <v>38</v>
      </c>
      <c r="E43" s="33" t="s">
        <v>38</v>
      </c>
      <c r="F43" s="33" t="s">
        <v>38</v>
      </c>
      <c r="G43" s="33" t="s">
        <v>38</v>
      </c>
      <c r="H43" s="30" t="s">
        <v>13</v>
      </c>
      <c r="I43" s="28" t="s">
        <v>39</v>
      </c>
      <c r="J43" s="84">
        <v>0</v>
      </c>
      <c r="K43" s="84">
        <v>0</v>
      </c>
      <c r="L43" s="84">
        <v>0</v>
      </c>
      <c r="M43" s="84">
        <v>0</v>
      </c>
      <c r="N43" s="85">
        <v>0</v>
      </c>
      <c r="O43" s="84">
        <v>0</v>
      </c>
    </row>
    <row r="44" spans="1:15" ht="33" customHeight="1">
      <c r="A44" s="166"/>
      <c r="B44" s="167"/>
      <c r="C44" s="137"/>
      <c r="D44" s="53">
        <v>856</v>
      </c>
      <c r="E44" s="53" t="s">
        <v>38</v>
      </c>
      <c r="F44" s="53" t="s">
        <v>38</v>
      </c>
      <c r="G44" s="53" t="s">
        <v>38</v>
      </c>
      <c r="H44" s="52" t="s">
        <v>22</v>
      </c>
      <c r="I44" s="51" t="s">
        <v>39</v>
      </c>
      <c r="J44" s="87">
        <v>3079.6</v>
      </c>
      <c r="K44" s="87">
        <v>3438.7</v>
      </c>
      <c r="L44" s="87">
        <v>3265.2</v>
      </c>
      <c r="M44" s="87">
        <f>M50+M56+M71</f>
        <v>3438.7</v>
      </c>
      <c r="N44" s="87">
        <f>N50+N56+N71</f>
        <v>3256.2</v>
      </c>
      <c r="O44" s="87">
        <f>O50+O56+O71</f>
        <v>3374.7</v>
      </c>
    </row>
    <row r="45" spans="1:15" ht="24.75" customHeight="1">
      <c r="A45" s="166"/>
      <c r="B45" s="167"/>
      <c r="C45" s="137"/>
      <c r="D45" s="33" t="s">
        <v>38</v>
      </c>
      <c r="E45" s="33" t="s">
        <v>38</v>
      </c>
      <c r="F45" s="33" t="s">
        <v>38</v>
      </c>
      <c r="G45" s="33" t="s">
        <v>38</v>
      </c>
      <c r="H45" s="30" t="s">
        <v>14</v>
      </c>
      <c r="I45" s="28" t="s">
        <v>39</v>
      </c>
      <c r="J45" s="84">
        <v>0</v>
      </c>
      <c r="K45" s="84">
        <v>0</v>
      </c>
      <c r="L45" s="84">
        <v>0</v>
      </c>
      <c r="M45" s="84">
        <v>0</v>
      </c>
      <c r="N45" s="87">
        <f>N51+N57+N72</f>
        <v>0</v>
      </c>
      <c r="O45" s="84">
        <v>0</v>
      </c>
    </row>
    <row r="46" spans="1:15" ht="54" customHeight="1">
      <c r="A46" s="166"/>
      <c r="B46" s="167"/>
      <c r="C46" s="138"/>
      <c r="D46" s="33" t="s">
        <v>38</v>
      </c>
      <c r="E46" s="33" t="s">
        <v>38</v>
      </c>
      <c r="F46" s="32" t="s">
        <v>38</v>
      </c>
      <c r="G46" s="33" t="s">
        <v>38</v>
      </c>
      <c r="H46" s="30" t="s">
        <v>145</v>
      </c>
      <c r="I46" s="28" t="s">
        <v>39</v>
      </c>
      <c r="J46" s="31">
        <v>477348.8</v>
      </c>
      <c r="K46" s="31">
        <v>488114.9</v>
      </c>
      <c r="L46" s="31">
        <v>480970.7</v>
      </c>
      <c r="M46" s="31">
        <v>488114.9</v>
      </c>
      <c r="N46" s="87">
        <f>N52+N58+N73</f>
        <v>478221.2</v>
      </c>
      <c r="O46" s="31">
        <v>499287.4</v>
      </c>
    </row>
    <row r="47" spans="1:15" ht="31.5" customHeight="1">
      <c r="A47" s="50"/>
      <c r="B47" s="48"/>
      <c r="C47" s="48"/>
      <c r="D47" s="49"/>
      <c r="E47" s="49"/>
      <c r="F47" s="49"/>
      <c r="G47" s="49"/>
      <c r="H47" s="30" t="s">
        <v>24</v>
      </c>
      <c r="I47" s="28" t="s">
        <v>39</v>
      </c>
      <c r="J47" s="29">
        <v>3532</v>
      </c>
      <c r="K47" s="29">
        <v>3532</v>
      </c>
      <c r="L47" s="29">
        <f>L53+L59+L74</f>
        <v>3532</v>
      </c>
      <c r="M47" s="29">
        <v>3532</v>
      </c>
      <c r="N47" s="87">
        <f>N53+N59+N74</f>
        <v>3449.5</v>
      </c>
      <c r="O47" s="29">
        <v>3591</v>
      </c>
    </row>
    <row r="48" spans="1:15" ht="31.5">
      <c r="A48" s="180" t="s">
        <v>70</v>
      </c>
      <c r="B48" s="176" t="s">
        <v>104</v>
      </c>
      <c r="C48" s="176" t="s">
        <v>73</v>
      </c>
      <c r="D48" s="26"/>
      <c r="E48" s="33"/>
      <c r="F48" s="26"/>
      <c r="G48" s="33"/>
      <c r="H48" s="30" t="s">
        <v>12</v>
      </c>
      <c r="I48" s="28" t="s">
        <v>39</v>
      </c>
      <c r="J48" s="29">
        <f aca="true" t="shared" si="7" ref="J48:O48">J50+J53</f>
        <v>5731.5</v>
      </c>
      <c r="K48" s="29">
        <f t="shared" si="7"/>
        <v>5956.1</v>
      </c>
      <c r="L48" s="29">
        <f t="shared" si="7"/>
        <v>5886</v>
      </c>
      <c r="M48" s="29">
        <f t="shared" si="7"/>
        <v>5956.1</v>
      </c>
      <c r="N48" s="29">
        <f t="shared" si="7"/>
        <v>5784</v>
      </c>
      <c r="O48" s="29">
        <f t="shared" si="7"/>
        <v>5925.5</v>
      </c>
    </row>
    <row r="49" spans="1:15" ht="31.5">
      <c r="A49" s="181"/>
      <c r="B49" s="167"/>
      <c r="C49" s="177"/>
      <c r="D49" s="33" t="s">
        <v>38</v>
      </c>
      <c r="E49" s="33" t="s">
        <v>38</v>
      </c>
      <c r="F49" s="33" t="s">
        <v>38</v>
      </c>
      <c r="G49" s="33" t="s">
        <v>38</v>
      </c>
      <c r="H49" s="30" t="s">
        <v>13</v>
      </c>
      <c r="I49" s="28" t="s">
        <v>39</v>
      </c>
      <c r="J49" s="84">
        <v>0</v>
      </c>
      <c r="K49" s="84">
        <v>0</v>
      </c>
      <c r="L49" s="84">
        <v>0</v>
      </c>
      <c r="M49" s="84">
        <v>0</v>
      </c>
      <c r="N49" s="85">
        <v>0</v>
      </c>
      <c r="O49" s="84">
        <v>0</v>
      </c>
    </row>
    <row r="50" spans="1:15" ht="31.5" customHeight="1">
      <c r="A50" s="181"/>
      <c r="B50" s="167"/>
      <c r="C50" s="177"/>
      <c r="D50" s="33">
        <v>856</v>
      </c>
      <c r="E50" s="33" t="s">
        <v>38</v>
      </c>
      <c r="F50" s="33" t="s">
        <v>38</v>
      </c>
      <c r="G50" s="33" t="s">
        <v>38</v>
      </c>
      <c r="H50" s="30" t="s">
        <v>22</v>
      </c>
      <c r="I50" s="28" t="s">
        <v>39</v>
      </c>
      <c r="J50" s="31">
        <v>2561.5</v>
      </c>
      <c r="K50" s="31">
        <v>2786.1</v>
      </c>
      <c r="L50" s="29">
        <v>2716</v>
      </c>
      <c r="M50" s="31">
        <v>2786.1</v>
      </c>
      <c r="N50" s="29">
        <v>2614</v>
      </c>
      <c r="O50" s="31">
        <v>2739.5</v>
      </c>
    </row>
    <row r="51" spans="1:15" ht="30.75" customHeight="1">
      <c r="A51" s="181"/>
      <c r="B51" s="167"/>
      <c r="C51" s="177"/>
      <c r="D51" s="33" t="s">
        <v>38</v>
      </c>
      <c r="E51" s="33" t="s">
        <v>38</v>
      </c>
      <c r="F51" s="33" t="s">
        <v>38</v>
      </c>
      <c r="G51" s="33" t="s">
        <v>38</v>
      </c>
      <c r="H51" s="30" t="s">
        <v>14</v>
      </c>
      <c r="I51" s="28" t="s">
        <v>39</v>
      </c>
      <c r="J51" s="84">
        <v>0</v>
      </c>
      <c r="K51" s="84">
        <v>0</v>
      </c>
      <c r="L51" s="84">
        <v>0</v>
      </c>
      <c r="M51" s="84">
        <v>0</v>
      </c>
      <c r="N51" s="85">
        <v>0</v>
      </c>
      <c r="O51" s="84">
        <v>0</v>
      </c>
    </row>
    <row r="52" spans="1:15" ht="48" customHeight="1">
      <c r="A52" s="181"/>
      <c r="B52" s="167"/>
      <c r="C52" s="177"/>
      <c r="D52" s="33" t="s">
        <v>38</v>
      </c>
      <c r="E52" s="33" t="s">
        <v>38</v>
      </c>
      <c r="F52" s="33" t="s">
        <v>38</v>
      </c>
      <c r="G52" s="33" t="s">
        <v>38</v>
      </c>
      <c r="H52" s="30" t="s">
        <v>145</v>
      </c>
      <c r="I52" s="28" t="s">
        <v>39</v>
      </c>
      <c r="J52" s="84">
        <v>0</v>
      </c>
      <c r="K52" s="84">
        <v>0</v>
      </c>
      <c r="L52" s="84">
        <v>0</v>
      </c>
      <c r="M52" s="84">
        <v>0</v>
      </c>
      <c r="N52" s="85">
        <v>0</v>
      </c>
      <c r="O52" s="84">
        <v>0</v>
      </c>
    </row>
    <row r="53" spans="1:15" ht="31.5">
      <c r="A53" s="182"/>
      <c r="B53" s="183"/>
      <c r="C53" s="177"/>
      <c r="D53" s="33" t="s">
        <v>38</v>
      </c>
      <c r="E53" s="33" t="s">
        <v>38</v>
      </c>
      <c r="F53" s="33" t="s">
        <v>38</v>
      </c>
      <c r="G53" s="33" t="s">
        <v>38</v>
      </c>
      <c r="H53" s="30" t="s">
        <v>24</v>
      </c>
      <c r="I53" s="28" t="s">
        <v>39</v>
      </c>
      <c r="J53" s="29">
        <v>3170</v>
      </c>
      <c r="K53" s="29">
        <v>3170</v>
      </c>
      <c r="L53" s="29">
        <v>3170</v>
      </c>
      <c r="M53" s="29">
        <v>3170</v>
      </c>
      <c r="N53" s="29">
        <v>3170</v>
      </c>
      <c r="O53" s="29">
        <v>3186</v>
      </c>
    </row>
    <row r="54" spans="1:15" ht="31.5">
      <c r="A54" s="180" t="s">
        <v>72</v>
      </c>
      <c r="B54" s="176" t="s">
        <v>105</v>
      </c>
      <c r="C54" s="176" t="s">
        <v>73</v>
      </c>
      <c r="D54" s="33"/>
      <c r="E54" s="33"/>
      <c r="F54" s="33"/>
      <c r="G54" s="33"/>
      <c r="H54" s="30" t="s">
        <v>12</v>
      </c>
      <c r="I54" s="28" t="s">
        <v>39</v>
      </c>
      <c r="J54" s="29">
        <f aca="true" t="shared" si="8" ref="J54:O54">J56+J58+J59</f>
        <v>478035.89999999997</v>
      </c>
      <c r="K54" s="29">
        <f t="shared" si="8"/>
        <v>488909.5</v>
      </c>
      <c r="L54" s="29">
        <f t="shared" si="8"/>
        <v>481761.9</v>
      </c>
      <c r="M54" s="29">
        <f t="shared" si="8"/>
        <v>488909.5</v>
      </c>
      <c r="N54" s="29">
        <f t="shared" si="8"/>
        <v>478933.3</v>
      </c>
      <c r="O54" s="29">
        <f t="shared" si="8"/>
        <v>500107.60000000003</v>
      </c>
    </row>
    <row r="55" spans="1:15" ht="28.5" customHeight="1">
      <c r="A55" s="181"/>
      <c r="B55" s="167"/>
      <c r="C55" s="167"/>
      <c r="D55" s="33" t="s">
        <v>38</v>
      </c>
      <c r="E55" s="33" t="s">
        <v>38</v>
      </c>
      <c r="F55" s="33" t="s">
        <v>38</v>
      </c>
      <c r="G55" s="33" t="s">
        <v>38</v>
      </c>
      <c r="H55" s="30" t="s">
        <v>13</v>
      </c>
      <c r="I55" s="28" t="s">
        <v>39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</row>
    <row r="56" spans="1:15" ht="35.25" customHeight="1">
      <c r="A56" s="181"/>
      <c r="B56" s="167"/>
      <c r="C56" s="167"/>
      <c r="D56" s="31">
        <v>856</v>
      </c>
      <c r="E56" s="33" t="s">
        <v>38</v>
      </c>
      <c r="F56" s="37" t="s">
        <v>38</v>
      </c>
      <c r="G56" s="33" t="s">
        <v>38</v>
      </c>
      <c r="H56" s="30" t="s">
        <v>22</v>
      </c>
      <c r="I56" s="28" t="s">
        <v>39</v>
      </c>
      <c r="J56" s="31">
        <v>355.1</v>
      </c>
      <c r="K56" s="31">
        <v>462.6</v>
      </c>
      <c r="L56" s="31">
        <v>459.2</v>
      </c>
      <c r="M56" s="31">
        <v>462.6</v>
      </c>
      <c r="N56" s="31">
        <v>462.6</v>
      </c>
      <c r="O56" s="31">
        <v>445.2</v>
      </c>
    </row>
    <row r="57" spans="1:15" ht="30.75" customHeight="1">
      <c r="A57" s="181"/>
      <c r="B57" s="167"/>
      <c r="C57" s="167"/>
      <c r="D57" s="33" t="s">
        <v>38</v>
      </c>
      <c r="E57" s="33" t="s">
        <v>38</v>
      </c>
      <c r="F57" s="33" t="s">
        <v>38</v>
      </c>
      <c r="G57" s="33" t="s">
        <v>38</v>
      </c>
      <c r="H57" s="30" t="s">
        <v>14</v>
      </c>
      <c r="I57" s="28" t="s">
        <v>39</v>
      </c>
      <c r="J57" s="84">
        <v>0</v>
      </c>
      <c r="K57" s="84">
        <v>0</v>
      </c>
      <c r="L57" s="84">
        <v>0</v>
      </c>
      <c r="M57" s="84">
        <v>0</v>
      </c>
      <c r="N57" s="85">
        <v>0</v>
      </c>
      <c r="O57" s="84">
        <v>0</v>
      </c>
    </row>
    <row r="58" spans="1:15" ht="48.75" customHeight="1">
      <c r="A58" s="181"/>
      <c r="B58" s="167"/>
      <c r="C58" s="167"/>
      <c r="D58" s="33" t="s">
        <v>38</v>
      </c>
      <c r="E58" s="33" t="s">
        <v>38</v>
      </c>
      <c r="F58" s="33" t="s">
        <v>38</v>
      </c>
      <c r="G58" s="33" t="s">
        <v>38</v>
      </c>
      <c r="H58" s="30" t="s">
        <v>145</v>
      </c>
      <c r="I58" s="28" t="s">
        <v>39</v>
      </c>
      <c r="J58" s="31">
        <v>477348.8</v>
      </c>
      <c r="K58" s="31">
        <v>488114.9</v>
      </c>
      <c r="L58" s="31">
        <v>480970.7</v>
      </c>
      <c r="M58" s="31">
        <v>488114.9</v>
      </c>
      <c r="N58" s="31">
        <v>478221.2</v>
      </c>
      <c r="O58" s="31">
        <v>499287.4</v>
      </c>
    </row>
    <row r="59" spans="1:15" ht="31.5">
      <c r="A59" s="182"/>
      <c r="B59" s="183"/>
      <c r="C59" s="183"/>
      <c r="D59" s="33" t="s">
        <v>38</v>
      </c>
      <c r="E59" s="33" t="s">
        <v>38</v>
      </c>
      <c r="F59" s="33" t="s">
        <v>38</v>
      </c>
      <c r="G59" s="33" t="s">
        <v>38</v>
      </c>
      <c r="H59" s="30" t="s">
        <v>24</v>
      </c>
      <c r="I59" s="28" t="s">
        <v>39</v>
      </c>
      <c r="J59" s="29">
        <v>332</v>
      </c>
      <c r="K59" s="29">
        <v>332</v>
      </c>
      <c r="L59" s="29">
        <v>332</v>
      </c>
      <c r="M59" s="29">
        <v>332</v>
      </c>
      <c r="N59" s="29">
        <v>249.5</v>
      </c>
      <c r="O59" s="29">
        <v>375</v>
      </c>
    </row>
    <row r="60" spans="1:15" ht="31.5" customHeight="1" hidden="1">
      <c r="A60" s="180" t="s">
        <v>74</v>
      </c>
      <c r="B60" s="176" t="s">
        <v>77</v>
      </c>
      <c r="C60" s="176" t="s">
        <v>76</v>
      </c>
      <c r="D60" s="25"/>
      <c r="E60" s="33"/>
      <c r="F60" s="25"/>
      <c r="G60" s="33"/>
      <c r="H60" s="27" t="s">
        <v>12</v>
      </c>
      <c r="I60" s="34" t="s">
        <v>39</v>
      </c>
      <c r="J60" s="49"/>
      <c r="K60" s="49"/>
      <c r="L60" s="49"/>
      <c r="M60" s="49"/>
      <c r="N60" s="49"/>
      <c r="O60" s="49"/>
    </row>
    <row r="61" spans="1:15" ht="31.5" customHeight="1" hidden="1">
      <c r="A61" s="181"/>
      <c r="B61" s="167"/>
      <c r="C61" s="177"/>
      <c r="D61" s="26"/>
      <c r="E61" s="26"/>
      <c r="F61" s="26"/>
      <c r="G61" s="26"/>
      <c r="H61" s="30" t="s">
        <v>13</v>
      </c>
      <c r="I61" s="28" t="s">
        <v>39</v>
      </c>
      <c r="J61" s="49"/>
      <c r="K61" s="49"/>
      <c r="L61" s="49"/>
      <c r="M61" s="49"/>
      <c r="N61" s="49"/>
      <c r="O61" s="49"/>
    </row>
    <row r="62" spans="1:15" ht="31.5" customHeight="1" hidden="1">
      <c r="A62" s="181"/>
      <c r="B62" s="167"/>
      <c r="C62" s="177"/>
      <c r="D62" s="26"/>
      <c r="E62" s="26"/>
      <c r="F62" s="26"/>
      <c r="G62" s="26"/>
      <c r="H62" s="30" t="s">
        <v>22</v>
      </c>
      <c r="I62" s="28" t="s">
        <v>39</v>
      </c>
      <c r="J62" s="49"/>
      <c r="K62" s="49"/>
      <c r="L62" s="49"/>
      <c r="M62" s="49"/>
      <c r="N62" s="49"/>
      <c r="O62" s="49"/>
    </row>
    <row r="63" spans="1:15" ht="31.5" customHeight="1" hidden="1">
      <c r="A63" s="181"/>
      <c r="B63" s="167"/>
      <c r="C63" s="177"/>
      <c r="D63" s="33" t="s">
        <v>38</v>
      </c>
      <c r="E63" s="33" t="s">
        <v>38</v>
      </c>
      <c r="F63" s="33" t="s">
        <v>38</v>
      </c>
      <c r="G63" s="33" t="s">
        <v>38</v>
      </c>
      <c r="H63" s="30" t="s">
        <v>14</v>
      </c>
      <c r="I63" s="28" t="s">
        <v>39</v>
      </c>
      <c r="J63" s="49"/>
      <c r="K63" s="49"/>
      <c r="L63" s="49"/>
      <c r="M63" s="49"/>
      <c r="N63" s="49"/>
      <c r="O63" s="49"/>
    </row>
    <row r="64" spans="1:15" ht="31.5" customHeight="1" hidden="1">
      <c r="A64" s="181"/>
      <c r="B64" s="167"/>
      <c r="C64" s="177"/>
      <c r="D64" s="33" t="s">
        <v>38</v>
      </c>
      <c r="E64" s="33" t="s">
        <v>38</v>
      </c>
      <c r="F64" s="33" t="s">
        <v>38</v>
      </c>
      <c r="G64" s="33" t="s">
        <v>38</v>
      </c>
      <c r="H64" s="30" t="s">
        <v>23</v>
      </c>
      <c r="I64" s="28" t="s">
        <v>39</v>
      </c>
      <c r="J64" s="49"/>
      <c r="K64" s="49"/>
      <c r="L64" s="49"/>
      <c r="M64" s="49"/>
      <c r="N64" s="49"/>
      <c r="O64" s="49"/>
    </row>
    <row r="65" spans="1:15" ht="31.5" customHeight="1" hidden="1">
      <c r="A65" s="182"/>
      <c r="B65" s="183"/>
      <c r="C65" s="178"/>
      <c r="D65" s="33" t="s">
        <v>38</v>
      </c>
      <c r="E65" s="33" t="s">
        <v>38</v>
      </c>
      <c r="F65" s="33" t="s">
        <v>38</v>
      </c>
      <c r="G65" s="33" t="s">
        <v>38</v>
      </c>
      <c r="H65" s="30" t="s">
        <v>24</v>
      </c>
      <c r="I65" s="28" t="s">
        <v>39</v>
      </c>
      <c r="J65" s="49"/>
      <c r="K65" s="49"/>
      <c r="L65" s="49"/>
      <c r="M65" s="49"/>
      <c r="N65" s="49"/>
      <c r="O65" s="49"/>
    </row>
    <row r="66" spans="1:15" ht="31.5" customHeight="1" hidden="1">
      <c r="A66" s="173" t="s">
        <v>92</v>
      </c>
      <c r="B66" s="35" t="s">
        <v>78</v>
      </c>
      <c r="C66" s="32" t="s">
        <v>38</v>
      </c>
      <c r="D66" s="33" t="s">
        <v>38</v>
      </c>
      <c r="E66" s="33" t="s">
        <v>38</v>
      </c>
      <c r="F66" s="33" t="s">
        <v>38</v>
      </c>
      <c r="G66" s="33" t="s">
        <v>38</v>
      </c>
      <c r="H66" s="33" t="s">
        <v>38</v>
      </c>
      <c r="I66" s="28" t="s">
        <v>79</v>
      </c>
      <c r="J66" s="49"/>
      <c r="K66" s="49"/>
      <c r="L66" s="49">
        <v>0.8</v>
      </c>
      <c r="M66" s="49"/>
      <c r="N66" s="49"/>
      <c r="O66" s="49">
        <v>0.8</v>
      </c>
    </row>
    <row r="67" spans="1:15" ht="47.25" customHeight="1" hidden="1">
      <c r="A67" s="174"/>
      <c r="B67" s="35" t="s">
        <v>54</v>
      </c>
      <c r="C67" s="32" t="s">
        <v>38</v>
      </c>
      <c r="D67" s="33" t="s">
        <v>38</v>
      </c>
      <c r="E67" s="33" t="s">
        <v>38</v>
      </c>
      <c r="F67" s="33" t="s">
        <v>38</v>
      </c>
      <c r="G67" s="33" t="s">
        <v>38</v>
      </c>
      <c r="H67" s="33" t="s">
        <v>38</v>
      </c>
      <c r="I67" s="37" t="s">
        <v>79</v>
      </c>
      <c r="J67" s="49"/>
      <c r="K67" s="49"/>
      <c r="L67" s="49">
        <v>0.96</v>
      </c>
      <c r="M67" s="49"/>
      <c r="N67" s="49"/>
      <c r="O67" s="49">
        <v>0.96</v>
      </c>
    </row>
    <row r="68" spans="1:15" ht="47.25" customHeight="1" hidden="1">
      <c r="A68" s="175"/>
      <c r="B68" s="36" t="s">
        <v>42</v>
      </c>
      <c r="C68" s="32" t="s">
        <v>38</v>
      </c>
      <c r="D68" s="33" t="s">
        <v>38</v>
      </c>
      <c r="E68" s="33" t="s">
        <v>38</v>
      </c>
      <c r="F68" s="33" t="s">
        <v>38</v>
      </c>
      <c r="G68" s="33" t="s">
        <v>38</v>
      </c>
      <c r="H68" s="33" t="s">
        <v>38</v>
      </c>
      <c r="I68" s="31" t="s">
        <v>43</v>
      </c>
      <c r="J68" s="31"/>
      <c r="K68" s="49"/>
      <c r="L68" s="29">
        <v>17</v>
      </c>
      <c r="M68" s="49"/>
      <c r="N68" s="31"/>
      <c r="O68" s="29">
        <v>17</v>
      </c>
    </row>
    <row r="69" spans="1:15" ht="31.5">
      <c r="A69" s="180" t="s">
        <v>74</v>
      </c>
      <c r="B69" s="176" t="s">
        <v>106</v>
      </c>
      <c r="C69" s="176" t="s">
        <v>73</v>
      </c>
      <c r="D69" s="26"/>
      <c r="E69" s="33"/>
      <c r="F69" s="26"/>
      <c r="G69" s="33"/>
      <c r="H69" s="30" t="s">
        <v>12</v>
      </c>
      <c r="I69" s="28" t="s">
        <v>39</v>
      </c>
      <c r="J69" s="29">
        <f aca="true" t="shared" si="9" ref="J69:O69">J71+J74</f>
        <v>193</v>
      </c>
      <c r="K69" s="29">
        <f t="shared" si="9"/>
        <v>220</v>
      </c>
      <c r="L69" s="29">
        <f t="shared" si="9"/>
        <v>120</v>
      </c>
      <c r="M69" s="29">
        <f t="shared" si="9"/>
        <v>220</v>
      </c>
      <c r="N69" s="29">
        <f t="shared" si="9"/>
        <v>209.6</v>
      </c>
      <c r="O69" s="29">
        <f t="shared" si="9"/>
        <v>220</v>
      </c>
    </row>
    <row r="70" spans="1:15" ht="30.75" customHeight="1">
      <c r="A70" s="181"/>
      <c r="B70" s="167"/>
      <c r="C70" s="177"/>
      <c r="D70" s="33" t="s">
        <v>38</v>
      </c>
      <c r="E70" s="33" t="s">
        <v>38</v>
      </c>
      <c r="F70" s="33" t="s">
        <v>38</v>
      </c>
      <c r="G70" s="33" t="s">
        <v>38</v>
      </c>
      <c r="H70" s="30" t="s">
        <v>13</v>
      </c>
      <c r="I70" s="28" t="s">
        <v>39</v>
      </c>
      <c r="J70" s="84">
        <v>0</v>
      </c>
      <c r="K70" s="84">
        <v>0</v>
      </c>
      <c r="L70" s="84">
        <v>0</v>
      </c>
      <c r="M70" s="84">
        <v>0</v>
      </c>
      <c r="N70" s="85">
        <v>0</v>
      </c>
      <c r="O70" s="84">
        <v>0</v>
      </c>
    </row>
    <row r="71" spans="1:15" ht="30.75" customHeight="1">
      <c r="A71" s="181"/>
      <c r="B71" s="167"/>
      <c r="C71" s="177"/>
      <c r="D71" s="31">
        <v>856</v>
      </c>
      <c r="E71" s="33" t="s">
        <v>38</v>
      </c>
      <c r="F71" s="37" t="s">
        <v>38</v>
      </c>
      <c r="G71" s="33" t="s">
        <v>38</v>
      </c>
      <c r="H71" s="30" t="s">
        <v>22</v>
      </c>
      <c r="I71" s="28" t="s">
        <v>39</v>
      </c>
      <c r="J71" s="88">
        <v>163</v>
      </c>
      <c r="K71" s="29">
        <v>190</v>
      </c>
      <c r="L71" s="29">
        <v>90</v>
      </c>
      <c r="M71" s="29">
        <v>190</v>
      </c>
      <c r="N71" s="29">
        <v>179.6</v>
      </c>
      <c r="O71" s="29">
        <v>190</v>
      </c>
    </row>
    <row r="72" spans="1:15" ht="30.75" customHeight="1">
      <c r="A72" s="181"/>
      <c r="B72" s="167"/>
      <c r="C72" s="177"/>
      <c r="D72" s="33" t="s">
        <v>38</v>
      </c>
      <c r="E72" s="33" t="s">
        <v>38</v>
      </c>
      <c r="F72" s="33" t="s">
        <v>38</v>
      </c>
      <c r="G72" s="33" t="s">
        <v>38</v>
      </c>
      <c r="H72" s="30" t="s">
        <v>14</v>
      </c>
      <c r="I72" s="28" t="s">
        <v>39</v>
      </c>
      <c r="J72" s="84">
        <v>0</v>
      </c>
      <c r="K72" s="84">
        <v>0</v>
      </c>
      <c r="L72" s="84">
        <v>0</v>
      </c>
      <c r="M72" s="84">
        <v>0</v>
      </c>
      <c r="N72" s="85">
        <v>0</v>
      </c>
      <c r="O72" s="84">
        <v>0</v>
      </c>
    </row>
    <row r="73" spans="1:15" ht="45.75" customHeight="1">
      <c r="A73" s="181"/>
      <c r="B73" s="167"/>
      <c r="C73" s="177"/>
      <c r="D73" s="33" t="s">
        <v>38</v>
      </c>
      <c r="E73" s="33" t="s">
        <v>38</v>
      </c>
      <c r="F73" s="33" t="s">
        <v>38</v>
      </c>
      <c r="G73" s="33" t="s">
        <v>38</v>
      </c>
      <c r="H73" s="30" t="s">
        <v>145</v>
      </c>
      <c r="I73" s="28" t="s">
        <v>39</v>
      </c>
      <c r="J73" s="84">
        <v>0</v>
      </c>
      <c r="K73" s="84">
        <v>0</v>
      </c>
      <c r="L73" s="84">
        <v>0</v>
      </c>
      <c r="M73" s="84">
        <v>0</v>
      </c>
      <c r="N73" s="85">
        <v>0</v>
      </c>
      <c r="O73" s="84">
        <v>0</v>
      </c>
    </row>
    <row r="74" spans="1:15" ht="31.5">
      <c r="A74" s="182"/>
      <c r="B74" s="183"/>
      <c r="C74" s="178"/>
      <c r="D74" s="33" t="s">
        <v>38</v>
      </c>
      <c r="E74" s="33" t="s">
        <v>38</v>
      </c>
      <c r="F74" s="33" t="s">
        <v>38</v>
      </c>
      <c r="G74" s="33" t="s">
        <v>38</v>
      </c>
      <c r="H74" s="30" t="s">
        <v>24</v>
      </c>
      <c r="I74" s="28" t="s">
        <v>39</v>
      </c>
      <c r="J74" s="29">
        <v>30</v>
      </c>
      <c r="K74" s="29">
        <v>30</v>
      </c>
      <c r="L74" s="29">
        <v>30</v>
      </c>
      <c r="M74" s="29">
        <v>30</v>
      </c>
      <c r="N74" s="29">
        <v>30</v>
      </c>
      <c r="O74" s="29">
        <v>30</v>
      </c>
    </row>
    <row r="75" spans="1:15" ht="31.5">
      <c r="A75" s="179" t="s">
        <v>68</v>
      </c>
      <c r="B75" s="170" t="s">
        <v>99</v>
      </c>
      <c r="C75" s="170" t="s">
        <v>119</v>
      </c>
      <c r="D75" s="22"/>
      <c r="E75" s="24"/>
      <c r="F75" s="22"/>
      <c r="G75" s="24"/>
      <c r="H75" s="19" t="s">
        <v>12</v>
      </c>
      <c r="I75" s="18" t="s">
        <v>39</v>
      </c>
      <c r="J75" s="89">
        <f aca="true" t="shared" si="10" ref="J75:O75">J77</f>
        <v>368.4</v>
      </c>
      <c r="K75" s="89">
        <f t="shared" si="10"/>
        <v>619.4</v>
      </c>
      <c r="L75" s="89">
        <f t="shared" si="10"/>
        <v>891.5</v>
      </c>
      <c r="M75" s="89">
        <f t="shared" si="10"/>
        <v>619.4</v>
      </c>
      <c r="N75" s="89">
        <f t="shared" si="10"/>
        <v>523.5</v>
      </c>
      <c r="O75" s="89">
        <f t="shared" si="10"/>
        <v>891.5</v>
      </c>
    </row>
    <row r="76" spans="1:15" ht="31.5">
      <c r="A76" s="179"/>
      <c r="B76" s="170"/>
      <c r="C76" s="170"/>
      <c r="D76" s="24" t="s">
        <v>38</v>
      </c>
      <c r="E76" s="24" t="s">
        <v>38</v>
      </c>
      <c r="F76" s="24" t="s">
        <v>38</v>
      </c>
      <c r="G76" s="24" t="s">
        <v>38</v>
      </c>
      <c r="H76" s="19" t="s">
        <v>13</v>
      </c>
      <c r="I76" s="18" t="s">
        <v>39</v>
      </c>
      <c r="J76" s="84">
        <v>0</v>
      </c>
      <c r="K76" s="84">
        <v>0</v>
      </c>
      <c r="L76" s="84">
        <v>0</v>
      </c>
      <c r="M76" s="84">
        <v>0</v>
      </c>
      <c r="N76" s="85">
        <v>0</v>
      </c>
      <c r="O76" s="84">
        <v>0</v>
      </c>
    </row>
    <row r="77" spans="1:15" ht="35.25" customHeight="1">
      <c r="A77" s="179"/>
      <c r="B77" s="170"/>
      <c r="C77" s="170"/>
      <c r="D77" s="24">
        <v>856</v>
      </c>
      <c r="E77" s="24" t="s">
        <v>38</v>
      </c>
      <c r="F77" s="24" t="s">
        <v>38</v>
      </c>
      <c r="G77" s="24" t="s">
        <v>38</v>
      </c>
      <c r="H77" s="19" t="s">
        <v>22</v>
      </c>
      <c r="I77" s="18" t="s">
        <v>39</v>
      </c>
      <c r="J77" s="90">
        <v>368.4</v>
      </c>
      <c r="K77" s="85">
        <v>619.4</v>
      </c>
      <c r="L77" s="84">
        <f>L85</f>
        <v>891.5</v>
      </c>
      <c r="M77" s="85">
        <v>619.4</v>
      </c>
      <c r="N77" s="85">
        <v>523.5</v>
      </c>
      <c r="O77" s="84">
        <f>O85</f>
        <v>891.5</v>
      </c>
    </row>
    <row r="78" spans="1:15" ht="31.5">
      <c r="A78" s="179"/>
      <c r="B78" s="170"/>
      <c r="C78" s="170"/>
      <c r="D78" s="24" t="s">
        <v>38</v>
      </c>
      <c r="E78" s="24" t="s">
        <v>38</v>
      </c>
      <c r="F78" s="24" t="s">
        <v>38</v>
      </c>
      <c r="G78" s="24" t="s">
        <v>38</v>
      </c>
      <c r="H78" s="19" t="s">
        <v>14</v>
      </c>
      <c r="I78" s="18" t="s">
        <v>39</v>
      </c>
      <c r="J78" s="84">
        <v>0</v>
      </c>
      <c r="K78" s="84">
        <v>0</v>
      </c>
      <c r="L78" s="84">
        <v>0</v>
      </c>
      <c r="M78" s="84">
        <v>0</v>
      </c>
      <c r="N78" s="85">
        <v>0</v>
      </c>
      <c r="O78" s="84">
        <v>0</v>
      </c>
    </row>
    <row r="79" spans="1:15" ht="31.5">
      <c r="A79" s="179"/>
      <c r="B79" s="170"/>
      <c r="C79" s="170"/>
      <c r="D79" s="24" t="s">
        <v>38</v>
      </c>
      <c r="E79" s="24" t="s">
        <v>38</v>
      </c>
      <c r="F79" s="24" t="s">
        <v>38</v>
      </c>
      <c r="G79" s="24" t="s">
        <v>38</v>
      </c>
      <c r="H79" s="19" t="s">
        <v>24</v>
      </c>
      <c r="I79" s="18" t="s">
        <v>39</v>
      </c>
      <c r="J79" s="84">
        <v>0</v>
      </c>
      <c r="K79" s="84">
        <v>0</v>
      </c>
      <c r="L79" s="84">
        <v>0</v>
      </c>
      <c r="M79" s="84">
        <v>0</v>
      </c>
      <c r="N79" s="85">
        <v>0</v>
      </c>
      <c r="O79" s="84">
        <v>0</v>
      </c>
    </row>
    <row r="80" spans="1:15" ht="44.25" customHeight="1">
      <c r="A80" s="170" t="s">
        <v>70</v>
      </c>
      <c r="B80" s="170" t="s">
        <v>86</v>
      </c>
      <c r="C80" s="170" t="s">
        <v>119</v>
      </c>
      <c r="D80" s="22"/>
      <c r="E80" s="24"/>
      <c r="F80" s="22"/>
      <c r="G80" s="24"/>
      <c r="H80" s="19" t="s">
        <v>12</v>
      </c>
      <c r="I80" s="18" t="s">
        <v>39</v>
      </c>
      <c r="J80" s="84">
        <v>0</v>
      </c>
      <c r="K80" s="84">
        <v>0</v>
      </c>
      <c r="L80" s="84">
        <v>0</v>
      </c>
      <c r="M80" s="84">
        <v>0</v>
      </c>
      <c r="N80" s="85">
        <v>0</v>
      </c>
      <c r="O80" s="84">
        <v>0</v>
      </c>
    </row>
    <row r="81" spans="1:15" ht="36.75" customHeight="1">
      <c r="A81" s="170"/>
      <c r="B81" s="170"/>
      <c r="C81" s="170"/>
      <c r="D81" s="24" t="s">
        <v>38</v>
      </c>
      <c r="E81" s="24" t="s">
        <v>38</v>
      </c>
      <c r="F81" s="24" t="s">
        <v>38</v>
      </c>
      <c r="G81" s="24" t="s">
        <v>38</v>
      </c>
      <c r="H81" s="19" t="s">
        <v>13</v>
      </c>
      <c r="I81" s="18" t="s">
        <v>39</v>
      </c>
      <c r="J81" s="84">
        <v>0</v>
      </c>
      <c r="K81" s="84">
        <v>0</v>
      </c>
      <c r="L81" s="84">
        <v>0</v>
      </c>
      <c r="M81" s="84">
        <v>0</v>
      </c>
      <c r="N81" s="85">
        <v>0</v>
      </c>
      <c r="O81" s="84">
        <v>0</v>
      </c>
    </row>
    <row r="82" spans="1:15" ht="36.75" customHeight="1">
      <c r="A82" s="170"/>
      <c r="B82" s="170"/>
      <c r="C82" s="170"/>
      <c r="D82" s="24">
        <v>856</v>
      </c>
      <c r="E82" s="24" t="s">
        <v>38</v>
      </c>
      <c r="F82" s="24" t="s">
        <v>38</v>
      </c>
      <c r="G82" s="24" t="s">
        <v>38</v>
      </c>
      <c r="H82" s="19" t="s">
        <v>22</v>
      </c>
      <c r="I82" s="18" t="s">
        <v>39</v>
      </c>
      <c r="J82" s="84">
        <v>0</v>
      </c>
      <c r="K82" s="84">
        <v>0</v>
      </c>
      <c r="L82" s="84">
        <v>0</v>
      </c>
      <c r="M82" s="84">
        <v>0</v>
      </c>
      <c r="N82" s="85">
        <v>0</v>
      </c>
      <c r="O82" s="84">
        <v>0</v>
      </c>
    </row>
    <row r="83" spans="1:15" ht="27.75" customHeight="1">
      <c r="A83" s="170"/>
      <c r="B83" s="170"/>
      <c r="C83" s="170"/>
      <c r="D83" s="24" t="s">
        <v>38</v>
      </c>
      <c r="E83" s="24" t="s">
        <v>38</v>
      </c>
      <c r="F83" s="24" t="s">
        <v>38</v>
      </c>
      <c r="G83" s="24" t="s">
        <v>38</v>
      </c>
      <c r="H83" s="19" t="s">
        <v>14</v>
      </c>
      <c r="I83" s="18" t="s">
        <v>39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</row>
    <row r="84" spans="1:15" ht="31.5">
      <c r="A84" s="170"/>
      <c r="B84" s="170"/>
      <c r="C84" s="170"/>
      <c r="D84" s="24" t="s">
        <v>38</v>
      </c>
      <c r="E84" s="24" t="s">
        <v>38</v>
      </c>
      <c r="F84" s="24" t="s">
        <v>38</v>
      </c>
      <c r="G84" s="24" t="s">
        <v>38</v>
      </c>
      <c r="H84" s="19" t="s">
        <v>24</v>
      </c>
      <c r="I84" s="18" t="s">
        <v>39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</row>
    <row r="85" spans="1:15" ht="28.5" customHeight="1">
      <c r="A85" s="170" t="s">
        <v>72</v>
      </c>
      <c r="B85" s="170" t="s">
        <v>87</v>
      </c>
      <c r="C85" s="170" t="s">
        <v>73</v>
      </c>
      <c r="D85" s="22"/>
      <c r="E85" s="24"/>
      <c r="F85" s="22"/>
      <c r="G85" s="24"/>
      <c r="H85" s="19" t="s">
        <v>12</v>
      </c>
      <c r="I85" s="18" t="s">
        <v>39</v>
      </c>
      <c r="J85" s="90">
        <v>368.4</v>
      </c>
      <c r="K85" s="84">
        <f>K86+K87+K88+K89</f>
        <v>619.4</v>
      </c>
      <c r="L85" s="84">
        <f>L86+L87+L88+L89</f>
        <v>891.5</v>
      </c>
      <c r="M85" s="84">
        <f>M86+M87+M88+M89</f>
        <v>619.4</v>
      </c>
      <c r="N85" s="84">
        <f>N86+N87+N88+N89</f>
        <v>523.5</v>
      </c>
      <c r="O85" s="84">
        <f>O86+O87+O88+O89</f>
        <v>891.5</v>
      </c>
    </row>
    <row r="86" spans="1:15" ht="31.5">
      <c r="A86" s="170"/>
      <c r="B86" s="170"/>
      <c r="C86" s="170"/>
      <c r="D86" s="24" t="s">
        <v>38</v>
      </c>
      <c r="E86" s="24" t="s">
        <v>38</v>
      </c>
      <c r="F86" s="24" t="s">
        <v>38</v>
      </c>
      <c r="G86" s="24" t="s">
        <v>38</v>
      </c>
      <c r="H86" s="19" t="s">
        <v>13</v>
      </c>
      <c r="I86" s="18" t="s">
        <v>39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</row>
    <row r="87" spans="1:15" ht="34.5" customHeight="1">
      <c r="A87" s="170"/>
      <c r="B87" s="170"/>
      <c r="C87" s="170"/>
      <c r="D87" s="24">
        <v>856</v>
      </c>
      <c r="E87" s="24" t="s">
        <v>38</v>
      </c>
      <c r="F87" s="24" t="s">
        <v>38</v>
      </c>
      <c r="G87" s="24" t="s">
        <v>38</v>
      </c>
      <c r="H87" s="19" t="s">
        <v>22</v>
      </c>
      <c r="I87" s="18" t="s">
        <v>39</v>
      </c>
      <c r="J87" s="90">
        <v>368.4</v>
      </c>
      <c r="K87" s="85">
        <v>619.4</v>
      </c>
      <c r="L87" s="84">
        <v>891.5</v>
      </c>
      <c r="M87" s="85">
        <v>619.4</v>
      </c>
      <c r="N87" s="85">
        <v>523.5</v>
      </c>
      <c r="O87" s="84">
        <v>891.5</v>
      </c>
    </row>
    <row r="88" spans="1:15" ht="31.5">
      <c r="A88" s="170"/>
      <c r="B88" s="170"/>
      <c r="C88" s="170"/>
      <c r="D88" s="24" t="s">
        <v>38</v>
      </c>
      <c r="E88" s="24" t="s">
        <v>38</v>
      </c>
      <c r="F88" s="24" t="s">
        <v>38</v>
      </c>
      <c r="G88" s="24" t="s">
        <v>38</v>
      </c>
      <c r="H88" s="19" t="s">
        <v>14</v>
      </c>
      <c r="I88" s="18" t="s">
        <v>39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1:15" ht="31.5">
      <c r="A89" s="170"/>
      <c r="B89" s="170"/>
      <c r="C89" s="170"/>
      <c r="D89" s="24" t="s">
        <v>38</v>
      </c>
      <c r="E89" s="24" t="s">
        <v>38</v>
      </c>
      <c r="F89" s="24" t="s">
        <v>38</v>
      </c>
      <c r="G89" s="24" t="s">
        <v>38</v>
      </c>
      <c r="H89" s="19" t="s">
        <v>24</v>
      </c>
      <c r="I89" s="18" t="s">
        <v>39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1:15" ht="40.5" customHeight="1">
      <c r="A90" s="171" t="s">
        <v>82</v>
      </c>
      <c r="B90" s="172" t="s">
        <v>80</v>
      </c>
      <c r="C90" s="170" t="s">
        <v>73</v>
      </c>
      <c r="D90" s="22"/>
      <c r="E90" s="24"/>
      <c r="F90" s="22"/>
      <c r="G90" s="24"/>
      <c r="H90" s="38" t="s">
        <v>12</v>
      </c>
      <c r="I90" s="39" t="s">
        <v>39</v>
      </c>
      <c r="J90" s="81">
        <f>J92</f>
        <v>218576.1</v>
      </c>
      <c r="K90" s="83">
        <f>K92+K91</f>
        <v>222697.6</v>
      </c>
      <c r="L90" s="81">
        <f>L92</f>
        <v>213541.7</v>
      </c>
      <c r="M90" s="83">
        <f>M92+M91</f>
        <v>222697.6</v>
      </c>
      <c r="N90" s="83">
        <f>N92+N91</f>
        <v>222419.6</v>
      </c>
      <c r="O90" s="81">
        <f>O92</f>
        <v>228063.6</v>
      </c>
    </row>
    <row r="91" spans="1:15" ht="31.5">
      <c r="A91" s="171"/>
      <c r="B91" s="172"/>
      <c r="C91" s="170"/>
      <c r="D91" s="31" t="s">
        <v>38</v>
      </c>
      <c r="E91" s="31" t="s">
        <v>38</v>
      </c>
      <c r="F91" s="31" t="s">
        <v>38</v>
      </c>
      <c r="G91" s="31" t="s">
        <v>38</v>
      </c>
      <c r="H91" s="19" t="s">
        <v>13</v>
      </c>
      <c r="I91" s="18" t="s">
        <v>39</v>
      </c>
      <c r="J91" s="84">
        <v>0</v>
      </c>
      <c r="K91" s="84">
        <v>2512</v>
      </c>
      <c r="L91" s="84">
        <v>0</v>
      </c>
      <c r="M91" s="84">
        <v>2512</v>
      </c>
      <c r="N91" s="84">
        <v>2512</v>
      </c>
      <c r="O91" s="84">
        <v>0</v>
      </c>
    </row>
    <row r="92" spans="1:15" ht="31.5" customHeight="1">
      <c r="A92" s="171"/>
      <c r="B92" s="172"/>
      <c r="C92" s="170"/>
      <c r="D92" s="31">
        <v>856</v>
      </c>
      <c r="E92" s="31" t="s">
        <v>38</v>
      </c>
      <c r="F92" s="31" t="s">
        <v>38</v>
      </c>
      <c r="G92" s="31" t="s">
        <v>38</v>
      </c>
      <c r="H92" s="19" t="s">
        <v>22</v>
      </c>
      <c r="I92" s="18" t="s">
        <v>39</v>
      </c>
      <c r="J92" s="31">
        <v>218576.1</v>
      </c>
      <c r="K92" s="31">
        <v>220185.6</v>
      </c>
      <c r="L92" s="31">
        <v>213541.7</v>
      </c>
      <c r="M92" s="31">
        <v>220185.6</v>
      </c>
      <c r="N92" s="31">
        <v>219907.6</v>
      </c>
      <c r="O92" s="31">
        <v>228063.6</v>
      </c>
    </row>
    <row r="93" spans="1:15" ht="31.5">
      <c r="A93" s="171"/>
      <c r="B93" s="172"/>
      <c r="C93" s="170"/>
      <c r="D93" s="24" t="s">
        <v>38</v>
      </c>
      <c r="E93" s="24" t="s">
        <v>38</v>
      </c>
      <c r="F93" s="24" t="s">
        <v>38</v>
      </c>
      <c r="G93" s="24" t="s">
        <v>38</v>
      </c>
      <c r="H93" s="19" t="s">
        <v>14</v>
      </c>
      <c r="I93" s="18" t="s">
        <v>39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1:15" ht="31.5">
      <c r="A94" s="171"/>
      <c r="B94" s="172"/>
      <c r="C94" s="170"/>
      <c r="D94" s="24" t="s">
        <v>38</v>
      </c>
      <c r="E94" s="24" t="s">
        <v>38</v>
      </c>
      <c r="F94" s="24" t="s">
        <v>38</v>
      </c>
      <c r="G94" s="24" t="s">
        <v>38</v>
      </c>
      <c r="H94" s="19" t="s">
        <v>24</v>
      </c>
      <c r="I94" s="18" t="s">
        <v>39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10:15" ht="15">
      <c r="J95" s="47"/>
      <c r="K95" s="47"/>
      <c r="L95" s="47"/>
      <c r="M95" s="47"/>
      <c r="N95" s="47"/>
      <c r="O95" s="47"/>
    </row>
  </sheetData>
  <sheetProtection/>
  <mergeCells count="59">
    <mergeCell ref="A60:A65"/>
    <mergeCell ref="B60:B65"/>
    <mergeCell ref="C60:C65"/>
    <mergeCell ref="C48:C53"/>
    <mergeCell ref="A54:A59"/>
    <mergeCell ref="B54:B59"/>
    <mergeCell ref="C54:C59"/>
    <mergeCell ref="A48:A53"/>
    <mergeCell ref="B48:B53"/>
    <mergeCell ref="A80:A84"/>
    <mergeCell ref="B80:B84"/>
    <mergeCell ref="C80:C84"/>
    <mergeCell ref="A85:A89"/>
    <mergeCell ref="B85:B89"/>
    <mergeCell ref="C85:C89"/>
    <mergeCell ref="C90:C94"/>
    <mergeCell ref="A90:A94"/>
    <mergeCell ref="B90:B94"/>
    <mergeCell ref="A66:A68"/>
    <mergeCell ref="C69:C74"/>
    <mergeCell ref="A75:A79"/>
    <mergeCell ref="B75:B79"/>
    <mergeCell ref="A69:A74"/>
    <mergeCell ref="B69:B74"/>
    <mergeCell ref="C75:C79"/>
    <mergeCell ref="A42:A46"/>
    <mergeCell ref="B42:B46"/>
    <mergeCell ref="C42:C46"/>
    <mergeCell ref="A17:A21"/>
    <mergeCell ref="B17:B21"/>
    <mergeCell ref="C17:C21"/>
    <mergeCell ref="A22:A26"/>
    <mergeCell ref="B22:B26"/>
    <mergeCell ref="C22:C26"/>
    <mergeCell ref="C27:C31"/>
    <mergeCell ref="A2:O2"/>
    <mergeCell ref="D3:G4"/>
    <mergeCell ref="H3:H5"/>
    <mergeCell ref="I3:I5"/>
    <mergeCell ref="J3:J5"/>
    <mergeCell ref="K3:N4"/>
    <mergeCell ref="B3:B5"/>
    <mergeCell ref="C3:C5"/>
    <mergeCell ref="A3:A5"/>
    <mergeCell ref="A27:A31"/>
    <mergeCell ref="B27:B31"/>
    <mergeCell ref="O3:O5"/>
    <mergeCell ref="A6:A11"/>
    <mergeCell ref="B6:B11"/>
    <mergeCell ref="C6:C11"/>
    <mergeCell ref="A12:A16"/>
    <mergeCell ref="B12:B16"/>
    <mergeCell ref="C12:C16"/>
    <mergeCell ref="A37:A41"/>
    <mergeCell ref="B37:B41"/>
    <mergeCell ref="C37:C41"/>
    <mergeCell ref="C32:C36"/>
    <mergeCell ref="A32:A36"/>
    <mergeCell ref="B32:B36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2" manualBreakCount="2">
    <brk id="31" max="14" man="1"/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Оксана Николаевна Ершова</cp:lastModifiedBy>
  <cp:lastPrinted>2022-01-27T07:42:39Z</cp:lastPrinted>
  <dcterms:created xsi:type="dcterms:W3CDTF">2016-01-21T05:48:17Z</dcterms:created>
  <dcterms:modified xsi:type="dcterms:W3CDTF">2022-01-27T07:42:56Z</dcterms:modified>
  <cp:category/>
  <cp:version/>
  <cp:contentType/>
  <cp:contentStatus/>
</cp:coreProperties>
</file>