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810" windowWidth="27495" windowHeight="11265" activeTab="7"/>
  </bookViews>
  <sheets>
    <sheet name="1 полугодие" sheetId="1" r:id="rId1"/>
    <sheet name="декабрь" sheetId="2" r:id="rId2"/>
    <sheet name="ОКТЯБРЬ" sheetId="3" r:id="rId3"/>
    <sheet name="сентябрь" sheetId="4" r:id="rId4"/>
    <sheet name="август" sheetId="5" r:id="rId5"/>
    <sheet name="НОЯБРЬ" sheetId="6" r:id="rId6"/>
    <sheet name="Июль" sheetId="7" r:id="rId7"/>
    <sheet name="итого год" sheetId="8" r:id="rId8"/>
  </sheets>
  <calcPr calcId="145621"/>
</workbook>
</file>

<file path=xl/calcChain.xml><?xml version="1.0" encoding="utf-8"?>
<calcChain xmlns="http://schemas.openxmlformats.org/spreadsheetml/2006/main">
  <c r="B30" i="8" l="1"/>
  <c r="K5" i="8" l="1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 s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4" i="8"/>
  <c r="F4" i="8"/>
  <c r="G4" i="8"/>
  <c r="H4" i="8"/>
  <c r="I4" i="8"/>
  <c r="J4" i="8"/>
  <c r="K4" i="8"/>
  <c r="M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 s="1"/>
  <c r="C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4" i="8"/>
  <c r="E33" i="8" l="1"/>
  <c r="L29" i="8"/>
  <c r="L4" i="8"/>
  <c r="F33" i="8"/>
  <c r="M16" i="8"/>
  <c r="M20" i="8"/>
  <c r="L5" i="8"/>
  <c r="L8" i="8"/>
  <c r="L9" i="8"/>
  <c r="L13" i="8"/>
  <c r="L17" i="8"/>
  <c r="L21" i="8"/>
  <c r="L25" i="8"/>
  <c r="F33" i="7"/>
  <c r="E33" i="7"/>
  <c r="E32" i="6"/>
  <c r="E34" i="6"/>
  <c r="E32" i="5"/>
  <c r="E35" i="5"/>
  <c r="E32" i="4"/>
  <c r="K30" i="4"/>
  <c r="J30" i="4"/>
  <c r="I30" i="4"/>
  <c r="H30" i="4"/>
  <c r="G30" i="4"/>
  <c r="F30" i="4"/>
  <c r="E30" i="4"/>
  <c r="D30" i="4"/>
  <c r="E35" i="4" s="1"/>
  <c r="C30" i="4"/>
  <c r="B30" i="4"/>
  <c r="E33" i="3"/>
  <c r="E35" i="3"/>
  <c r="E32" i="2"/>
  <c r="E34" i="2"/>
  <c r="E32" i="1"/>
  <c r="E36" i="8" s="1"/>
  <c r="J30" i="8"/>
  <c r="K31" i="8" s="1"/>
  <c r="H30" i="8"/>
  <c r="I31" i="8" s="1"/>
  <c r="E34" i="1" l="1"/>
  <c r="D30" i="8"/>
  <c r="E31" i="8" s="1"/>
  <c r="M28" i="8"/>
  <c r="M24" i="8"/>
  <c r="M12" i="8"/>
  <c r="M8" i="8"/>
  <c r="N8" i="8" s="1"/>
  <c r="L24" i="8"/>
  <c r="L12" i="8"/>
  <c r="M18" i="8"/>
  <c r="M10" i="8"/>
  <c r="M27" i="8"/>
  <c r="M15" i="8"/>
  <c r="M11" i="8"/>
  <c r="L27" i="8"/>
  <c r="L19" i="8"/>
  <c r="L11" i="8"/>
  <c r="L7" i="8"/>
  <c r="M29" i="8"/>
  <c r="N29" i="8" s="1"/>
  <c r="M25" i="8"/>
  <c r="N25" i="8" s="1"/>
  <c r="M21" i="8"/>
  <c r="N21" i="8" s="1"/>
  <c r="M17" i="8"/>
  <c r="N17" i="8" s="1"/>
  <c r="M13" i="8"/>
  <c r="N13" i="8" s="1"/>
  <c r="M9" i="8"/>
  <c r="N9" i="8" s="1"/>
  <c r="M5" i="8"/>
  <c r="N5" i="8" s="1"/>
  <c r="L28" i="8"/>
  <c r="L20" i="8"/>
  <c r="N20" i="8" s="1"/>
  <c r="L16" i="8"/>
  <c r="N16" i="8" s="1"/>
  <c r="M26" i="8"/>
  <c r="M22" i="8"/>
  <c r="M14" i="8"/>
  <c r="M6" i="8"/>
  <c r="M23" i="8"/>
  <c r="M19" i="8"/>
  <c r="M7" i="8"/>
  <c r="L23" i="8"/>
  <c r="L15" i="8"/>
  <c r="L26" i="8"/>
  <c r="L22" i="8"/>
  <c r="L18" i="8"/>
  <c r="L14" i="8"/>
  <c r="L10" i="8"/>
  <c r="L6" i="8"/>
  <c r="E36" i="7"/>
  <c r="N12" i="8" l="1"/>
  <c r="N24" i="8"/>
  <c r="N19" i="8"/>
  <c r="N4" i="8"/>
  <c r="N23" i="8"/>
  <c r="N26" i="8"/>
  <c r="N28" i="8"/>
  <c r="N11" i="8"/>
  <c r="M30" i="8"/>
  <c r="N6" i="8"/>
  <c r="N15" i="8"/>
  <c r="N7" i="8"/>
  <c r="N14" i="8"/>
  <c r="N27" i="8"/>
  <c r="N18" i="8"/>
  <c r="N22" i="8"/>
  <c r="N10" i="8"/>
  <c r="L30" i="8"/>
  <c r="N30" i="8" l="1"/>
</calcChain>
</file>

<file path=xl/sharedStrings.xml><?xml version="1.0" encoding="utf-8"?>
<sst xmlns="http://schemas.openxmlformats.org/spreadsheetml/2006/main" count="363" uniqueCount="47">
  <si>
    <t>Количество обращений за получением государственных услуг в орган ЗАГС за I полугодие 2021 года</t>
  </si>
  <si>
    <t>Отдел ЗАГС</t>
  </si>
  <si>
    <t>Выдача повторных свидетельств о государственной регистрации актов гражданского состояния и иных документов, подтверждающих наличие или отсутствие факта государственной регистрации актов гражданского состояния</t>
  </si>
  <si>
    <t>Государственная регистрация заключения брака</t>
  </si>
  <si>
    <t>Государственная регистрация расторжения брака</t>
  </si>
  <si>
    <t>Государственная регистрация рождения</t>
  </si>
  <si>
    <t>Государственная регистрация смерти</t>
  </si>
  <si>
    <t>Общее количество</t>
  </si>
  <si>
    <t>Из них количество в электронном виде</t>
  </si>
  <si>
    <t>Аликовский</t>
  </si>
  <si>
    <t>Батыревский</t>
  </si>
  <si>
    <t>Вурнарский</t>
  </si>
  <si>
    <t>Ибресинский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</si>
  <si>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</si>
  <si>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</si>
  <si>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</si>
  <si>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</si>
  <si>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</si>
  <si>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</si>
  <si>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</si>
  <si>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</si>
  <si>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</si>
  <si>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</si>
  <si>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</si>
  <si>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Ядринский</t>
  </si>
  <si>
    <t>Яльчикский</t>
  </si>
  <si>
    <t>Янтиковский</t>
  </si>
  <si>
    <t>Алатырский г/о ЗАГС</t>
  </si>
  <si>
    <t>Канашский</t>
  </si>
  <si>
    <t>Новочебоксарский</t>
  </si>
  <si>
    <t>Чебоксары</t>
  </si>
  <si>
    <t>Калининский</t>
  </si>
  <si>
    <t>Ленинский</t>
  </si>
  <si>
    <t>Московский</t>
  </si>
  <si>
    <t>Шумерлинский</t>
  </si>
  <si>
    <t>Итого</t>
  </si>
  <si>
    <t>ИТОГО</t>
  </si>
  <si>
    <t>Количество обращений за получением государственных услуг в орган ЗАГС за декабрь 2021 года</t>
  </si>
  <si>
    <t>Количество обращений за получением государственных услуг в орган ЗАГС за октябрь 2021 года</t>
  </si>
  <si>
    <t>Количество обращений за получением государственных услуг в орган ЗАГС за сентябрь 2021 года</t>
  </si>
  <si>
    <t>Количество обращений за получением государственных услуг в орган ЗАГС за август 2021 года</t>
  </si>
  <si>
    <t>Количество обращений за получением государственных услуг в орган ЗАГС за НОЯБРЬ 2021 года</t>
  </si>
  <si>
    <t>Количество обращений за получением государственных услуг в орган ЗАГС за  июль  2021 года</t>
  </si>
  <si>
    <t>Количество обращений за получением государственных услуг в орган ЗАГС за  2021 год</t>
  </si>
  <si>
    <t xml:space="preserve">общее количество услуг </t>
  </si>
  <si>
    <t>из них в электронном виде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</si>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</sst>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rgb="FF000000"/>
      <name val="Arial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&quot;Times New Roman&quot;"/>
    </font>
    <font>
      <sz val="14"/>
      <color rgb="FF000000"/>
      <name val="&quot;Times New Roman&quot;"/>
    </font>
    <font>
      <sz val="12"/>
      <color theme="1"/>
      <name val="&quot;Times New Roman&quot;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22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4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/>
    <xf numFmtId="0" fontId="6" fillId="4" borderId="6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left"/>
    </xf>
    <xf numFmtId="0" fontId="7" fillId="0" borderId="0" xfId="0" applyFont="1" applyAlignment="1"/>
    <xf numFmtId="0" fontId="7" fillId="0" borderId="0" xfId="0" applyFont="1"/>
    <xf numFmtId="0" fontId="8" fillId="0" borderId="0" xfId="0" applyFont="1"/>
    <xf numFmtId="0" fontId="5" fillId="4" borderId="6" xfId="0" applyFont="1" applyFill="1" applyBorder="1" applyAlignment="1">
      <alignment horizontal="left"/>
    </xf>
    <xf numFmtId="0" fontId="6" fillId="4" borderId="0" xfId="0" applyFont="1" applyFill="1"/>
    <xf numFmtId="0" fontId="7" fillId="7" borderId="0" xfId="0" applyFont="1" applyFill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8" borderId="7" xfId="0" applyFont="1" applyFill="1" applyBorder="1" applyAlignment="1"/>
    <xf numFmtId="0" fontId="0" fillId="10" borderId="7" xfId="0" applyFont="1" applyFill="1" applyBorder="1" applyAlignment="1"/>
    <xf numFmtId="0" fontId="7" fillId="9" borderId="0" xfId="0" applyFont="1" applyFill="1" applyAlignment="1"/>
    <xf numFmtId="0" fontId="0" fillId="9" borderId="7" xfId="0" applyFont="1" applyFill="1" applyBorder="1" applyAlignment="1"/>
    <xf numFmtId="2" fontId="0" fillId="0" borderId="7" xfId="0" applyNumberFormat="1" applyFont="1" applyBorder="1" applyAlignment="1"/>
    <xf numFmtId="0" fontId="6" fillId="11" borderId="6" xfId="0" applyFont="1" applyFill="1" applyBorder="1" applyAlignment="1">
      <alignment horizontal="left" vertical="top" wrapText="1"/>
    </xf>
    <xf numFmtId="0" fontId="6" fillId="9" borderId="6" xfId="0" applyFont="1" applyFill="1" applyBorder="1" applyAlignment="1">
      <alignment horizontal="left" vertical="top" wrapText="1"/>
    </xf>
    <xf numFmtId="0" fontId="9" fillId="0" borderId="0" xfId="0" applyFont="1" applyAlignment="1"/>
    <xf numFmtId="2" fontId="9" fillId="9" borderId="0" xfId="0" applyNumberFormat="1" applyFont="1" applyFill="1" applyAlignment="1"/>
    <xf numFmtId="2" fontId="10" fillId="9" borderId="7" xfId="0" applyNumberFormat="1" applyFont="1" applyFill="1" applyBorder="1" applyAlignment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34"/>
  <sheetViews>
    <sheetView workbookViewId="0">
      <selection activeCell="A4" sqref="A4:K30"/>
    </sheetView>
  </sheetViews>
  <sheetFormatPr defaultColWidth="14.42578125" defaultRowHeight="15.75" customHeight="1"/>
  <cols>
    <col min="1" max="1" width="22.85546875" customWidth="1"/>
    <col min="2" max="11" width="19.28515625" customWidth="1"/>
  </cols>
  <sheetData>
    <row r="1" spans="1:25" ht="15.7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25" ht="87" customHeight="1">
      <c r="A2" s="35" t="s">
        <v>1</v>
      </c>
      <c r="B2" s="37" t="s">
        <v>2</v>
      </c>
      <c r="C2" s="34"/>
      <c r="D2" s="37" t="s">
        <v>3</v>
      </c>
      <c r="E2" s="34"/>
      <c r="F2" s="37" t="s">
        <v>4</v>
      </c>
      <c r="G2" s="34"/>
      <c r="H2" s="37" t="s">
        <v>5</v>
      </c>
      <c r="I2" s="34"/>
      <c r="J2" s="37" t="s">
        <v>6</v>
      </c>
      <c r="K2" s="34"/>
    </row>
    <row r="3" spans="1:25" ht="72">
      <c r="A3" s="36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25" ht="15">
      <c r="A4" s="2" t="s">
        <v>9</v>
      </c>
      <c r="B4" s="3">
        <v>101</v>
      </c>
      <c r="C4" s="3">
        <v>0</v>
      </c>
      <c r="D4" s="3">
        <v>22</v>
      </c>
      <c r="E4" s="3">
        <v>3</v>
      </c>
      <c r="F4" s="3">
        <v>29</v>
      </c>
      <c r="G4" s="3">
        <v>0</v>
      </c>
      <c r="H4" s="3">
        <v>35</v>
      </c>
      <c r="I4" s="3">
        <v>0</v>
      </c>
      <c r="J4" s="3">
        <v>155</v>
      </c>
      <c r="K4" s="3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>
      <c r="A5" s="2" t="s">
        <v>10</v>
      </c>
      <c r="B5" s="3">
        <v>213</v>
      </c>
      <c r="C5" s="3">
        <v>0</v>
      </c>
      <c r="D5" s="3">
        <v>78</v>
      </c>
      <c r="E5" s="3">
        <v>16</v>
      </c>
      <c r="F5" s="3">
        <v>35</v>
      </c>
      <c r="G5" s="3">
        <v>2</v>
      </c>
      <c r="H5" s="3">
        <v>130</v>
      </c>
      <c r="I5" s="3">
        <v>2</v>
      </c>
      <c r="J5" s="3">
        <v>308</v>
      </c>
      <c r="K5" s="3">
        <v>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>
      <c r="A6" s="2" t="s">
        <v>11</v>
      </c>
      <c r="B6" s="3">
        <v>153</v>
      </c>
      <c r="C6" s="3">
        <v>0</v>
      </c>
      <c r="D6" s="3">
        <v>46</v>
      </c>
      <c r="E6" s="3">
        <v>17</v>
      </c>
      <c r="F6" s="3">
        <v>51</v>
      </c>
      <c r="G6" s="3">
        <v>3</v>
      </c>
      <c r="H6" s="3">
        <v>100</v>
      </c>
      <c r="I6" s="3">
        <v>3</v>
      </c>
      <c r="J6" s="3">
        <v>266</v>
      </c>
      <c r="K6" s="3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>
      <c r="A7" s="2" t="s">
        <v>12</v>
      </c>
      <c r="B7" s="3">
        <v>85</v>
      </c>
      <c r="C7" s="3">
        <v>0</v>
      </c>
      <c r="D7" s="3">
        <v>28</v>
      </c>
      <c r="E7" s="3">
        <v>4</v>
      </c>
      <c r="F7" s="3">
        <v>30</v>
      </c>
      <c r="G7" s="3">
        <v>1</v>
      </c>
      <c r="H7" s="3">
        <v>60</v>
      </c>
      <c r="I7" s="3">
        <v>0</v>
      </c>
      <c r="J7" s="3">
        <v>189</v>
      </c>
      <c r="K7" s="3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>
      <c r="A8" s="2" t="s">
        <v>13</v>
      </c>
      <c r="B8" s="3">
        <v>93</v>
      </c>
      <c r="C8" s="3">
        <v>1</v>
      </c>
      <c r="D8" s="3">
        <v>32</v>
      </c>
      <c r="E8" s="3">
        <v>3</v>
      </c>
      <c r="F8" s="3">
        <v>42</v>
      </c>
      <c r="G8" s="3">
        <v>11</v>
      </c>
      <c r="H8" s="3">
        <v>66</v>
      </c>
      <c r="I8" s="3">
        <v>2</v>
      </c>
      <c r="J8" s="3">
        <v>175</v>
      </c>
      <c r="K8" s="3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">
      <c r="A9" s="2" t="s">
        <v>14</v>
      </c>
      <c r="B9" s="3">
        <v>119</v>
      </c>
      <c r="C9" s="3">
        <v>0</v>
      </c>
      <c r="D9" s="3">
        <v>28</v>
      </c>
      <c r="E9" s="3">
        <v>7</v>
      </c>
      <c r="F9" s="3">
        <v>29</v>
      </c>
      <c r="G9" s="3">
        <v>1</v>
      </c>
      <c r="H9" s="3">
        <v>90</v>
      </c>
      <c r="I9" s="3">
        <v>0</v>
      </c>
      <c r="J9" s="3">
        <v>207</v>
      </c>
      <c r="K9" s="3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>
      <c r="A10" s="2" t="s">
        <v>15</v>
      </c>
      <c r="B10" s="3">
        <v>77</v>
      </c>
      <c r="C10" s="3">
        <v>0</v>
      </c>
      <c r="D10" s="3">
        <v>19</v>
      </c>
      <c r="E10" s="3">
        <v>4</v>
      </c>
      <c r="F10" s="3">
        <v>30</v>
      </c>
      <c r="G10" s="3">
        <v>2</v>
      </c>
      <c r="H10" s="3">
        <v>36</v>
      </c>
      <c r="I10" s="3">
        <v>1</v>
      </c>
      <c r="J10" s="3">
        <v>134</v>
      </c>
      <c r="K10" s="3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">
      <c r="A11" s="2" t="s">
        <v>16</v>
      </c>
      <c r="B11" s="3">
        <v>440</v>
      </c>
      <c r="C11" s="3">
        <v>0</v>
      </c>
      <c r="D11" s="3">
        <v>10</v>
      </c>
      <c r="E11" s="3">
        <v>2</v>
      </c>
      <c r="F11" s="3">
        <v>15</v>
      </c>
      <c r="G11" s="3">
        <v>0</v>
      </c>
      <c r="H11" s="3">
        <v>28</v>
      </c>
      <c r="I11" s="3">
        <v>0</v>
      </c>
      <c r="J11" s="3">
        <v>218</v>
      </c>
      <c r="K11" s="3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">
      <c r="A12" s="2" t="s">
        <v>17</v>
      </c>
      <c r="B12" s="3">
        <v>122</v>
      </c>
      <c r="C12" s="3">
        <v>0</v>
      </c>
      <c r="D12" s="3">
        <v>34</v>
      </c>
      <c r="E12" s="3">
        <v>12</v>
      </c>
      <c r="F12" s="3">
        <v>37</v>
      </c>
      <c r="G12" s="3">
        <v>0</v>
      </c>
      <c r="H12" s="3">
        <v>41</v>
      </c>
      <c r="I12" s="3">
        <v>0</v>
      </c>
      <c r="J12" s="3">
        <v>163</v>
      </c>
      <c r="K12" s="3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">
      <c r="A13" s="2" t="s">
        <v>18</v>
      </c>
      <c r="B13" s="5">
        <v>204</v>
      </c>
      <c r="C13" s="5">
        <v>0</v>
      </c>
      <c r="D13" s="5">
        <v>33</v>
      </c>
      <c r="E13" s="5">
        <v>1</v>
      </c>
      <c r="F13" s="5">
        <v>43</v>
      </c>
      <c r="G13" s="5">
        <v>0</v>
      </c>
      <c r="H13" s="5">
        <v>95</v>
      </c>
      <c r="I13" s="5">
        <v>0</v>
      </c>
      <c r="J13" s="5">
        <v>246</v>
      </c>
      <c r="K13" s="5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">
      <c r="A14" s="2" t="s">
        <v>19</v>
      </c>
      <c r="B14" s="3">
        <v>55</v>
      </c>
      <c r="C14" s="3">
        <v>0</v>
      </c>
      <c r="D14" s="3">
        <v>10</v>
      </c>
      <c r="E14" s="3">
        <v>3</v>
      </c>
      <c r="F14" s="3">
        <v>12</v>
      </c>
      <c r="G14" s="3">
        <v>0</v>
      </c>
      <c r="H14" s="3">
        <v>10</v>
      </c>
      <c r="I14" s="3">
        <v>0</v>
      </c>
      <c r="J14" s="3">
        <v>191</v>
      </c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">
      <c r="A15" s="2" t="s">
        <v>20</v>
      </c>
      <c r="B15" s="5">
        <v>139</v>
      </c>
      <c r="C15" s="5">
        <v>1</v>
      </c>
      <c r="D15" s="7">
        <v>20</v>
      </c>
      <c r="E15" s="5">
        <v>0</v>
      </c>
      <c r="F15" s="5">
        <v>20</v>
      </c>
      <c r="G15" s="5">
        <v>0</v>
      </c>
      <c r="H15" s="5">
        <v>64</v>
      </c>
      <c r="I15" s="5">
        <v>0</v>
      </c>
      <c r="J15" s="7">
        <v>186</v>
      </c>
      <c r="K15" s="5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">
      <c r="A16" s="2" t="s">
        <v>21</v>
      </c>
      <c r="B16" s="3">
        <v>176</v>
      </c>
      <c r="C16" s="3">
        <v>0</v>
      </c>
      <c r="D16" s="3">
        <v>52</v>
      </c>
      <c r="E16" s="3">
        <v>23</v>
      </c>
      <c r="F16" s="3">
        <v>46</v>
      </c>
      <c r="G16" s="3">
        <v>1</v>
      </c>
      <c r="H16" s="3">
        <v>148</v>
      </c>
      <c r="I16" s="3">
        <v>0</v>
      </c>
      <c r="J16" s="3">
        <v>257</v>
      </c>
      <c r="K16" s="3">
        <v>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2" t="s">
        <v>22</v>
      </c>
      <c r="B17" s="3">
        <v>263</v>
      </c>
      <c r="C17" s="3">
        <v>3</v>
      </c>
      <c r="D17" s="3">
        <v>158</v>
      </c>
      <c r="E17" s="3">
        <v>139</v>
      </c>
      <c r="F17" s="3">
        <v>158</v>
      </c>
      <c r="G17" s="3">
        <v>7</v>
      </c>
      <c r="H17" s="3">
        <v>212</v>
      </c>
      <c r="I17" s="3">
        <v>17</v>
      </c>
      <c r="J17" s="3">
        <v>348</v>
      </c>
      <c r="K17" s="3">
        <v>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>
      <c r="A18" s="2" t="s">
        <v>23</v>
      </c>
      <c r="B18" s="3">
        <v>60</v>
      </c>
      <c r="C18" s="3">
        <v>0</v>
      </c>
      <c r="D18" s="3">
        <v>18</v>
      </c>
      <c r="E18" s="3">
        <v>0</v>
      </c>
      <c r="F18" s="3">
        <v>17</v>
      </c>
      <c r="G18" s="3">
        <v>0</v>
      </c>
      <c r="H18" s="3">
        <v>44</v>
      </c>
      <c r="I18" s="3">
        <v>0</v>
      </c>
      <c r="J18" s="3">
        <v>131</v>
      </c>
      <c r="K18" s="3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>
      <c r="A19" s="2" t="s">
        <v>24</v>
      </c>
      <c r="B19" s="8">
        <v>165</v>
      </c>
      <c r="C19" s="8">
        <v>0</v>
      </c>
      <c r="D19" s="8">
        <v>30</v>
      </c>
      <c r="E19" s="8">
        <v>7</v>
      </c>
      <c r="F19" s="8">
        <v>42</v>
      </c>
      <c r="G19" s="8">
        <v>1</v>
      </c>
      <c r="H19" s="8">
        <v>83</v>
      </c>
      <c r="I19" s="3">
        <v>1</v>
      </c>
      <c r="J19" s="3">
        <v>255</v>
      </c>
      <c r="K19" s="3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>
      <c r="A20" s="2" t="s">
        <v>25</v>
      </c>
      <c r="B20" s="8">
        <v>64</v>
      </c>
      <c r="C20" s="8">
        <v>0</v>
      </c>
      <c r="D20" s="8">
        <v>12</v>
      </c>
      <c r="E20" s="8">
        <v>6</v>
      </c>
      <c r="F20" s="8">
        <v>11</v>
      </c>
      <c r="G20" s="8">
        <v>0</v>
      </c>
      <c r="H20" s="8">
        <v>36</v>
      </c>
      <c r="I20" s="3">
        <v>0</v>
      </c>
      <c r="J20" s="3">
        <v>189</v>
      </c>
      <c r="K20" s="3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">
      <c r="A21" s="2" t="s">
        <v>26</v>
      </c>
      <c r="B21" s="8">
        <v>76</v>
      </c>
      <c r="C21" s="8">
        <v>0</v>
      </c>
      <c r="D21" s="8">
        <v>18</v>
      </c>
      <c r="E21" s="8">
        <v>6</v>
      </c>
      <c r="F21" s="8">
        <v>24</v>
      </c>
      <c r="G21" s="8">
        <v>1</v>
      </c>
      <c r="H21" s="8">
        <v>30</v>
      </c>
      <c r="I21" s="3">
        <v>0</v>
      </c>
      <c r="J21" s="3">
        <v>142</v>
      </c>
      <c r="K21" s="3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">
      <c r="A22" s="2" t="s">
        <v>27</v>
      </c>
      <c r="B22" s="8">
        <v>231</v>
      </c>
      <c r="C22" s="8">
        <v>0</v>
      </c>
      <c r="D22" s="8">
        <v>72</v>
      </c>
      <c r="E22" s="8">
        <v>23</v>
      </c>
      <c r="F22" s="8">
        <v>73</v>
      </c>
      <c r="G22" s="8">
        <v>0</v>
      </c>
      <c r="H22" s="8">
        <v>138</v>
      </c>
      <c r="I22" s="3">
        <v>3</v>
      </c>
      <c r="J22" s="3">
        <v>536</v>
      </c>
      <c r="K22" s="3">
        <v>2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>
      <c r="A23" s="2" t="s">
        <v>28</v>
      </c>
      <c r="B23" s="8">
        <v>490</v>
      </c>
      <c r="C23" s="8">
        <v>1</v>
      </c>
      <c r="D23" s="8">
        <v>136</v>
      </c>
      <c r="E23" s="8">
        <v>16</v>
      </c>
      <c r="F23" s="8">
        <v>158</v>
      </c>
      <c r="G23" s="8">
        <v>0</v>
      </c>
      <c r="H23" s="8">
        <v>302</v>
      </c>
      <c r="I23" s="3">
        <v>10</v>
      </c>
      <c r="J23" s="3">
        <v>650</v>
      </c>
      <c r="K23" s="3"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">
      <c r="A24" s="2" t="s">
        <v>29</v>
      </c>
      <c r="B24" s="8">
        <v>493</v>
      </c>
      <c r="C24" s="8">
        <v>67</v>
      </c>
      <c r="D24" s="8">
        <v>229</v>
      </c>
      <c r="E24" s="8">
        <v>147</v>
      </c>
      <c r="F24" s="8">
        <v>216</v>
      </c>
      <c r="G24" s="8">
        <v>49</v>
      </c>
      <c r="H24" s="8">
        <v>638</v>
      </c>
      <c r="I24" s="3">
        <v>39</v>
      </c>
      <c r="J24" s="3">
        <v>873</v>
      </c>
      <c r="K24" s="3">
        <v>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>
      <c r="A25" s="2" t="s">
        <v>30</v>
      </c>
      <c r="B25" s="9">
        <v>4391</v>
      </c>
      <c r="C25" s="8">
        <v>11</v>
      </c>
      <c r="D25" s="8">
        <v>392</v>
      </c>
      <c r="E25" s="8">
        <v>323</v>
      </c>
      <c r="F25" s="8">
        <v>0</v>
      </c>
      <c r="G25" s="8">
        <v>0</v>
      </c>
      <c r="H25" s="8">
        <v>0</v>
      </c>
      <c r="I25" s="3">
        <v>0</v>
      </c>
      <c r="J25" s="3">
        <v>3134</v>
      </c>
      <c r="K25" s="3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>
      <c r="A26" s="2" t="s">
        <v>31</v>
      </c>
      <c r="B26" s="8">
        <v>0</v>
      </c>
      <c r="C26" s="8">
        <v>0</v>
      </c>
      <c r="D26" s="8">
        <v>211</v>
      </c>
      <c r="E26" s="8">
        <v>86</v>
      </c>
      <c r="F26" s="8">
        <v>298</v>
      </c>
      <c r="G26" s="8">
        <v>6</v>
      </c>
      <c r="H26" s="8">
        <v>1156</v>
      </c>
      <c r="I26" s="3">
        <v>82</v>
      </c>
      <c r="J26" s="3">
        <v>0</v>
      </c>
      <c r="K26" s="3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>
      <c r="A27" s="2" t="s">
        <v>32</v>
      </c>
      <c r="B27" s="8">
        <v>0</v>
      </c>
      <c r="C27" s="8">
        <v>0</v>
      </c>
      <c r="D27" s="8">
        <v>230</v>
      </c>
      <c r="E27" s="8">
        <v>82</v>
      </c>
      <c r="F27" s="8">
        <v>267</v>
      </c>
      <c r="G27" s="8">
        <v>5</v>
      </c>
      <c r="H27" s="8">
        <v>703</v>
      </c>
      <c r="I27" s="3">
        <v>71</v>
      </c>
      <c r="J27" s="3"/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">
      <c r="A28" s="2" t="s">
        <v>33</v>
      </c>
      <c r="B28" s="3">
        <v>0</v>
      </c>
      <c r="C28" s="3">
        <v>0</v>
      </c>
      <c r="D28" s="3">
        <v>339</v>
      </c>
      <c r="E28" s="3">
        <v>186</v>
      </c>
      <c r="F28" s="3">
        <v>381</v>
      </c>
      <c r="G28" s="3">
        <v>27</v>
      </c>
      <c r="H28" s="3">
        <v>999</v>
      </c>
      <c r="I28" s="3">
        <v>142</v>
      </c>
      <c r="J28" s="3">
        <v>2</v>
      </c>
      <c r="K28" s="3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>
      <c r="A29" s="2" t="s">
        <v>34</v>
      </c>
      <c r="B29" s="5">
        <v>222</v>
      </c>
      <c r="C29" s="5">
        <v>0</v>
      </c>
      <c r="D29" s="5">
        <v>59</v>
      </c>
      <c r="E29" s="5">
        <v>9</v>
      </c>
      <c r="F29" s="5">
        <v>51</v>
      </c>
      <c r="G29" s="5">
        <v>1</v>
      </c>
      <c r="H29" s="5">
        <v>124</v>
      </c>
      <c r="I29" s="5">
        <v>0</v>
      </c>
      <c r="J29" s="5">
        <v>449</v>
      </c>
      <c r="K29" s="5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10" t="s">
        <v>35</v>
      </c>
      <c r="B30" s="11">
        <v>8432</v>
      </c>
      <c r="C30" s="11">
        <v>84</v>
      </c>
      <c r="D30" s="11">
        <v>2316</v>
      </c>
      <c r="E30" s="11">
        <v>1125</v>
      </c>
      <c r="F30" s="11">
        <v>2115</v>
      </c>
      <c r="G30" s="11">
        <v>118</v>
      </c>
      <c r="H30" s="11">
        <v>5368</v>
      </c>
      <c r="I30" s="11">
        <v>373</v>
      </c>
      <c r="J30" s="11">
        <v>9404</v>
      </c>
      <c r="K30" s="11">
        <v>8</v>
      </c>
    </row>
    <row r="31" spans="1:25" ht="12.75">
      <c r="C31" s="12"/>
    </row>
    <row r="32" spans="1:25" ht="12.75">
      <c r="D32" s="10" t="s">
        <v>36</v>
      </c>
      <c r="E32" s="11">
        <f>SUM(E30,G30,I30,K30)</f>
        <v>1624</v>
      </c>
    </row>
    <row r="34" spans="5:5" ht="12.75">
      <c r="E34" s="11">
        <f>SUM(D30,F30,H30,J30)</f>
        <v>19203</v>
      </c>
    </row>
  </sheetData>
  <mergeCells count="7">
    <mergeCell ref="A1:K1"/>
    <mergeCell ref="A2:A3"/>
    <mergeCell ref="B2:C2"/>
    <mergeCell ref="D2:E2"/>
    <mergeCell ref="F2:G2"/>
    <mergeCell ref="H2:I2"/>
    <mergeCell ref="J2:K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34"/>
  <sheetViews>
    <sheetView view="pageBreakPreview" topLeftCell="B1" zoomScale="73" zoomScaleNormal="100" zoomScaleSheetLayoutView="73" workbookViewId="0">
      <selection activeCell="I36" sqref="I36"/>
    </sheetView>
  </sheetViews>
  <sheetFormatPr defaultColWidth="14.42578125" defaultRowHeight="15.75" customHeight="1"/>
  <cols>
    <col min="1" max="1" width="22.85546875" customWidth="1"/>
    <col min="2" max="11" width="19.28515625" customWidth="1"/>
  </cols>
  <sheetData>
    <row r="1" spans="1:25" ht="15.75" customHeight="1">
      <c r="A1" s="32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25" ht="12.75">
      <c r="A2" s="35" t="s">
        <v>1</v>
      </c>
      <c r="B2" s="37" t="s">
        <v>2</v>
      </c>
      <c r="C2" s="34"/>
      <c r="D2" s="37" t="s">
        <v>3</v>
      </c>
      <c r="E2" s="34"/>
      <c r="F2" s="37" t="s">
        <v>4</v>
      </c>
      <c r="G2" s="34"/>
      <c r="H2" s="37" t="s">
        <v>5</v>
      </c>
      <c r="I2" s="34"/>
      <c r="J2" s="37" t="s">
        <v>6</v>
      </c>
      <c r="K2" s="34"/>
    </row>
    <row r="3" spans="1:25" ht="72">
      <c r="A3" s="36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25" ht="15">
      <c r="A4" s="2" t="s">
        <v>9</v>
      </c>
      <c r="B4" s="3">
        <v>20</v>
      </c>
      <c r="C4" s="3"/>
      <c r="D4" s="3">
        <v>0</v>
      </c>
      <c r="E4" s="3"/>
      <c r="F4" s="3">
        <v>2</v>
      </c>
      <c r="G4" s="3"/>
      <c r="H4" s="3">
        <v>4</v>
      </c>
      <c r="I4" s="3"/>
      <c r="J4" s="3">
        <v>25</v>
      </c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>
      <c r="A5" s="13" t="s">
        <v>10</v>
      </c>
      <c r="B5" s="5">
        <v>36</v>
      </c>
      <c r="C5" s="5">
        <v>1</v>
      </c>
      <c r="D5" s="5">
        <v>3</v>
      </c>
      <c r="E5" s="5">
        <v>2</v>
      </c>
      <c r="F5" s="5">
        <v>4</v>
      </c>
      <c r="G5" s="5">
        <v>2</v>
      </c>
      <c r="H5" s="5">
        <v>14</v>
      </c>
      <c r="I5" s="5">
        <v>0</v>
      </c>
      <c r="J5" s="5">
        <v>45</v>
      </c>
      <c r="K5" s="5">
        <v>0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5">
      <c r="A6" s="2" t="s">
        <v>11</v>
      </c>
      <c r="B6" s="3">
        <v>28</v>
      </c>
      <c r="C6" s="3">
        <v>0</v>
      </c>
      <c r="D6" s="3">
        <v>5</v>
      </c>
      <c r="E6" s="3">
        <v>3</v>
      </c>
      <c r="F6" s="3">
        <v>5</v>
      </c>
      <c r="G6" s="5">
        <v>1</v>
      </c>
      <c r="H6" s="3">
        <v>26</v>
      </c>
      <c r="I6" s="3">
        <v>0</v>
      </c>
      <c r="J6" s="3">
        <v>53</v>
      </c>
      <c r="K6" s="3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>
      <c r="A7" s="2" t="s">
        <v>12</v>
      </c>
      <c r="B7" s="5">
        <v>16</v>
      </c>
      <c r="C7" s="5"/>
      <c r="D7" s="5">
        <v>2</v>
      </c>
      <c r="E7" s="5"/>
      <c r="F7" s="5">
        <v>2</v>
      </c>
      <c r="G7" s="5"/>
      <c r="H7" s="5">
        <v>13</v>
      </c>
      <c r="I7" s="5"/>
      <c r="J7" s="5">
        <v>28</v>
      </c>
      <c r="K7" s="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>
      <c r="A8" s="2" t="s">
        <v>13</v>
      </c>
      <c r="B8" s="3">
        <v>21</v>
      </c>
      <c r="C8" s="3">
        <v>0</v>
      </c>
      <c r="D8" s="3">
        <v>4</v>
      </c>
      <c r="E8" s="3">
        <v>0</v>
      </c>
      <c r="F8" s="3">
        <v>6</v>
      </c>
      <c r="G8" s="3">
        <v>0</v>
      </c>
      <c r="H8" s="3">
        <v>4</v>
      </c>
      <c r="I8" s="3">
        <v>1</v>
      </c>
      <c r="J8" s="3">
        <v>27</v>
      </c>
      <c r="K8" s="3"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">
      <c r="A9" s="2" t="s">
        <v>14</v>
      </c>
      <c r="B9" s="5">
        <v>29</v>
      </c>
      <c r="C9" s="5">
        <v>0</v>
      </c>
      <c r="D9" s="5">
        <v>6</v>
      </c>
      <c r="E9" s="5">
        <v>1</v>
      </c>
      <c r="F9" s="5">
        <v>3</v>
      </c>
      <c r="G9" s="5">
        <v>0</v>
      </c>
      <c r="H9" s="5">
        <v>9</v>
      </c>
      <c r="I9" s="5">
        <v>0</v>
      </c>
      <c r="J9" s="5">
        <v>25</v>
      </c>
      <c r="K9" s="5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>
      <c r="A10" s="2" t="s">
        <v>15</v>
      </c>
      <c r="B10" s="3">
        <v>20</v>
      </c>
      <c r="C10" s="3">
        <v>0</v>
      </c>
      <c r="D10" s="3">
        <v>2</v>
      </c>
      <c r="E10" s="3">
        <v>1</v>
      </c>
      <c r="F10" s="3">
        <v>2</v>
      </c>
      <c r="G10" s="3">
        <v>0</v>
      </c>
      <c r="H10" s="3">
        <v>4</v>
      </c>
      <c r="I10" s="3">
        <v>0</v>
      </c>
      <c r="J10" s="3">
        <v>27</v>
      </c>
      <c r="K10" s="3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">
      <c r="A11" s="2" t="s">
        <v>16</v>
      </c>
      <c r="B11" s="3">
        <v>15</v>
      </c>
      <c r="C11" s="3">
        <v>0</v>
      </c>
      <c r="D11" s="3">
        <v>5</v>
      </c>
      <c r="E11" s="3">
        <v>1</v>
      </c>
      <c r="F11" s="3">
        <v>3</v>
      </c>
      <c r="G11" s="3">
        <v>0</v>
      </c>
      <c r="H11" s="3">
        <v>3</v>
      </c>
      <c r="I11" s="3">
        <v>0</v>
      </c>
      <c r="J11" s="3">
        <v>31</v>
      </c>
      <c r="K11" s="3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">
      <c r="A12" s="2" t="s">
        <v>17</v>
      </c>
      <c r="B12" s="3">
        <v>15</v>
      </c>
      <c r="C12" s="3">
        <v>0</v>
      </c>
      <c r="D12" s="3">
        <v>8</v>
      </c>
      <c r="E12" s="3">
        <v>4</v>
      </c>
      <c r="F12" s="3">
        <v>5</v>
      </c>
      <c r="G12" s="3">
        <v>1</v>
      </c>
      <c r="H12" s="3">
        <v>5</v>
      </c>
      <c r="I12" s="3">
        <v>0</v>
      </c>
      <c r="J12" s="3">
        <v>28</v>
      </c>
      <c r="K12" s="3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">
      <c r="A13" s="2" t="s">
        <v>18</v>
      </c>
      <c r="B13" s="5">
        <v>41</v>
      </c>
      <c r="C13" s="5">
        <v>0</v>
      </c>
      <c r="D13" s="5">
        <v>5</v>
      </c>
      <c r="E13" s="5">
        <v>2</v>
      </c>
      <c r="F13" s="5">
        <v>2</v>
      </c>
      <c r="G13" s="5">
        <v>0</v>
      </c>
      <c r="H13" s="5">
        <v>7</v>
      </c>
      <c r="I13" s="5">
        <v>0</v>
      </c>
      <c r="J13" s="5">
        <v>30</v>
      </c>
      <c r="K13" s="5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">
      <c r="A14" s="2" t="s">
        <v>19</v>
      </c>
      <c r="B14" s="3">
        <v>20</v>
      </c>
      <c r="C14" s="3"/>
      <c r="D14" s="3">
        <v>1</v>
      </c>
      <c r="E14" s="3"/>
      <c r="F14" s="3">
        <v>3</v>
      </c>
      <c r="G14" s="3"/>
      <c r="H14" s="3">
        <v>4</v>
      </c>
      <c r="I14" s="3"/>
      <c r="J14" s="3">
        <v>28</v>
      </c>
      <c r="K14" s="6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">
      <c r="A15" s="2" t="s">
        <v>20</v>
      </c>
      <c r="B15" s="5">
        <v>18</v>
      </c>
      <c r="C15" s="5">
        <v>0</v>
      </c>
      <c r="D15" s="7">
        <v>3</v>
      </c>
      <c r="E15" s="5">
        <v>1</v>
      </c>
      <c r="F15" s="5">
        <v>7</v>
      </c>
      <c r="G15" s="5">
        <v>0</v>
      </c>
      <c r="H15" s="5">
        <v>9</v>
      </c>
      <c r="I15" s="5">
        <v>0</v>
      </c>
      <c r="J15" s="7">
        <v>35</v>
      </c>
      <c r="K15" s="5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">
      <c r="A16" s="2" t="s">
        <v>21</v>
      </c>
      <c r="B16" s="3">
        <v>29</v>
      </c>
      <c r="C16" s="3">
        <v>2</v>
      </c>
      <c r="D16" s="3">
        <v>9</v>
      </c>
      <c r="E16" s="3">
        <v>4</v>
      </c>
      <c r="F16" s="3">
        <v>14</v>
      </c>
      <c r="G16" s="3">
        <v>1</v>
      </c>
      <c r="H16" s="3">
        <v>25</v>
      </c>
      <c r="I16" s="3">
        <v>0</v>
      </c>
      <c r="J16" s="3">
        <v>51</v>
      </c>
      <c r="K16" s="3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2" t="s">
        <v>22</v>
      </c>
      <c r="B17" s="3">
        <v>49</v>
      </c>
      <c r="C17" s="3">
        <v>3</v>
      </c>
      <c r="D17" s="3">
        <v>10</v>
      </c>
      <c r="E17" s="3">
        <v>5</v>
      </c>
      <c r="F17" s="3">
        <v>15</v>
      </c>
      <c r="G17" s="3">
        <v>4</v>
      </c>
      <c r="H17" s="3">
        <v>38</v>
      </c>
      <c r="I17" s="3">
        <v>5</v>
      </c>
      <c r="J17" s="3">
        <v>65</v>
      </c>
      <c r="K17" s="3">
        <v>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>
      <c r="A18" s="2" t="s">
        <v>23</v>
      </c>
      <c r="B18" s="3">
        <v>11</v>
      </c>
      <c r="C18" s="3">
        <v>0</v>
      </c>
      <c r="D18" s="3">
        <v>3</v>
      </c>
      <c r="E18" s="3">
        <v>0</v>
      </c>
      <c r="F18" s="3">
        <v>1</v>
      </c>
      <c r="G18" s="3">
        <v>0</v>
      </c>
      <c r="H18" s="3">
        <v>5</v>
      </c>
      <c r="I18" s="3">
        <v>0</v>
      </c>
      <c r="J18" s="3">
        <v>17</v>
      </c>
      <c r="K18" s="3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>
      <c r="A19" s="2" t="s">
        <v>24</v>
      </c>
      <c r="B19" s="8">
        <v>29</v>
      </c>
      <c r="C19" s="8">
        <v>0</v>
      </c>
      <c r="D19" s="8">
        <v>3</v>
      </c>
      <c r="E19" s="8">
        <v>1</v>
      </c>
      <c r="F19" s="8">
        <v>4</v>
      </c>
      <c r="G19" s="8">
        <v>0</v>
      </c>
      <c r="H19" s="8">
        <v>22</v>
      </c>
      <c r="I19" s="3">
        <v>0</v>
      </c>
      <c r="J19" s="3">
        <v>35</v>
      </c>
      <c r="K19" s="3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>
      <c r="A20" s="2" t="s">
        <v>25</v>
      </c>
      <c r="B20" s="8">
        <v>8</v>
      </c>
      <c r="C20" s="8">
        <v>0</v>
      </c>
      <c r="D20" s="8">
        <v>0</v>
      </c>
      <c r="E20" s="8">
        <v>0</v>
      </c>
      <c r="F20" s="8">
        <v>3</v>
      </c>
      <c r="G20" s="8">
        <v>0</v>
      </c>
      <c r="H20" s="8">
        <v>3</v>
      </c>
      <c r="I20" s="3">
        <v>0</v>
      </c>
      <c r="J20" s="3">
        <v>28</v>
      </c>
      <c r="K20" s="3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">
      <c r="A21" s="2" t="s">
        <v>26</v>
      </c>
      <c r="B21" s="8">
        <v>13</v>
      </c>
      <c r="C21" s="8">
        <v>0</v>
      </c>
      <c r="D21" s="8">
        <v>3</v>
      </c>
      <c r="E21" s="8">
        <v>2</v>
      </c>
      <c r="F21" s="8">
        <v>3</v>
      </c>
      <c r="G21" s="8">
        <v>1</v>
      </c>
      <c r="H21" s="8">
        <v>8</v>
      </c>
      <c r="I21" s="3">
        <v>0</v>
      </c>
      <c r="J21" s="3">
        <v>26</v>
      </c>
      <c r="K21" s="3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">
      <c r="A22" s="2" t="s">
        <v>27</v>
      </c>
      <c r="B22" s="8">
        <v>35</v>
      </c>
      <c r="C22" s="8">
        <v>1</v>
      </c>
      <c r="D22" s="8">
        <v>12</v>
      </c>
      <c r="E22" s="8">
        <v>5</v>
      </c>
      <c r="F22" s="8">
        <v>7</v>
      </c>
      <c r="G22" s="8">
        <v>0</v>
      </c>
      <c r="H22" s="8">
        <v>31</v>
      </c>
      <c r="I22" s="3">
        <v>9</v>
      </c>
      <c r="J22" s="3">
        <v>81</v>
      </c>
      <c r="K22" s="3">
        <v>34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>
      <c r="A23" s="2" t="s">
        <v>28</v>
      </c>
      <c r="B23" s="8">
        <v>62</v>
      </c>
      <c r="C23" s="8">
        <v>1</v>
      </c>
      <c r="D23" s="8">
        <v>13</v>
      </c>
      <c r="E23" s="8">
        <v>3</v>
      </c>
      <c r="F23" s="8">
        <v>35</v>
      </c>
      <c r="G23" s="8">
        <v>1</v>
      </c>
      <c r="H23" s="8">
        <v>59</v>
      </c>
      <c r="I23" s="3">
        <v>5</v>
      </c>
      <c r="J23" s="3">
        <v>119</v>
      </c>
      <c r="K23" s="3">
        <v>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">
      <c r="A24" s="2" t="s">
        <v>29</v>
      </c>
      <c r="B24" s="8">
        <v>101</v>
      </c>
      <c r="C24" s="8">
        <v>6</v>
      </c>
      <c r="D24" s="8">
        <v>28</v>
      </c>
      <c r="E24" s="8">
        <v>19</v>
      </c>
      <c r="F24" s="8">
        <v>48</v>
      </c>
      <c r="G24" s="8">
        <v>12</v>
      </c>
      <c r="H24" s="8">
        <v>102</v>
      </c>
      <c r="I24" s="3">
        <v>5</v>
      </c>
      <c r="J24" s="3">
        <v>139</v>
      </c>
      <c r="K24" s="3">
        <v>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>
      <c r="A25" s="2" t="s">
        <v>30</v>
      </c>
      <c r="B25" s="9">
        <v>560</v>
      </c>
      <c r="C25" s="8">
        <v>27</v>
      </c>
      <c r="D25" s="8">
        <v>59</v>
      </c>
      <c r="E25" s="8">
        <v>50</v>
      </c>
      <c r="F25" s="8">
        <v>0</v>
      </c>
      <c r="G25" s="8"/>
      <c r="H25" s="8"/>
      <c r="I25" s="3"/>
      <c r="J25" s="3">
        <v>455</v>
      </c>
      <c r="K25" s="3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>
      <c r="A26" s="2" t="s">
        <v>31</v>
      </c>
      <c r="B26" s="8">
        <v>0</v>
      </c>
      <c r="C26" s="8">
        <v>0</v>
      </c>
      <c r="D26" s="8">
        <v>31</v>
      </c>
      <c r="E26" s="8">
        <v>23</v>
      </c>
      <c r="F26" s="8">
        <v>54</v>
      </c>
      <c r="G26" s="8">
        <v>2</v>
      </c>
      <c r="H26" s="8">
        <v>199</v>
      </c>
      <c r="I26" s="3">
        <v>14</v>
      </c>
      <c r="J26" s="3">
        <v>0</v>
      </c>
      <c r="K26" s="3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>
      <c r="A27" s="2" t="s">
        <v>32</v>
      </c>
      <c r="B27" s="8">
        <v>0</v>
      </c>
      <c r="C27" s="8">
        <v>0</v>
      </c>
      <c r="D27" s="8">
        <v>37</v>
      </c>
      <c r="E27" s="8">
        <v>14</v>
      </c>
      <c r="F27" s="8">
        <v>47</v>
      </c>
      <c r="G27" s="8">
        <v>3</v>
      </c>
      <c r="H27" s="8">
        <v>124</v>
      </c>
      <c r="I27" s="3">
        <v>8</v>
      </c>
      <c r="J27" s="3">
        <v>0</v>
      </c>
      <c r="K27" s="3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">
      <c r="A28" s="2" t="s">
        <v>33</v>
      </c>
      <c r="B28" s="3">
        <v>0</v>
      </c>
      <c r="C28" s="3">
        <v>0</v>
      </c>
      <c r="D28" s="3">
        <v>32</v>
      </c>
      <c r="E28" s="3">
        <v>20</v>
      </c>
      <c r="F28" s="3">
        <v>59</v>
      </c>
      <c r="G28" s="3">
        <v>3</v>
      </c>
      <c r="H28" s="3">
        <v>141</v>
      </c>
      <c r="I28" s="3">
        <v>12</v>
      </c>
      <c r="J28" s="3">
        <v>0</v>
      </c>
      <c r="K28" s="3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>
      <c r="A29" s="2" t="s">
        <v>34</v>
      </c>
      <c r="B29" s="5">
        <v>25</v>
      </c>
      <c r="C29" s="5">
        <v>0</v>
      </c>
      <c r="D29" s="5">
        <v>9</v>
      </c>
      <c r="E29" s="5">
        <v>3</v>
      </c>
      <c r="F29" s="5">
        <v>12</v>
      </c>
      <c r="G29" s="5">
        <v>0</v>
      </c>
      <c r="H29" s="5">
        <v>22</v>
      </c>
      <c r="I29" s="5">
        <v>0</v>
      </c>
      <c r="J29" s="5">
        <v>70</v>
      </c>
      <c r="K29" s="5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10" t="s">
        <v>35</v>
      </c>
      <c r="B30" s="11">
        <v>1201</v>
      </c>
      <c r="C30" s="11">
        <v>41</v>
      </c>
      <c r="D30" s="11">
        <v>293</v>
      </c>
      <c r="E30" s="11">
        <v>164</v>
      </c>
      <c r="F30" s="11">
        <v>346</v>
      </c>
      <c r="G30" s="11">
        <v>31</v>
      </c>
      <c r="H30" s="11">
        <v>881</v>
      </c>
      <c r="I30" s="11">
        <v>59</v>
      </c>
      <c r="J30" s="11">
        <v>1468</v>
      </c>
      <c r="K30" s="11">
        <v>36</v>
      </c>
    </row>
    <row r="31" spans="1:25" ht="12.75">
      <c r="C31" s="12"/>
    </row>
    <row r="32" spans="1:25" ht="12.75">
      <c r="D32" s="10" t="s">
        <v>36</v>
      </c>
      <c r="E32" s="11">
        <f>SUM(E30,G30,I30,K30)</f>
        <v>290</v>
      </c>
    </row>
    <row r="34" spans="5:5" ht="12.75">
      <c r="E34" s="11">
        <f>SUM(D30,F30,H30,J30)</f>
        <v>2988</v>
      </c>
    </row>
  </sheetData>
  <mergeCells count="7">
    <mergeCell ref="A1:K1"/>
    <mergeCell ref="A2:A3"/>
    <mergeCell ref="B2:C2"/>
    <mergeCell ref="D2:E2"/>
    <mergeCell ref="F2:G2"/>
    <mergeCell ref="H2:I2"/>
    <mergeCell ref="J2:K2"/>
  </mergeCells>
  <printOptions horizontalCentered="1" gridLines="1"/>
  <pageMargins left="0.7" right="0.7" top="0.75" bottom="0.75" header="0" footer="0"/>
  <pageSetup paperSize="9" scale="32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5"/>
  <sheetViews>
    <sheetView view="pageBreakPreview" zoomScale="80" zoomScaleNormal="100" zoomScaleSheetLayoutView="80" workbookViewId="0">
      <selection activeCell="A4" sqref="A4:K30"/>
    </sheetView>
  </sheetViews>
  <sheetFormatPr defaultColWidth="14.42578125" defaultRowHeight="15.75" customHeight="1"/>
  <cols>
    <col min="1" max="1" width="23.5703125" customWidth="1"/>
    <col min="2" max="11" width="23.140625" customWidth="1"/>
  </cols>
  <sheetData>
    <row r="1" spans="1:11" ht="15.75" customHeight="1">
      <c r="A1" s="32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60.75" customHeight="1">
      <c r="A2" s="35" t="s">
        <v>1</v>
      </c>
      <c r="B2" s="37" t="s">
        <v>2</v>
      </c>
      <c r="C2" s="34"/>
      <c r="D2" s="37" t="s">
        <v>3</v>
      </c>
      <c r="E2" s="34"/>
      <c r="F2" s="37" t="s">
        <v>4</v>
      </c>
      <c r="G2" s="34"/>
      <c r="H2" s="37" t="s">
        <v>5</v>
      </c>
      <c r="I2" s="34"/>
      <c r="J2" s="37" t="s">
        <v>6</v>
      </c>
      <c r="K2" s="34"/>
    </row>
    <row r="3" spans="1:11" ht="72">
      <c r="A3" s="36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11" ht="15">
      <c r="A4" s="2" t="s">
        <v>9</v>
      </c>
      <c r="B4" s="3">
        <v>15</v>
      </c>
      <c r="C4" s="3">
        <v>0</v>
      </c>
      <c r="D4" s="3">
        <v>2</v>
      </c>
      <c r="E4" s="3">
        <v>0</v>
      </c>
      <c r="F4" s="3">
        <v>0</v>
      </c>
      <c r="G4" s="3">
        <v>0</v>
      </c>
      <c r="H4" s="3">
        <v>13</v>
      </c>
      <c r="I4" s="3">
        <v>0</v>
      </c>
      <c r="J4" s="3">
        <v>38</v>
      </c>
      <c r="K4" s="3">
        <v>0</v>
      </c>
    </row>
    <row r="5" spans="1:11" ht="15">
      <c r="A5" s="2" t="s">
        <v>10</v>
      </c>
      <c r="B5" s="3">
        <v>42</v>
      </c>
      <c r="C5" s="3">
        <v>0</v>
      </c>
      <c r="D5" s="3">
        <v>6</v>
      </c>
      <c r="E5" s="3">
        <v>2</v>
      </c>
      <c r="F5" s="3">
        <v>6</v>
      </c>
      <c r="G5" s="3">
        <v>0</v>
      </c>
      <c r="H5" s="3">
        <v>18</v>
      </c>
      <c r="I5" s="3">
        <v>0</v>
      </c>
      <c r="J5" s="3">
        <v>67</v>
      </c>
      <c r="K5" s="3">
        <v>0</v>
      </c>
    </row>
    <row r="6" spans="1:11" ht="15">
      <c r="A6" s="2" t="s">
        <v>11</v>
      </c>
      <c r="B6" s="8">
        <v>28</v>
      </c>
      <c r="C6" s="8">
        <v>1</v>
      </c>
      <c r="D6" s="8">
        <v>13</v>
      </c>
      <c r="E6" s="8">
        <v>4</v>
      </c>
      <c r="F6" s="8">
        <v>12</v>
      </c>
      <c r="G6" s="8">
        <v>0</v>
      </c>
      <c r="H6" s="8">
        <v>22</v>
      </c>
      <c r="I6" s="8">
        <v>1</v>
      </c>
      <c r="J6" s="8">
        <v>85</v>
      </c>
      <c r="K6" s="8">
        <v>1</v>
      </c>
    </row>
    <row r="7" spans="1:11" ht="15">
      <c r="A7" s="2" t="s">
        <v>12</v>
      </c>
      <c r="B7" s="8">
        <v>25</v>
      </c>
      <c r="C7" s="8">
        <v>0</v>
      </c>
      <c r="D7" s="8">
        <v>3</v>
      </c>
      <c r="E7" s="8">
        <v>0</v>
      </c>
      <c r="F7" s="8">
        <v>1</v>
      </c>
      <c r="G7" s="8">
        <v>0</v>
      </c>
      <c r="H7" s="8">
        <v>12</v>
      </c>
      <c r="I7" s="8">
        <v>0</v>
      </c>
      <c r="J7" s="8">
        <v>40</v>
      </c>
      <c r="K7" s="8">
        <v>0</v>
      </c>
    </row>
    <row r="8" spans="1:11" ht="15">
      <c r="A8" s="2" t="s">
        <v>13</v>
      </c>
      <c r="B8" s="8">
        <v>15</v>
      </c>
      <c r="C8" s="8">
        <v>0</v>
      </c>
      <c r="D8" s="8">
        <v>1</v>
      </c>
      <c r="E8" s="8">
        <v>1</v>
      </c>
      <c r="F8" s="8">
        <v>9</v>
      </c>
      <c r="G8" s="8">
        <v>3</v>
      </c>
      <c r="H8" s="8">
        <v>10</v>
      </c>
      <c r="I8" s="8">
        <v>3</v>
      </c>
      <c r="J8" s="8">
        <v>48</v>
      </c>
      <c r="K8" s="8">
        <v>0</v>
      </c>
    </row>
    <row r="9" spans="1:11" ht="15">
      <c r="A9" s="2" t="s">
        <v>14</v>
      </c>
      <c r="B9" s="8">
        <v>26</v>
      </c>
      <c r="C9" s="8">
        <v>0</v>
      </c>
      <c r="D9" s="8">
        <v>6</v>
      </c>
      <c r="E9" s="8">
        <v>1</v>
      </c>
      <c r="F9" s="8">
        <v>5</v>
      </c>
      <c r="G9" s="8">
        <v>0</v>
      </c>
      <c r="H9" s="8">
        <v>14</v>
      </c>
      <c r="I9" s="8">
        <v>0</v>
      </c>
      <c r="J9" s="8">
        <v>54</v>
      </c>
      <c r="K9" s="8">
        <v>0</v>
      </c>
    </row>
    <row r="10" spans="1:11" ht="15">
      <c r="A10" s="2" t="s">
        <v>15</v>
      </c>
      <c r="B10" s="8">
        <v>19</v>
      </c>
      <c r="C10" s="8">
        <v>0</v>
      </c>
      <c r="D10" s="8">
        <v>5</v>
      </c>
      <c r="E10" s="8">
        <v>1</v>
      </c>
      <c r="F10" s="8">
        <v>4</v>
      </c>
      <c r="G10" s="8">
        <v>1</v>
      </c>
      <c r="H10" s="8">
        <v>8</v>
      </c>
      <c r="I10" s="8">
        <v>9</v>
      </c>
      <c r="J10" s="8">
        <v>35</v>
      </c>
      <c r="K10" s="8">
        <v>0</v>
      </c>
    </row>
    <row r="11" spans="1:11" ht="15">
      <c r="A11" s="2" t="s">
        <v>16</v>
      </c>
      <c r="B11" s="9">
        <v>18</v>
      </c>
      <c r="C11" s="8">
        <v>1</v>
      </c>
      <c r="D11" s="8">
        <v>2</v>
      </c>
      <c r="E11" s="8">
        <v>1</v>
      </c>
      <c r="F11" s="8">
        <v>2</v>
      </c>
      <c r="G11" s="8">
        <v>0</v>
      </c>
      <c r="H11" s="8">
        <v>6</v>
      </c>
      <c r="I11" s="8">
        <v>0</v>
      </c>
      <c r="J11" s="8">
        <v>38</v>
      </c>
      <c r="K11" s="8">
        <v>0</v>
      </c>
    </row>
    <row r="12" spans="1:11" ht="15">
      <c r="A12" s="2" t="s">
        <v>17</v>
      </c>
      <c r="B12" s="8">
        <v>29</v>
      </c>
      <c r="C12" s="8">
        <v>0</v>
      </c>
      <c r="D12" s="8">
        <v>9</v>
      </c>
      <c r="E12" s="8">
        <v>2</v>
      </c>
      <c r="F12" s="8">
        <v>2</v>
      </c>
      <c r="G12" s="8">
        <v>0</v>
      </c>
      <c r="H12" s="8">
        <v>7</v>
      </c>
      <c r="I12" s="8">
        <v>0</v>
      </c>
      <c r="J12" s="8">
        <v>55</v>
      </c>
      <c r="K12" s="8">
        <v>0</v>
      </c>
    </row>
    <row r="13" spans="1:11" ht="15">
      <c r="A13" s="2" t="s">
        <v>18</v>
      </c>
      <c r="B13" s="8">
        <v>27</v>
      </c>
      <c r="C13" s="8">
        <v>1</v>
      </c>
      <c r="D13" s="8">
        <v>6</v>
      </c>
      <c r="E13" s="8">
        <v>1</v>
      </c>
      <c r="F13" s="8">
        <v>7</v>
      </c>
      <c r="G13" s="8">
        <v>0</v>
      </c>
      <c r="H13" s="8">
        <v>16</v>
      </c>
      <c r="I13" s="8">
        <v>0</v>
      </c>
      <c r="J13" s="8">
        <v>60</v>
      </c>
      <c r="K13" s="8">
        <v>0</v>
      </c>
    </row>
    <row r="14" spans="1:11" ht="15">
      <c r="A14" s="2" t="s">
        <v>19</v>
      </c>
      <c r="B14" s="8">
        <v>25</v>
      </c>
      <c r="C14" s="8">
        <v>0</v>
      </c>
      <c r="D14" s="8">
        <v>4</v>
      </c>
      <c r="E14" s="8">
        <v>0</v>
      </c>
      <c r="F14" s="8">
        <v>1</v>
      </c>
      <c r="G14" s="8">
        <v>0</v>
      </c>
      <c r="H14" s="8">
        <v>1</v>
      </c>
      <c r="I14" s="8">
        <v>0</v>
      </c>
      <c r="J14" s="8">
        <v>25</v>
      </c>
      <c r="K14" s="8">
        <v>0</v>
      </c>
    </row>
    <row r="15" spans="1:11" ht="15">
      <c r="A15" s="2" t="s">
        <v>20</v>
      </c>
      <c r="B15" s="8">
        <v>18</v>
      </c>
      <c r="C15" s="8">
        <v>0</v>
      </c>
      <c r="D15" s="8">
        <v>4</v>
      </c>
      <c r="E15" s="8">
        <v>0</v>
      </c>
      <c r="F15" s="8">
        <v>3</v>
      </c>
      <c r="G15" s="8">
        <v>0</v>
      </c>
      <c r="H15" s="8">
        <v>7</v>
      </c>
      <c r="I15" s="8">
        <v>0</v>
      </c>
      <c r="J15" s="8">
        <v>37</v>
      </c>
      <c r="K15" s="8">
        <v>0</v>
      </c>
    </row>
    <row r="16" spans="1:11" ht="15">
      <c r="A16" s="2" t="s">
        <v>21</v>
      </c>
      <c r="B16" s="8">
        <v>25</v>
      </c>
      <c r="C16" s="8">
        <v>1</v>
      </c>
      <c r="D16" s="8">
        <v>7</v>
      </c>
      <c r="E16" s="8">
        <v>0</v>
      </c>
      <c r="F16" s="8">
        <v>13</v>
      </c>
      <c r="G16" s="8">
        <v>1</v>
      </c>
      <c r="H16" s="8">
        <v>26</v>
      </c>
      <c r="I16" s="8">
        <v>1</v>
      </c>
      <c r="J16" s="8">
        <v>94</v>
      </c>
      <c r="K16" s="8">
        <v>0</v>
      </c>
    </row>
    <row r="17" spans="1:11" ht="15">
      <c r="A17" s="2" t="s">
        <v>22</v>
      </c>
      <c r="B17" s="8">
        <v>39</v>
      </c>
      <c r="C17" s="8">
        <v>4</v>
      </c>
      <c r="D17" s="8">
        <v>35</v>
      </c>
      <c r="E17" s="8">
        <v>11</v>
      </c>
      <c r="F17" s="8">
        <v>14</v>
      </c>
      <c r="G17" s="8">
        <v>2</v>
      </c>
      <c r="H17" s="8">
        <v>34</v>
      </c>
      <c r="I17" s="8">
        <v>3</v>
      </c>
      <c r="J17" s="8">
        <v>91</v>
      </c>
      <c r="K17" s="8">
        <v>1</v>
      </c>
    </row>
    <row r="18" spans="1:11" ht="15">
      <c r="A18" s="2" t="s">
        <v>23</v>
      </c>
      <c r="B18" s="8">
        <v>9</v>
      </c>
      <c r="C18" s="8">
        <v>0</v>
      </c>
      <c r="D18" s="8">
        <v>4</v>
      </c>
      <c r="E18" s="8">
        <v>0</v>
      </c>
      <c r="F18" s="8">
        <v>5</v>
      </c>
      <c r="G18" s="8">
        <v>0</v>
      </c>
      <c r="H18" s="8">
        <v>6</v>
      </c>
      <c r="I18" s="8">
        <v>0</v>
      </c>
      <c r="J18" s="8">
        <v>22</v>
      </c>
      <c r="K18" s="8">
        <v>0</v>
      </c>
    </row>
    <row r="19" spans="1:11" ht="15">
      <c r="A19" s="2" t="s">
        <v>24</v>
      </c>
      <c r="B19" s="8">
        <v>33</v>
      </c>
      <c r="C19" s="8">
        <v>0</v>
      </c>
      <c r="D19" s="8">
        <v>5</v>
      </c>
      <c r="E19" s="8">
        <v>0</v>
      </c>
      <c r="F19" s="8">
        <v>7</v>
      </c>
      <c r="G19" s="8">
        <v>0</v>
      </c>
      <c r="H19" s="8">
        <v>11</v>
      </c>
      <c r="I19" s="8">
        <v>0</v>
      </c>
      <c r="J19" s="8">
        <v>49</v>
      </c>
      <c r="K19" s="8">
        <v>0</v>
      </c>
    </row>
    <row r="20" spans="1:11" ht="15">
      <c r="A20" s="2" t="s">
        <v>25</v>
      </c>
      <c r="B20" s="8">
        <v>5</v>
      </c>
      <c r="C20" s="8">
        <v>0</v>
      </c>
      <c r="D20" s="8">
        <v>4</v>
      </c>
      <c r="E20" s="8">
        <v>0</v>
      </c>
      <c r="F20" s="8">
        <v>2</v>
      </c>
      <c r="G20" s="8">
        <v>0</v>
      </c>
      <c r="H20" s="8">
        <v>8</v>
      </c>
      <c r="I20" s="8">
        <v>0</v>
      </c>
      <c r="J20" s="8">
        <v>42</v>
      </c>
      <c r="K20" s="8">
        <v>0</v>
      </c>
    </row>
    <row r="21" spans="1:11" ht="15">
      <c r="A21" s="2" t="s">
        <v>26</v>
      </c>
      <c r="B21" s="8">
        <v>11</v>
      </c>
      <c r="C21" s="8">
        <v>0</v>
      </c>
      <c r="D21" s="8">
        <v>0</v>
      </c>
      <c r="E21" s="8">
        <v>0</v>
      </c>
      <c r="F21" s="8">
        <v>3</v>
      </c>
      <c r="G21" s="8">
        <v>2</v>
      </c>
      <c r="H21" s="8">
        <v>5</v>
      </c>
      <c r="I21" s="8">
        <v>1</v>
      </c>
      <c r="J21" s="8">
        <v>41</v>
      </c>
      <c r="K21" s="8">
        <v>0</v>
      </c>
    </row>
    <row r="22" spans="1:11" ht="15">
      <c r="A22" s="2" t="s">
        <v>27</v>
      </c>
      <c r="B22" s="8">
        <v>25</v>
      </c>
      <c r="C22" s="8">
        <v>0</v>
      </c>
      <c r="D22" s="8">
        <v>10</v>
      </c>
      <c r="E22" s="8">
        <v>2</v>
      </c>
      <c r="F22" s="8">
        <v>12</v>
      </c>
      <c r="G22" s="8">
        <v>0</v>
      </c>
      <c r="H22" s="8">
        <v>23</v>
      </c>
      <c r="I22" s="8">
        <v>2</v>
      </c>
      <c r="J22" s="8">
        <v>159</v>
      </c>
      <c r="K22" s="8">
        <v>0</v>
      </c>
    </row>
    <row r="23" spans="1:11" ht="15">
      <c r="A23" s="2" t="s">
        <v>28</v>
      </c>
      <c r="B23" s="8">
        <v>72</v>
      </c>
      <c r="C23" s="8">
        <v>0</v>
      </c>
      <c r="D23" s="8">
        <v>18</v>
      </c>
      <c r="E23" s="8">
        <v>2</v>
      </c>
      <c r="F23" s="8">
        <v>25</v>
      </c>
      <c r="G23" s="8">
        <v>0</v>
      </c>
      <c r="H23" s="8">
        <v>55</v>
      </c>
      <c r="I23" s="8">
        <v>3</v>
      </c>
      <c r="J23" s="8">
        <v>149</v>
      </c>
      <c r="K23" s="8">
        <v>0</v>
      </c>
    </row>
    <row r="24" spans="1:11" ht="15">
      <c r="A24" s="2" t="s">
        <v>29</v>
      </c>
      <c r="B24" s="8">
        <v>86</v>
      </c>
      <c r="C24" s="8">
        <v>10</v>
      </c>
      <c r="D24" s="8">
        <v>54</v>
      </c>
      <c r="E24" s="8">
        <v>27</v>
      </c>
      <c r="F24" s="8">
        <v>50</v>
      </c>
      <c r="G24" s="8">
        <v>9</v>
      </c>
      <c r="H24" s="8">
        <v>111</v>
      </c>
      <c r="I24" s="8">
        <v>18</v>
      </c>
      <c r="J24" s="8">
        <v>237</v>
      </c>
      <c r="K24" s="8">
        <v>0</v>
      </c>
    </row>
    <row r="25" spans="1:11" ht="15">
      <c r="A25" s="2" t="s">
        <v>30</v>
      </c>
      <c r="B25" s="8">
        <v>409</v>
      </c>
      <c r="C25" s="8">
        <v>20</v>
      </c>
      <c r="D25" s="8">
        <v>108</v>
      </c>
      <c r="E25" s="8">
        <v>78</v>
      </c>
      <c r="F25" s="8">
        <v>0</v>
      </c>
      <c r="G25" s="8">
        <v>0</v>
      </c>
      <c r="H25" s="8">
        <v>2</v>
      </c>
      <c r="I25" s="8">
        <v>0</v>
      </c>
      <c r="J25" s="8">
        <v>779</v>
      </c>
      <c r="K25" s="8">
        <v>0</v>
      </c>
    </row>
    <row r="26" spans="1:11" ht="15">
      <c r="A26" s="2" t="s">
        <v>31</v>
      </c>
      <c r="B26" s="8">
        <v>0</v>
      </c>
      <c r="C26" s="8">
        <v>0</v>
      </c>
      <c r="D26" s="8">
        <v>32</v>
      </c>
      <c r="E26" s="8">
        <v>13</v>
      </c>
      <c r="F26" s="8">
        <v>57</v>
      </c>
      <c r="G26" s="8">
        <v>2</v>
      </c>
      <c r="H26" s="8">
        <v>232</v>
      </c>
      <c r="I26" s="8">
        <v>18</v>
      </c>
      <c r="J26" s="8">
        <v>0</v>
      </c>
      <c r="K26" s="8">
        <v>0</v>
      </c>
    </row>
    <row r="27" spans="1:11" ht="15">
      <c r="A27" s="2" t="s">
        <v>32</v>
      </c>
      <c r="B27" s="8">
        <v>0</v>
      </c>
      <c r="C27" s="8">
        <v>0</v>
      </c>
      <c r="D27" s="8">
        <v>41</v>
      </c>
      <c r="E27" s="8">
        <v>20</v>
      </c>
      <c r="F27" s="8">
        <v>35</v>
      </c>
      <c r="G27" s="8">
        <v>5</v>
      </c>
      <c r="H27" s="8">
        <v>135</v>
      </c>
      <c r="I27" s="8">
        <v>13</v>
      </c>
      <c r="J27" s="8">
        <v>0</v>
      </c>
      <c r="K27" s="8">
        <v>0</v>
      </c>
    </row>
    <row r="28" spans="1:11" ht="15">
      <c r="A28" s="2" t="s">
        <v>33</v>
      </c>
      <c r="B28" s="8">
        <v>0</v>
      </c>
      <c r="C28" s="8">
        <v>0</v>
      </c>
      <c r="D28" s="8">
        <v>34</v>
      </c>
      <c r="E28" s="8">
        <v>22</v>
      </c>
      <c r="F28" s="8">
        <v>51</v>
      </c>
      <c r="G28" s="8">
        <v>2</v>
      </c>
      <c r="H28" s="8">
        <v>172</v>
      </c>
      <c r="I28" s="8">
        <v>19</v>
      </c>
      <c r="J28" s="8">
        <v>0</v>
      </c>
      <c r="K28" s="8">
        <v>0</v>
      </c>
    </row>
    <row r="29" spans="1:11" ht="15">
      <c r="A29" s="2" t="s">
        <v>34</v>
      </c>
      <c r="B29" s="8">
        <v>37</v>
      </c>
      <c r="C29" s="8">
        <v>0</v>
      </c>
      <c r="D29" s="8">
        <v>6</v>
      </c>
      <c r="E29" s="8">
        <v>1</v>
      </c>
      <c r="F29" s="8">
        <v>6</v>
      </c>
      <c r="G29" s="8">
        <v>0</v>
      </c>
      <c r="H29" s="8">
        <v>17</v>
      </c>
      <c r="I29" s="8">
        <v>0</v>
      </c>
      <c r="J29" s="8">
        <v>113</v>
      </c>
      <c r="K29" s="8">
        <v>0</v>
      </c>
    </row>
    <row r="30" spans="1:11" ht="12.75">
      <c r="A30" s="15" t="s">
        <v>35</v>
      </c>
      <c r="B30" s="15">
        <v>1038</v>
      </c>
      <c r="C30" s="15">
        <v>38</v>
      </c>
      <c r="D30" s="15">
        <v>419</v>
      </c>
      <c r="E30" s="15">
        <v>189</v>
      </c>
      <c r="F30" s="15">
        <v>332</v>
      </c>
      <c r="G30" s="15">
        <v>27</v>
      </c>
      <c r="H30" s="15">
        <v>971</v>
      </c>
      <c r="I30" s="15">
        <v>91</v>
      </c>
      <c r="J30" s="15">
        <v>2358</v>
      </c>
      <c r="K30" s="15">
        <v>2</v>
      </c>
    </row>
    <row r="33" spans="4:5" ht="12.75">
      <c r="D33" s="10" t="s">
        <v>36</v>
      </c>
      <c r="E33" s="11">
        <f>SUM(E30,G30,I30,K30)</f>
        <v>309</v>
      </c>
    </row>
    <row r="35" spans="4:5" ht="12.75">
      <c r="E35" s="11">
        <f>SUM(D30,F30,H30,J30)</f>
        <v>4080</v>
      </c>
    </row>
  </sheetData>
  <mergeCells count="7">
    <mergeCell ref="A1:K1"/>
    <mergeCell ref="A2:A3"/>
    <mergeCell ref="B2:C2"/>
    <mergeCell ref="D2:E2"/>
    <mergeCell ref="F2:G2"/>
    <mergeCell ref="H2:I2"/>
    <mergeCell ref="J2:K2"/>
  </mergeCells>
  <printOptions horizontalCentered="1" gridLines="1"/>
  <pageMargins left="0.7" right="0.7" top="0.75" bottom="0.75" header="0" footer="0"/>
  <pageSetup paperSize="9" scale="52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5"/>
  <sheetViews>
    <sheetView workbookViewId="0">
      <selection activeCell="A4" sqref="A4:K29"/>
    </sheetView>
  </sheetViews>
  <sheetFormatPr defaultColWidth="14.42578125" defaultRowHeight="15.75" customHeight="1"/>
  <cols>
    <col min="1" max="1" width="23.5703125" customWidth="1"/>
    <col min="2" max="11" width="23.140625" customWidth="1"/>
  </cols>
  <sheetData>
    <row r="1" spans="1:11" ht="15.75" customHeight="1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2.75">
      <c r="A2" s="35" t="s">
        <v>1</v>
      </c>
      <c r="B2" s="37" t="s">
        <v>2</v>
      </c>
      <c r="C2" s="34"/>
      <c r="D2" s="37" t="s">
        <v>3</v>
      </c>
      <c r="E2" s="34"/>
      <c r="F2" s="37" t="s">
        <v>4</v>
      </c>
      <c r="G2" s="34"/>
      <c r="H2" s="37" t="s">
        <v>5</v>
      </c>
      <c r="I2" s="34"/>
      <c r="J2" s="37" t="s">
        <v>6</v>
      </c>
      <c r="K2" s="34"/>
    </row>
    <row r="3" spans="1:11" ht="72">
      <c r="A3" s="36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11" ht="15">
      <c r="A4" s="2" t="s">
        <v>9</v>
      </c>
      <c r="B4" s="3">
        <v>21</v>
      </c>
      <c r="C4" s="3">
        <v>0</v>
      </c>
      <c r="D4" s="3">
        <v>2</v>
      </c>
      <c r="E4" s="3">
        <v>1</v>
      </c>
      <c r="F4" s="3">
        <v>4</v>
      </c>
      <c r="G4" s="3">
        <v>0</v>
      </c>
      <c r="H4" s="3">
        <v>2</v>
      </c>
      <c r="I4" s="3">
        <v>0</v>
      </c>
      <c r="J4" s="3">
        <v>23</v>
      </c>
      <c r="K4" s="3">
        <v>0</v>
      </c>
    </row>
    <row r="5" spans="1:11" ht="15">
      <c r="A5" s="2" t="s">
        <v>10</v>
      </c>
      <c r="B5" s="3">
        <v>26</v>
      </c>
      <c r="C5" s="3">
        <v>0</v>
      </c>
      <c r="D5" s="3">
        <v>12</v>
      </c>
      <c r="E5" s="3">
        <v>7</v>
      </c>
      <c r="F5" s="3">
        <v>7</v>
      </c>
      <c r="G5" s="3">
        <v>0</v>
      </c>
      <c r="H5" s="3">
        <v>23</v>
      </c>
      <c r="I5" s="3">
        <v>1</v>
      </c>
      <c r="J5" s="3">
        <v>59</v>
      </c>
      <c r="K5" s="3">
        <v>0</v>
      </c>
    </row>
    <row r="6" spans="1:11" ht="15">
      <c r="A6" s="2" t="s">
        <v>11</v>
      </c>
      <c r="B6" s="3">
        <v>23</v>
      </c>
      <c r="C6" s="3">
        <v>1</v>
      </c>
      <c r="D6" s="3">
        <v>17</v>
      </c>
      <c r="E6" s="3">
        <v>5</v>
      </c>
      <c r="F6" s="3">
        <v>10</v>
      </c>
      <c r="G6" s="3">
        <v>0</v>
      </c>
      <c r="H6" s="3">
        <v>23</v>
      </c>
      <c r="I6" s="3">
        <v>0</v>
      </c>
      <c r="J6" s="3">
        <v>56</v>
      </c>
      <c r="K6" s="3">
        <v>0</v>
      </c>
    </row>
    <row r="7" spans="1:11" ht="15">
      <c r="A7" s="2" t="s">
        <v>12</v>
      </c>
      <c r="B7" s="3">
        <v>23</v>
      </c>
      <c r="C7" s="3">
        <v>0</v>
      </c>
      <c r="D7" s="3">
        <v>4</v>
      </c>
      <c r="E7" s="3">
        <v>1</v>
      </c>
      <c r="F7" s="3">
        <v>2</v>
      </c>
      <c r="G7" s="3">
        <v>0</v>
      </c>
      <c r="H7" s="3">
        <v>6</v>
      </c>
      <c r="I7" s="3">
        <v>0</v>
      </c>
      <c r="J7" s="3">
        <v>33</v>
      </c>
      <c r="K7" s="3">
        <v>0</v>
      </c>
    </row>
    <row r="8" spans="1:11" ht="15">
      <c r="A8" s="2" t="s">
        <v>13</v>
      </c>
      <c r="B8" s="3">
        <v>17</v>
      </c>
      <c r="C8" s="3">
        <v>0</v>
      </c>
      <c r="D8" s="3">
        <v>4</v>
      </c>
      <c r="E8" s="3">
        <v>1</v>
      </c>
      <c r="F8" s="3">
        <v>7</v>
      </c>
      <c r="G8" s="3">
        <v>2</v>
      </c>
      <c r="H8" s="3">
        <v>11</v>
      </c>
      <c r="I8" s="3">
        <v>3</v>
      </c>
      <c r="J8" s="3">
        <v>36</v>
      </c>
      <c r="K8" s="3">
        <v>0</v>
      </c>
    </row>
    <row r="9" spans="1:11" ht="15">
      <c r="A9" s="2" t="s">
        <v>14</v>
      </c>
      <c r="B9" s="3">
        <v>14</v>
      </c>
      <c r="C9" s="3">
        <v>0</v>
      </c>
      <c r="D9" s="3">
        <v>6</v>
      </c>
      <c r="E9" s="3">
        <v>4</v>
      </c>
      <c r="F9" s="3">
        <v>6</v>
      </c>
      <c r="G9" s="3">
        <v>0</v>
      </c>
      <c r="H9" s="3">
        <v>13</v>
      </c>
      <c r="I9" s="3">
        <v>0</v>
      </c>
      <c r="J9" s="3">
        <v>36</v>
      </c>
      <c r="K9" s="3">
        <v>0</v>
      </c>
    </row>
    <row r="10" spans="1:11" ht="15">
      <c r="A10" s="2" t="s">
        <v>15</v>
      </c>
      <c r="B10" s="3">
        <v>10</v>
      </c>
      <c r="C10" s="3">
        <v>0</v>
      </c>
      <c r="D10" s="3">
        <v>6</v>
      </c>
      <c r="E10" s="3">
        <v>3</v>
      </c>
      <c r="F10" s="3">
        <v>2</v>
      </c>
      <c r="G10" s="3">
        <v>1</v>
      </c>
      <c r="H10" s="3">
        <v>9</v>
      </c>
      <c r="I10" s="3">
        <v>1</v>
      </c>
      <c r="J10" s="3">
        <v>27</v>
      </c>
      <c r="K10" s="3">
        <v>0</v>
      </c>
    </row>
    <row r="11" spans="1:11" ht="15">
      <c r="A11" s="2" t="s">
        <v>16</v>
      </c>
      <c r="B11" s="16">
        <v>20</v>
      </c>
      <c r="C11" s="3">
        <v>0</v>
      </c>
      <c r="D11" s="3">
        <v>2</v>
      </c>
      <c r="E11" s="3">
        <v>1</v>
      </c>
      <c r="F11" s="3">
        <v>2</v>
      </c>
      <c r="G11" s="3">
        <v>0</v>
      </c>
      <c r="H11" s="3">
        <v>9</v>
      </c>
      <c r="I11" s="3">
        <v>0</v>
      </c>
      <c r="J11" s="3">
        <v>21</v>
      </c>
      <c r="K11" s="3">
        <v>0</v>
      </c>
    </row>
    <row r="12" spans="1:11" ht="15">
      <c r="A12" s="2" t="s">
        <v>17</v>
      </c>
      <c r="B12" s="3">
        <v>16</v>
      </c>
      <c r="C12" s="3">
        <v>0</v>
      </c>
      <c r="D12" s="3">
        <v>23</v>
      </c>
      <c r="E12" s="3">
        <v>8</v>
      </c>
      <c r="F12" s="3">
        <v>9</v>
      </c>
      <c r="G12" s="3">
        <v>1</v>
      </c>
      <c r="H12" s="3">
        <v>16</v>
      </c>
      <c r="I12" s="3">
        <v>0</v>
      </c>
      <c r="J12" s="3">
        <v>31</v>
      </c>
      <c r="K12" s="3">
        <v>0</v>
      </c>
    </row>
    <row r="13" spans="1:11" ht="15">
      <c r="A13" s="2" t="s">
        <v>18</v>
      </c>
      <c r="B13" s="3">
        <v>21</v>
      </c>
      <c r="C13" s="3">
        <v>2</v>
      </c>
      <c r="D13" s="3">
        <v>15</v>
      </c>
      <c r="E13" s="3">
        <v>3</v>
      </c>
      <c r="F13" s="3">
        <v>4</v>
      </c>
      <c r="G13" s="3">
        <v>0</v>
      </c>
      <c r="H13" s="3">
        <v>20</v>
      </c>
      <c r="I13" s="3">
        <v>0</v>
      </c>
      <c r="J13" s="3">
        <v>52</v>
      </c>
      <c r="K13" s="3">
        <v>0</v>
      </c>
    </row>
    <row r="14" spans="1:11" ht="15">
      <c r="A14" s="2" t="s">
        <v>19</v>
      </c>
      <c r="B14" s="3">
        <v>5</v>
      </c>
      <c r="C14" s="3">
        <v>0</v>
      </c>
      <c r="D14" s="3">
        <v>2</v>
      </c>
      <c r="E14" s="3">
        <v>0</v>
      </c>
      <c r="F14" s="3">
        <v>4</v>
      </c>
      <c r="G14" s="3">
        <v>0</v>
      </c>
      <c r="H14" s="3">
        <v>4</v>
      </c>
      <c r="I14" s="3">
        <v>0</v>
      </c>
      <c r="J14" s="3">
        <v>26</v>
      </c>
      <c r="K14" s="3">
        <v>0</v>
      </c>
    </row>
    <row r="15" spans="1:11" ht="15">
      <c r="A15" s="2" t="s">
        <v>20</v>
      </c>
      <c r="B15" s="5">
        <v>14</v>
      </c>
      <c r="C15" s="5">
        <v>0</v>
      </c>
      <c r="D15" s="5">
        <v>3</v>
      </c>
      <c r="E15" s="5">
        <v>0</v>
      </c>
      <c r="F15" s="5">
        <v>7</v>
      </c>
      <c r="G15" s="5">
        <v>0</v>
      </c>
      <c r="H15" s="5">
        <v>7</v>
      </c>
      <c r="I15" s="5">
        <v>0</v>
      </c>
      <c r="J15" s="5">
        <v>40</v>
      </c>
      <c r="K15" s="5">
        <v>0</v>
      </c>
    </row>
    <row r="16" spans="1:11" ht="15">
      <c r="A16" s="2" t="s">
        <v>21</v>
      </c>
      <c r="B16" s="3">
        <v>31</v>
      </c>
      <c r="C16" s="3">
        <v>1</v>
      </c>
      <c r="D16" s="3">
        <v>15</v>
      </c>
      <c r="E16" s="3">
        <v>3</v>
      </c>
      <c r="F16" s="3">
        <v>12</v>
      </c>
      <c r="G16" s="3">
        <v>0</v>
      </c>
      <c r="H16" s="3">
        <v>24</v>
      </c>
      <c r="I16" s="3">
        <v>0</v>
      </c>
      <c r="J16" s="3">
        <v>62</v>
      </c>
      <c r="K16" s="3">
        <v>0</v>
      </c>
    </row>
    <row r="17" spans="1:11" ht="15">
      <c r="A17" s="2" t="s">
        <v>22</v>
      </c>
      <c r="B17" s="3">
        <v>71</v>
      </c>
      <c r="C17" s="3">
        <v>0</v>
      </c>
      <c r="D17" s="3">
        <v>43</v>
      </c>
      <c r="E17" s="3">
        <v>31</v>
      </c>
      <c r="F17" s="3">
        <v>19</v>
      </c>
      <c r="G17" s="3">
        <v>0</v>
      </c>
      <c r="H17" s="3">
        <v>31</v>
      </c>
      <c r="I17" s="3">
        <v>2</v>
      </c>
      <c r="J17" s="3">
        <v>83</v>
      </c>
      <c r="K17" s="3">
        <v>0</v>
      </c>
    </row>
    <row r="18" spans="1:11" ht="15">
      <c r="A18" s="2" t="s">
        <v>23</v>
      </c>
      <c r="B18" s="5">
        <v>17</v>
      </c>
      <c r="C18" s="5">
        <v>0</v>
      </c>
      <c r="D18" s="5">
        <v>7</v>
      </c>
      <c r="E18" s="5">
        <v>0</v>
      </c>
      <c r="F18" s="5">
        <v>2</v>
      </c>
      <c r="G18" s="5">
        <v>0</v>
      </c>
      <c r="H18" s="5">
        <v>10</v>
      </c>
      <c r="I18" s="5">
        <v>0</v>
      </c>
      <c r="J18" s="5">
        <v>26</v>
      </c>
      <c r="K18" s="5">
        <v>0</v>
      </c>
    </row>
    <row r="19" spans="1:11" ht="15">
      <c r="A19" s="2" t="s">
        <v>24</v>
      </c>
      <c r="B19" s="3">
        <v>34</v>
      </c>
      <c r="C19" s="3">
        <v>0</v>
      </c>
      <c r="D19" s="3">
        <v>10</v>
      </c>
      <c r="E19" s="3">
        <v>0</v>
      </c>
      <c r="F19" s="3">
        <v>9</v>
      </c>
      <c r="G19" s="3">
        <v>0</v>
      </c>
      <c r="H19" s="3">
        <v>11</v>
      </c>
      <c r="I19" s="3">
        <v>0</v>
      </c>
      <c r="J19" s="3">
        <v>58</v>
      </c>
      <c r="K19" s="3">
        <v>0</v>
      </c>
    </row>
    <row r="20" spans="1:11" ht="15">
      <c r="A20" s="2" t="s">
        <v>25</v>
      </c>
      <c r="B20" s="3">
        <v>19</v>
      </c>
      <c r="C20" s="3">
        <v>1</v>
      </c>
      <c r="D20" s="3">
        <v>2</v>
      </c>
      <c r="E20" s="3">
        <v>2</v>
      </c>
      <c r="F20" s="3">
        <v>3</v>
      </c>
      <c r="G20" s="3">
        <v>0</v>
      </c>
      <c r="H20" s="3">
        <v>8</v>
      </c>
      <c r="I20" s="3">
        <v>0</v>
      </c>
      <c r="J20" s="3">
        <v>31</v>
      </c>
      <c r="K20" s="3">
        <v>0</v>
      </c>
    </row>
    <row r="21" spans="1:11" ht="15">
      <c r="A21" s="2" t="s">
        <v>26</v>
      </c>
      <c r="B21" s="3">
        <v>18</v>
      </c>
      <c r="C21" s="3">
        <v>0</v>
      </c>
      <c r="D21" s="3">
        <v>6</v>
      </c>
      <c r="E21" s="3">
        <v>0</v>
      </c>
      <c r="F21" s="3">
        <v>3</v>
      </c>
      <c r="G21" s="3">
        <v>2</v>
      </c>
      <c r="H21" s="3">
        <v>6</v>
      </c>
      <c r="I21" s="3">
        <v>1</v>
      </c>
      <c r="J21" s="3">
        <v>31</v>
      </c>
      <c r="K21" s="3">
        <v>0</v>
      </c>
    </row>
    <row r="22" spans="1:11" ht="15">
      <c r="A22" s="2" t="s">
        <v>27</v>
      </c>
      <c r="B22" s="3">
        <v>21</v>
      </c>
      <c r="C22" s="3">
        <v>0</v>
      </c>
      <c r="D22" s="3">
        <v>17</v>
      </c>
      <c r="E22" s="3">
        <v>8</v>
      </c>
      <c r="F22" s="3">
        <v>20</v>
      </c>
      <c r="G22" s="3">
        <v>2</v>
      </c>
      <c r="H22" s="3">
        <v>20</v>
      </c>
      <c r="I22" s="3">
        <v>0</v>
      </c>
      <c r="J22" s="3">
        <v>101</v>
      </c>
      <c r="K22" s="3">
        <v>0</v>
      </c>
    </row>
    <row r="23" spans="1:11" ht="15">
      <c r="A23" s="2" t="s">
        <v>28</v>
      </c>
      <c r="B23" s="5">
        <v>71</v>
      </c>
      <c r="C23" s="5">
        <v>0</v>
      </c>
      <c r="D23" s="5">
        <v>41</v>
      </c>
      <c r="E23" s="5">
        <v>13</v>
      </c>
      <c r="F23" s="5">
        <v>28</v>
      </c>
      <c r="G23" s="5">
        <v>0</v>
      </c>
      <c r="H23" s="5">
        <v>57</v>
      </c>
      <c r="I23" s="5">
        <v>2</v>
      </c>
      <c r="J23" s="5">
        <v>133</v>
      </c>
      <c r="K23" s="5">
        <v>0</v>
      </c>
    </row>
    <row r="24" spans="1:11" ht="15">
      <c r="A24" s="2" t="s">
        <v>29</v>
      </c>
      <c r="B24" s="3">
        <v>92</v>
      </c>
      <c r="C24" s="3">
        <v>11</v>
      </c>
      <c r="D24" s="3">
        <v>74</v>
      </c>
      <c r="E24" s="3">
        <v>44</v>
      </c>
      <c r="F24" s="3">
        <v>39</v>
      </c>
      <c r="G24" s="3">
        <v>5</v>
      </c>
      <c r="H24" s="3">
        <v>126</v>
      </c>
      <c r="I24" s="3">
        <v>14</v>
      </c>
      <c r="J24" s="3">
        <v>161</v>
      </c>
      <c r="K24" s="3">
        <v>0</v>
      </c>
    </row>
    <row r="25" spans="1:11" ht="15">
      <c r="A25" s="2" t="s">
        <v>30</v>
      </c>
      <c r="B25" s="3">
        <v>507</v>
      </c>
      <c r="C25" s="3">
        <v>9</v>
      </c>
      <c r="D25" s="3">
        <v>100</v>
      </c>
      <c r="E25" s="3">
        <v>72</v>
      </c>
      <c r="F25" s="3">
        <v>0</v>
      </c>
      <c r="G25" s="3">
        <v>0</v>
      </c>
      <c r="H25" s="3">
        <v>0</v>
      </c>
      <c r="I25" s="3">
        <v>0</v>
      </c>
      <c r="J25" s="3">
        <v>562</v>
      </c>
      <c r="K25" s="3">
        <v>0</v>
      </c>
    </row>
    <row r="26" spans="1:11" ht="15">
      <c r="A26" s="2" t="s">
        <v>31</v>
      </c>
      <c r="B26" s="3">
        <v>0</v>
      </c>
      <c r="C26" s="3">
        <v>0</v>
      </c>
      <c r="D26" s="3">
        <v>46</v>
      </c>
      <c r="E26" s="3">
        <v>24</v>
      </c>
      <c r="F26" s="3">
        <v>53</v>
      </c>
      <c r="G26" s="3">
        <v>0</v>
      </c>
      <c r="H26" s="3">
        <v>244</v>
      </c>
      <c r="I26" s="3">
        <v>32</v>
      </c>
      <c r="J26" s="3">
        <v>0</v>
      </c>
      <c r="K26" s="3">
        <v>0</v>
      </c>
    </row>
    <row r="27" spans="1:11" ht="15">
      <c r="A27" s="2" t="s">
        <v>32</v>
      </c>
      <c r="B27" s="3">
        <v>0</v>
      </c>
      <c r="C27" s="3">
        <v>0</v>
      </c>
      <c r="D27" s="3">
        <v>72</v>
      </c>
      <c r="E27" s="3">
        <v>37</v>
      </c>
      <c r="F27" s="3">
        <v>39</v>
      </c>
      <c r="G27" s="3">
        <v>1</v>
      </c>
      <c r="H27" s="3">
        <v>120</v>
      </c>
      <c r="I27" s="3">
        <v>19</v>
      </c>
      <c r="J27" s="3">
        <v>0</v>
      </c>
      <c r="K27" s="3">
        <v>0</v>
      </c>
    </row>
    <row r="28" spans="1:11" ht="15">
      <c r="A28" s="2" t="s">
        <v>33</v>
      </c>
      <c r="B28" s="3">
        <v>0</v>
      </c>
      <c r="C28" s="3">
        <v>0</v>
      </c>
      <c r="D28" s="3">
        <v>44</v>
      </c>
      <c r="E28" s="3">
        <v>33</v>
      </c>
      <c r="F28" s="3">
        <v>77</v>
      </c>
      <c r="G28" s="3">
        <v>4</v>
      </c>
      <c r="H28" s="3">
        <v>207</v>
      </c>
      <c r="I28" s="3">
        <v>33</v>
      </c>
      <c r="J28" s="3">
        <v>1</v>
      </c>
      <c r="K28" s="3">
        <v>0</v>
      </c>
    </row>
    <row r="29" spans="1:11" ht="15">
      <c r="A29" s="2" t="s">
        <v>34</v>
      </c>
      <c r="B29" s="5">
        <v>49</v>
      </c>
      <c r="C29" s="5">
        <v>0</v>
      </c>
      <c r="D29" s="5">
        <v>12</v>
      </c>
      <c r="E29" s="5">
        <v>3</v>
      </c>
      <c r="F29" s="5">
        <v>11</v>
      </c>
      <c r="G29" s="5">
        <v>0</v>
      </c>
      <c r="H29" s="5">
        <v>25</v>
      </c>
      <c r="I29" s="5">
        <v>0</v>
      </c>
      <c r="J29" s="5">
        <v>66</v>
      </c>
      <c r="K29" s="5">
        <v>0</v>
      </c>
    </row>
    <row r="30" spans="1:11" ht="12.75">
      <c r="A30" s="10" t="s">
        <v>35</v>
      </c>
      <c r="B30" s="10">
        <f t="shared" ref="B30:K30" si="0">SUM(B4:B29)</f>
        <v>1140</v>
      </c>
      <c r="C30" s="10">
        <f t="shared" si="0"/>
        <v>25</v>
      </c>
      <c r="D30" s="10">
        <f t="shared" si="0"/>
        <v>585</v>
      </c>
      <c r="E30" s="10">
        <f t="shared" si="0"/>
        <v>304</v>
      </c>
      <c r="F30" s="10">
        <f t="shared" si="0"/>
        <v>379</v>
      </c>
      <c r="G30" s="10">
        <f t="shared" si="0"/>
        <v>18</v>
      </c>
      <c r="H30" s="10">
        <f t="shared" si="0"/>
        <v>1032</v>
      </c>
      <c r="I30" s="10">
        <f t="shared" si="0"/>
        <v>108</v>
      </c>
      <c r="J30" s="10">
        <f t="shared" si="0"/>
        <v>1755</v>
      </c>
      <c r="K30" s="10">
        <f t="shared" si="0"/>
        <v>0</v>
      </c>
    </row>
    <row r="32" spans="1:11" ht="12.75">
      <c r="D32" s="10" t="s">
        <v>36</v>
      </c>
      <c r="E32" s="11">
        <f>SUM(E30,G30,I30,K30)</f>
        <v>430</v>
      </c>
    </row>
    <row r="35" spans="5:5" ht="12.75">
      <c r="E35" s="11">
        <f>SUM(D30,F30,H30,J30)</f>
        <v>3751</v>
      </c>
    </row>
  </sheetData>
  <mergeCells count="7">
    <mergeCell ref="A1:K1"/>
    <mergeCell ref="A2:A3"/>
    <mergeCell ref="B2:C2"/>
    <mergeCell ref="D2:E2"/>
    <mergeCell ref="F2:G2"/>
    <mergeCell ref="H2:I2"/>
    <mergeCell ref="J2:K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5"/>
  <sheetViews>
    <sheetView workbookViewId="0">
      <selection activeCell="A4" sqref="A4:K30"/>
    </sheetView>
  </sheetViews>
  <sheetFormatPr defaultColWidth="14.42578125" defaultRowHeight="15.75" customHeight="1"/>
  <cols>
    <col min="1" max="1" width="23.5703125" customWidth="1"/>
    <col min="2" max="11" width="23.140625" customWidth="1"/>
  </cols>
  <sheetData>
    <row r="1" spans="1:11" ht="15.75" customHeight="1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2.75">
      <c r="A2" s="35" t="s">
        <v>1</v>
      </c>
      <c r="B2" s="37" t="s">
        <v>2</v>
      </c>
      <c r="C2" s="34"/>
      <c r="D2" s="37" t="s">
        <v>3</v>
      </c>
      <c r="E2" s="34"/>
      <c r="F2" s="37" t="s">
        <v>4</v>
      </c>
      <c r="G2" s="34"/>
      <c r="H2" s="37" t="s">
        <v>5</v>
      </c>
      <c r="I2" s="34"/>
      <c r="J2" s="37" t="s">
        <v>6</v>
      </c>
      <c r="K2" s="34"/>
    </row>
    <row r="3" spans="1:11" ht="72">
      <c r="A3" s="36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11" ht="15">
      <c r="A4" s="2" t="s">
        <v>9</v>
      </c>
      <c r="B4" s="3">
        <v>19</v>
      </c>
      <c r="C4" s="3">
        <v>0</v>
      </c>
      <c r="D4" s="3">
        <v>3</v>
      </c>
      <c r="E4" s="3">
        <v>1</v>
      </c>
      <c r="F4" s="3">
        <v>1</v>
      </c>
      <c r="G4" s="3">
        <v>0</v>
      </c>
      <c r="H4" s="3">
        <v>12</v>
      </c>
      <c r="I4" s="3">
        <v>1</v>
      </c>
      <c r="J4" s="3">
        <v>32</v>
      </c>
      <c r="K4" s="3">
        <v>0</v>
      </c>
    </row>
    <row r="5" spans="1:11" ht="15">
      <c r="A5" s="2" t="s">
        <v>10</v>
      </c>
      <c r="B5" s="3">
        <v>29</v>
      </c>
      <c r="C5" s="3">
        <v>0</v>
      </c>
      <c r="D5" s="3">
        <v>26</v>
      </c>
      <c r="E5" s="3">
        <v>17</v>
      </c>
      <c r="F5" s="3">
        <v>5</v>
      </c>
      <c r="G5" s="3">
        <v>0</v>
      </c>
      <c r="H5" s="3">
        <v>23</v>
      </c>
      <c r="I5" s="3">
        <v>0</v>
      </c>
      <c r="J5" s="3">
        <v>56</v>
      </c>
      <c r="K5" s="3">
        <v>0</v>
      </c>
    </row>
    <row r="6" spans="1:11" ht="15">
      <c r="A6" s="2" t="s">
        <v>11</v>
      </c>
      <c r="B6" s="3">
        <v>36</v>
      </c>
      <c r="C6" s="3">
        <v>0</v>
      </c>
      <c r="D6" s="3">
        <v>23</v>
      </c>
      <c r="E6" s="3">
        <v>12</v>
      </c>
      <c r="F6" s="3">
        <v>9</v>
      </c>
      <c r="G6" s="3">
        <v>1</v>
      </c>
      <c r="H6" s="3">
        <v>26</v>
      </c>
      <c r="I6" s="3">
        <v>0</v>
      </c>
      <c r="J6" s="3">
        <v>65</v>
      </c>
      <c r="K6" s="3">
        <v>0</v>
      </c>
    </row>
    <row r="7" spans="1:11" ht="15">
      <c r="A7" s="2" t="s">
        <v>12</v>
      </c>
      <c r="B7" s="3">
        <v>20</v>
      </c>
      <c r="C7" s="3">
        <v>0</v>
      </c>
      <c r="D7" s="3">
        <v>3</v>
      </c>
      <c r="E7" s="3">
        <v>0</v>
      </c>
      <c r="F7" s="3">
        <v>3</v>
      </c>
      <c r="G7" s="3">
        <v>0</v>
      </c>
      <c r="H7" s="3">
        <v>9</v>
      </c>
      <c r="I7" s="3">
        <v>0</v>
      </c>
      <c r="J7" s="3">
        <v>40</v>
      </c>
      <c r="K7" s="3">
        <v>0</v>
      </c>
    </row>
    <row r="8" spans="1:11" ht="15">
      <c r="A8" s="2" t="s">
        <v>13</v>
      </c>
      <c r="B8" s="3">
        <v>26</v>
      </c>
      <c r="C8" s="3">
        <v>0</v>
      </c>
      <c r="D8" s="3">
        <v>6</v>
      </c>
      <c r="E8" s="3">
        <v>3</v>
      </c>
      <c r="F8" s="3">
        <v>11</v>
      </c>
      <c r="G8" s="3">
        <v>3</v>
      </c>
      <c r="H8" s="3">
        <v>6</v>
      </c>
      <c r="I8" s="3">
        <v>1</v>
      </c>
      <c r="J8" s="3">
        <v>39</v>
      </c>
      <c r="K8" s="3">
        <v>0</v>
      </c>
    </row>
    <row r="9" spans="1:11" ht="15">
      <c r="A9" s="2" t="s">
        <v>14</v>
      </c>
      <c r="B9" s="3">
        <v>29</v>
      </c>
      <c r="C9" s="3">
        <v>0</v>
      </c>
      <c r="D9" s="3">
        <v>14</v>
      </c>
      <c r="E9" s="3">
        <v>2</v>
      </c>
      <c r="F9" s="3">
        <v>5</v>
      </c>
      <c r="G9" s="3">
        <v>0</v>
      </c>
      <c r="H9" s="3">
        <v>9</v>
      </c>
      <c r="I9" s="3">
        <v>0</v>
      </c>
      <c r="J9" s="3">
        <v>28</v>
      </c>
      <c r="K9" s="3">
        <v>0</v>
      </c>
    </row>
    <row r="10" spans="1:11" ht="15">
      <c r="A10" s="2" t="s">
        <v>15</v>
      </c>
      <c r="B10" s="3">
        <v>18</v>
      </c>
      <c r="C10" s="3">
        <v>0</v>
      </c>
      <c r="D10" s="3">
        <v>12</v>
      </c>
      <c r="E10" s="3">
        <v>9</v>
      </c>
      <c r="F10" s="3">
        <v>1</v>
      </c>
      <c r="G10" s="3">
        <v>0</v>
      </c>
      <c r="H10" s="3">
        <v>8</v>
      </c>
      <c r="I10" s="3">
        <v>0</v>
      </c>
      <c r="J10" s="3">
        <v>18</v>
      </c>
      <c r="K10" s="3">
        <v>0</v>
      </c>
    </row>
    <row r="11" spans="1:11" ht="15">
      <c r="A11" s="2" t="s">
        <v>16</v>
      </c>
      <c r="B11" s="17">
        <v>73</v>
      </c>
      <c r="C11" s="3">
        <v>0</v>
      </c>
      <c r="D11" s="3">
        <v>4</v>
      </c>
      <c r="E11" s="3">
        <v>1</v>
      </c>
      <c r="F11" s="3">
        <v>3</v>
      </c>
      <c r="G11" s="3">
        <v>0</v>
      </c>
      <c r="H11" s="3">
        <v>8</v>
      </c>
      <c r="I11" s="3">
        <v>0</v>
      </c>
      <c r="J11" s="3">
        <v>33</v>
      </c>
      <c r="K11" s="3">
        <v>0</v>
      </c>
    </row>
    <row r="12" spans="1:11" ht="15">
      <c r="A12" s="2" t="s">
        <v>17</v>
      </c>
      <c r="B12" s="3">
        <v>25</v>
      </c>
      <c r="C12" s="3">
        <v>0</v>
      </c>
      <c r="D12" s="3">
        <v>31</v>
      </c>
      <c r="E12" s="3">
        <v>9</v>
      </c>
      <c r="F12" s="3">
        <v>11</v>
      </c>
      <c r="G12" s="3">
        <v>0</v>
      </c>
      <c r="H12" s="3">
        <v>9</v>
      </c>
      <c r="I12" s="3">
        <v>0</v>
      </c>
      <c r="J12" s="3">
        <v>45</v>
      </c>
      <c r="K12" s="3">
        <v>0</v>
      </c>
    </row>
    <row r="13" spans="1:11" ht="15">
      <c r="A13" s="2" t="s">
        <v>18</v>
      </c>
      <c r="B13" s="3">
        <v>43</v>
      </c>
      <c r="C13" s="3">
        <v>0</v>
      </c>
      <c r="D13" s="3">
        <v>12</v>
      </c>
      <c r="E13" s="3">
        <v>6</v>
      </c>
      <c r="F13" s="3">
        <v>7</v>
      </c>
      <c r="G13" s="3">
        <v>0</v>
      </c>
      <c r="H13" s="3">
        <v>9</v>
      </c>
      <c r="I13" s="3">
        <v>0</v>
      </c>
      <c r="J13" s="3">
        <v>53</v>
      </c>
      <c r="K13" s="3">
        <v>0</v>
      </c>
    </row>
    <row r="14" spans="1:11" ht="15">
      <c r="A14" s="2" t="s">
        <v>19</v>
      </c>
      <c r="B14" s="3">
        <v>18</v>
      </c>
      <c r="C14" s="3">
        <v>0</v>
      </c>
      <c r="D14" s="3">
        <v>8</v>
      </c>
      <c r="E14" s="3">
        <v>3</v>
      </c>
      <c r="F14" s="3">
        <v>5</v>
      </c>
      <c r="G14" s="3">
        <v>0</v>
      </c>
      <c r="H14" s="3">
        <v>1</v>
      </c>
      <c r="I14" s="3">
        <v>0</v>
      </c>
      <c r="J14" s="3">
        <v>31</v>
      </c>
      <c r="K14" s="3">
        <v>0</v>
      </c>
    </row>
    <row r="15" spans="1:11" ht="15">
      <c r="A15" s="2" t="s">
        <v>20</v>
      </c>
      <c r="B15" s="5">
        <v>16</v>
      </c>
      <c r="C15" s="5">
        <v>0</v>
      </c>
      <c r="D15" s="5">
        <v>12</v>
      </c>
      <c r="E15" s="5">
        <v>2</v>
      </c>
      <c r="F15" s="5">
        <v>4</v>
      </c>
      <c r="G15" s="5">
        <v>0</v>
      </c>
      <c r="H15" s="5">
        <v>12</v>
      </c>
      <c r="I15" s="5">
        <v>0</v>
      </c>
      <c r="J15" s="5">
        <v>43</v>
      </c>
      <c r="K15" s="5">
        <v>0</v>
      </c>
    </row>
    <row r="16" spans="1:11" ht="15">
      <c r="A16" s="2" t="s">
        <v>21</v>
      </c>
      <c r="B16" s="3">
        <v>32</v>
      </c>
      <c r="C16" s="3">
        <v>0</v>
      </c>
      <c r="D16" s="3">
        <v>39</v>
      </c>
      <c r="E16" s="3">
        <v>23</v>
      </c>
      <c r="F16" s="3">
        <v>6</v>
      </c>
      <c r="G16" s="3">
        <v>0</v>
      </c>
      <c r="H16" s="3">
        <v>30</v>
      </c>
      <c r="I16" s="3">
        <v>2</v>
      </c>
      <c r="J16" s="3">
        <v>48</v>
      </c>
      <c r="K16" s="3">
        <v>0</v>
      </c>
    </row>
    <row r="17" spans="1:11" ht="15">
      <c r="A17" s="2" t="s">
        <v>22</v>
      </c>
      <c r="B17" s="3">
        <v>44</v>
      </c>
      <c r="C17" s="3">
        <v>0</v>
      </c>
      <c r="D17" s="3">
        <v>44</v>
      </c>
      <c r="E17" s="3">
        <v>32</v>
      </c>
      <c r="F17" s="3">
        <v>15</v>
      </c>
      <c r="G17" s="3">
        <v>1</v>
      </c>
      <c r="H17" s="3">
        <v>36</v>
      </c>
      <c r="I17" s="3">
        <v>1</v>
      </c>
      <c r="J17" s="3">
        <v>57</v>
      </c>
      <c r="K17" s="3">
        <v>0</v>
      </c>
    </row>
    <row r="18" spans="1:11" ht="15">
      <c r="A18" s="2" t="s">
        <v>23</v>
      </c>
      <c r="B18" s="3">
        <v>15</v>
      </c>
      <c r="C18" s="3">
        <v>0</v>
      </c>
      <c r="D18" s="3">
        <v>7</v>
      </c>
      <c r="E18" s="3">
        <v>1</v>
      </c>
      <c r="F18" s="3">
        <v>2</v>
      </c>
      <c r="G18" s="3">
        <v>0</v>
      </c>
      <c r="H18" s="3">
        <v>12</v>
      </c>
      <c r="I18" s="3">
        <v>0</v>
      </c>
      <c r="J18" s="3">
        <v>30</v>
      </c>
      <c r="K18" s="3">
        <v>0</v>
      </c>
    </row>
    <row r="19" spans="1:11" ht="15">
      <c r="A19" s="2" t="s">
        <v>24</v>
      </c>
      <c r="B19" s="3">
        <v>29</v>
      </c>
      <c r="C19" s="3">
        <v>0</v>
      </c>
      <c r="D19" s="3">
        <v>13</v>
      </c>
      <c r="E19" s="3">
        <v>0</v>
      </c>
      <c r="F19" s="3">
        <v>10</v>
      </c>
      <c r="G19" s="3">
        <v>0</v>
      </c>
      <c r="H19" s="3">
        <v>8</v>
      </c>
      <c r="I19" s="3">
        <v>0</v>
      </c>
      <c r="J19" s="3">
        <v>54</v>
      </c>
      <c r="K19" s="3">
        <v>0</v>
      </c>
    </row>
    <row r="20" spans="1:11" ht="15">
      <c r="A20" s="2" t="s">
        <v>25</v>
      </c>
      <c r="B20" s="3">
        <v>8</v>
      </c>
      <c r="C20" s="3">
        <v>0</v>
      </c>
      <c r="D20" s="3">
        <v>5</v>
      </c>
      <c r="E20" s="3">
        <v>3</v>
      </c>
      <c r="F20" s="3">
        <v>1</v>
      </c>
      <c r="G20" s="3">
        <v>0</v>
      </c>
      <c r="H20" s="3">
        <v>11</v>
      </c>
      <c r="I20" s="3">
        <v>0</v>
      </c>
      <c r="J20" s="3">
        <v>45</v>
      </c>
      <c r="K20" s="3">
        <v>0</v>
      </c>
    </row>
    <row r="21" spans="1:11" ht="15">
      <c r="A21" s="2" t="s">
        <v>26</v>
      </c>
      <c r="B21" s="3">
        <v>17</v>
      </c>
      <c r="C21" s="3">
        <v>0</v>
      </c>
      <c r="D21" s="3">
        <v>15</v>
      </c>
      <c r="E21" s="3">
        <v>5</v>
      </c>
      <c r="F21" s="3">
        <v>2</v>
      </c>
      <c r="G21" s="3">
        <v>0</v>
      </c>
      <c r="H21" s="3">
        <v>6</v>
      </c>
      <c r="I21" s="3">
        <v>0</v>
      </c>
      <c r="J21" s="3">
        <v>27</v>
      </c>
      <c r="K21" s="3">
        <v>0</v>
      </c>
    </row>
    <row r="22" spans="1:11" ht="15">
      <c r="A22" s="2" t="s">
        <v>27</v>
      </c>
      <c r="B22" s="3">
        <v>55</v>
      </c>
      <c r="C22" s="3"/>
      <c r="D22" s="3">
        <v>29</v>
      </c>
      <c r="E22" s="3">
        <v>16</v>
      </c>
      <c r="F22" s="3">
        <v>21</v>
      </c>
      <c r="G22" s="3"/>
      <c r="H22" s="3">
        <v>26</v>
      </c>
      <c r="I22" s="3">
        <v>2</v>
      </c>
      <c r="J22" s="3">
        <v>121</v>
      </c>
      <c r="K22" s="3"/>
    </row>
    <row r="23" spans="1:11" ht="15">
      <c r="A23" s="2" t="s">
        <v>28</v>
      </c>
      <c r="B23" s="3">
        <v>92</v>
      </c>
      <c r="C23" s="3">
        <v>1</v>
      </c>
      <c r="D23" s="3">
        <v>74</v>
      </c>
      <c r="E23" s="3">
        <v>27</v>
      </c>
      <c r="F23" s="3">
        <v>20</v>
      </c>
      <c r="G23" s="3">
        <v>0</v>
      </c>
      <c r="H23" s="3">
        <v>70</v>
      </c>
      <c r="I23" s="3">
        <v>1</v>
      </c>
      <c r="J23" s="3">
        <v>120</v>
      </c>
      <c r="K23" s="3">
        <v>1</v>
      </c>
    </row>
    <row r="24" spans="1:11" ht="15">
      <c r="A24" s="2" t="s">
        <v>29</v>
      </c>
      <c r="B24" s="3">
        <v>98</v>
      </c>
      <c r="C24" s="3">
        <v>7</v>
      </c>
      <c r="D24" s="3">
        <v>68</v>
      </c>
      <c r="E24" s="3">
        <v>52</v>
      </c>
      <c r="F24" s="3">
        <v>58</v>
      </c>
      <c r="G24" s="3">
        <v>4</v>
      </c>
      <c r="H24" s="3">
        <v>113</v>
      </c>
      <c r="I24" s="3">
        <v>11</v>
      </c>
      <c r="J24" s="3">
        <v>175</v>
      </c>
      <c r="K24" s="3">
        <v>0</v>
      </c>
    </row>
    <row r="25" spans="1:11" ht="15">
      <c r="A25" s="2" t="s">
        <v>30</v>
      </c>
      <c r="B25" s="3">
        <v>816</v>
      </c>
      <c r="C25" s="3">
        <v>12</v>
      </c>
      <c r="D25" s="3">
        <v>146</v>
      </c>
      <c r="E25" s="3">
        <v>124</v>
      </c>
      <c r="F25" s="3">
        <v>0</v>
      </c>
      <c r="G25" s="3">
        <v>0</v>
      </c>
      <c r="H25" s="3">
        <v>0</v>
      </c>
      <c r="I25" s="3">
        <v>0</v>
      </c>
      <c r="J25" s="3">
        <v>587</v>
      </c>
      <c r="K25" s="3">
        <v>0</v>
      </c>
    </row>
    <row r="26" spans="1:11" ht="15">
      <c r="A26" s="2" t="s">
        <v>31</v>
      </c>
      <c r="B26" s="3">
        <v>0</v>
      </c>
      <c r="C26" s="3">
        <v>0</v>
      </c>
      <c r="D26" s="3">
        <v>85</v>
      </c>
      <c r="E26" s="3">
        <v>48</v>
      </c>
      <c r="F26" s="3">
        <v>52</v>
      </c>
      <c r="G26" s="3">
        <v>2</v>
      </c>
      <c r="H26" s="3">
        <v>212</v>
      </c>
      <c r="I26" s="3">
        <v>2</v>
      </c>
      <c r="J26" s="3">
        <v>0</v>
      </c>
      <c r="K26" s="3">
        <v>0</v>
      </c>
    </row>
    <row r="27" spans="1:11" ht="15">
      <c r="A27" s="2" t="s">
        <v>32</v>
      </c>
      <c r="B27" s="3">
        <v>0</v>
      </c>
      <c r="C27" s="3">
        <v>0</v>
      </c>
      <c r="D27" s="3">
        <v>107</v>
      </c>
      <c r="E27" s="3">
        <v>48</v>
      </c>
      <c r="F27" s="3">
        <v>40</v>
      </c>
      <c r="G27" s="3">
        <v>2</v>
      </c>
      <c r="H27" s="3">
        <v>132</v>
      </c>
      <c r="I27" s="3">
        <v>12</v>
      </c>
      <c r="J27" s="3"/>
      <c r="K27" s="3"/>
    </row>
    <row r="28" spans="1:11" ht="15">
      <c r="A28" s="2" t="s">
        <v>33</v>
      </c>
      <c r="B28" s="3">
        <v>0</v>
      </c>
      <c r="C28" s="3">
        <v>0</v>
      </c>
      <c r="D28" s="3">
        <v>56</v>
      </c>
      <c r="E28" s="3">
        <v>38</v>
      </c>
      <c r="F28" s="3">
        <v>69</v>
      </c>
      <c r="G28" s="3">
        <v>2</v>
      </c>
      <c r="H28" s="3">
        <v>198</v>
      </c>
      <c r="I28" s="3">
        <v>33</v>
      </c>
      <c r="J28" s="3">
        <v>1</v>
      </c>
      <c r="K28" s="3">
        <v>0</v>
      </c>
    </row>
    <row r="29" spans="1:11" ht="15">
      <c r="A29" s="2" t="s">
        <v>34</v>
      </c>
      <c r="B29" s="5">
        <v>106</v>
      </c>
      <c r="C29" s="5">
        <v>0</v>
      </c>
      <c r="D29" s="5">
        <v>16</v>
      </c>
      <c r="E29" s="5">
        <v>5</v>
      </c>
      <c r="F29" s="5">
        <v>12</v>
      </c>
      <c r="G29" s="5">
        <v>0</v>
      </c>
      <c r="H29" s="5">
        <v>23</v>
      </c>
      <c r="I29" s="5">
        <v>0</v>
      </c>
      <c r="J29" s="5">
        <v>65</v>
      </c>
      <c r="K29" s="5">
        <v>0</v>
      </c>
    </row>
    <row r="30" spans="1:11" ht="12.75">
      <c r="A30" s="10" t="s">
        <v>35</v>
      </c>
      <c r="B30" s="10">
        <v>1664</v>
      </c>
      <c r="C30" s="10">
        <v>20</v>
      </c>
      <c r="D30" s="10">
        <v>858</v>
      </c>
      <c r="E30" s="10">
        <v>487</v>
      </c>
      <c r="F30" s="10">
        <v>373</v>
      </c>
      <c r="G30" s="10">
        <v>15</v>
      </c>
      <c r="H30" s="10">
        <v>1009</v>
      </c>
      <c r="I30" s="10">
        <v>66</v>
      </c>
      <c r="J30" s="10">
        <v>1813</v>
      </c>
      <c r="K30" s="10">
        <v>1</v>
      </c>
    </row>
    <row r="32" spans="1:11" ht="12.75">
      <c r="D32" s="10" t="s">
        <v>36</v>
      </c>
      <c r="E32" s="11">
        <f>SUM(E30,G30,I30,K30)</f>
        <v>569</v>
      </c>
    </row>
    <row r="35" spans="5:5" ht="12.75">
      <c r="E35" s="11">
        <f>SUM(D30,F30,H30,J30)</f>
        <v>4053</v>
      </c>
    </row>
  </sheetData>
  <mergeCells count="7">
    <mergeCell ref="A1:K1"/>
    <mergeCell ref="A2:A3"/>
    <mergeCell ref="B2:C2"/>
    <mergeCell ref="D2:E2"/>
    <mergeCell ref="F2:G2"/>
    <mergeCell ref="H2:I2"/>
    <mergeCell ref="J2:K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Y34"/>
  <sheetViews>
    <sheetView view="pageBreakPreview" zoomScaleNormal="100" zoomScaleSheetLayoutView="100" workbookViewId="0">
      <selection activeCell="A4" sqref="A4:K30"/>
    </sheetView>
  </sheetViews>
  <sheetFormatPr defaultColWidth="14.42578125" defaultRowHeight="15.75" customHeight="1"/>
  <cols>
    <col min="1" max="1" width="22.85546875" customWidth="1"/>
    <col min="2" max="11" width="19.28515625" customWidth="1"/>
  </cols>
  <sheetData>
    <row r="1" spans="1:25" ht="15.75" customHeight="1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25" ht="56.25" customHeight="1">
      <c r="A2" s="35" t="s">
        <v>1</v>
      </c>
      <c r="B2" s="37" t="s">
        <v>2</v>
      </c>
      <c r="C2" s="34"/>
      <c r="D2" s="37" t="s">
        <v>3</v>
      </c>
      <c r="E2" s="34"/>
      <c r="F2" s="37" t="s">
        <v>4</v>
      </c>
      <c r="G2" s="34"/>
      <c r="H2" s="37" t="s">
        <v>5</v>
      </c>
      <c r="I2" s="34"/>
      <c r="J2" s="37" t="s">
        <v>6</v>
      </c>
      <c r="K2" s="34"/>
    </row>
    <row r="3" spans="1:25" ht="72">
      <c r="A3" s="36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25" ht="15">
      <c r="A4" s="2" t="s">
        <v>9</v>
      </c>
      <c r="B4" s="3">
        <v>13</v>
      </c>
      <c r="C4" s="3">
        <v>0</v>
      </c>
      <c r="D4" s="3">
        <v>2</v>
      </c>
      <c r="E4" s="3">
        <v>0</v>
      </c>
      <c r="F4" s="3">
        <v>3</v>
      </c>
      <c r="G4" s="3">
        <v>0</v>
      </c>
      <c r="H4" s="3">
        <v>8</v>
      </c>
      <c r="I4" s="3">
        <v>0</v>
      </c>
      <c r="J4" s="3">
        <v>35</v>
      </c>
      <c r="K4" s="3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>
      <c r="A5" s="2" t="s">
        <v>10</v>
      </c>
      <c r="B5" s="3">
        <v>32</v>
      </c>
      <c r="C5" s="3">
        <v>1</v>
      </c>
      <c r="D5" s="3">
        <v>7</v>
      </c>
      <c r="E5" s="3">
        <v>2</v>
      </c>
      <c r="F5" s="3">
        <v>5</v>
      </c>
      <c r="G5" s="3">
        <v>2</v>
      </c>
      <c r="H5" s="3">
        <v>18</v>
      </c>
      <c r="I5" s="3">
        <v>0</v>
      </c>
      <c r="J5" s="3">
        <v>45</v>
      </c>
      <c r="K5" s="3">
        <v>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>
      <c r="A6" s="2" t="s">
        <v>11</v>
      </c>
      <c r="B6" s="3">
        <v>26</v>
      </c>
      <c r="C6" s="3">
        <v>0</v>
      </c>
      <c r="D6" s="3">
        <v>10</v>
      </c>
      <c r="E6" s="3">
        <v>5</v>
      </c>
      <c r="F6" s="3">
        <v>7</v>
      </c>
      <c r="G6" s="3">
        <v>1</v>
      </c>
      <c r="H6" s="3">
        <v>16</v>
      </c>
      <c r="I6" s="3">
        <v>1</v>
      </c>
      <c r="J6" s="3">
        <v>64</v>
      </c>
      <c r="K6" s="3">
        <v>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>
      <c r="A7" s="2" t="s">
        <v>12</v>
      </c>
      <c r="B7" s="3">
        <v>16</v>
      </c>
      <c r="C7" s="3">
        <v>0</v>
      </c>
      <c r="D7" s="3">
        <v>2</v>
      </c>
      <c r="E7" s="3">
        <v>0</v>
      </c>
      <c r="F7" s="3">
        <v>3</v>
      </c>
      <c r="G7" s="3">
        <v>0</v>
      </c>
      <c r="H7" s="3">
        <v>9</v>
      </c>
      <c r="I7" s="3">
        <v>0</v>
      </c>
      <c r="J7" s="3">
        <v>37</v>
      </c>
      <c r="K7" s="3"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>
      <c r="A8" s="2" t="s">
        <v>13</v>
      </c>
      <c r="B8" s="3">
        <v>14</v>
      </c>
      <c r="C8" s="3">
        <v>0</v>
      </c>
      <c r="D8" s="3">
        <v>2</v>
      </c>
      <c r="E8" s="3">
        <v>1</v>
      </c>
      <c r="F8" s="3">
        <v>6</v>
      </c>
      <c r="G8" s="3">
        <v>4</v>
      </c>
      <c r="H8" s="3">
        <v>6</v>
      </c>
      <c r="I8" s="3">
        <v>0</v>
      </c>
      <c r="J8" s="3">
        <v>34</v>
      </c>
      <c r="K8" s="3"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">
      <c r="A9" s="2" t="s">
        <v>14</v>
      </c>
      <c r="B9" s="3">
        <v>21</v>
      </c>
      <c r="C9" s="3">
        <v>0</v>
      </c>
      <c r="D9" s="3">
        <v>6</v>
      </c>
      <c r="E9" s="3">
        <v>2</v>
      </c>
      <c r="F9" s="3">
        <v>10</v>
      </c>
      <c r="G9" s="3">
        <v>0</v>
      </c>
      <c r="H9" s="3">
        <v>15</v>
      </c>
      <c r="I9" s="3">
        <v>0</v>
      </c>
      <c r="J9" s="3">
        <v>36</v>
      </c>
      <c r="K9" s="3"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>
      <c r="A10" s="2" t="s">
        <v>15</v>
      </c>
      <c r="B10" s="3">
        <v>6</v>
      </c>
      <c r="C10" s="3">
        <v>0</v>
      </c>
      <c r="D10" s="3">
        <v>2</v>
      </c>
      <c r="E10" s="3">
        <v>1</v>
      </c>
      <c r="F10" s="3">
        <v>0</v>
      </c>
      <c r="G10" s="3">
        <v>0</v>
      </c>
      <c r="H10" s="3">
        <v>7</v>
      </c>
      <c r="I10" s="3">
        <v>0</v>
      </c>
      <c r="J10" s="3">
        <v>22</v>
      </c>
      <c r="K10" s="3"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">
      <c r="A11" s="2" t="s">
        <v>16</v>
      </c>
      <c r="B11" s="3">
        <v>11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3</v>
      </c>
      <c r="I11" s="3">
        <v>0</v>
      </c>
      <c r="J11" s="3">
        <v>30</v>
      </c>
      <c r="K11" s="3"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">
      <c r="A12" s="2" t="s">
        <v>17</v>
      </c>
      <c r="B12" s="3">
        <v>12</v>
      </c>
      <c r="C12" s="3">
        <v>0</v>
      </c>
      <c r="D12" s="3">
        <v>5</v>
      </c>
      <c r="E12" s="3">
        <v>2</v>
      </c>
      <c r="F12" s="3">
        <v>2</v>
      </c>
      <c r="G12" s="3">
        <v>0</v>
      </c>
      <c r="H12" s="3">
        <v>5</v>
      </c>
      <c r="I12" s="3">
        <v>0</v>
      </c>
      <c r="J12" s="3">
        <v>36</v>
      </c>
      <c r="K12" s="8"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">
      <c r="A13" s="2" t="s">
        <v>18</v>
      </c>
      <c r="B13" s="8">
        <v>16</v>
      </c>
      <c r="C13" s="8">
        <v>0</v>
      </c>
      <c r="D13" s="8">
        <v>3</v>
      </c>
      <c r="E13" s="8">
        <v>0</v>
      </c>
      <c r="F13" s="8">
        <v>7</v>
      </c>
      <c r="G13" s="8">
        <v>0</v>
      </c>
      <c r="H13" s="8">
        <v>14</v>
      </c>
      <c r="I13" s="8">
        <v>0</v>
      </c>
      <c r="J13" s="8">
        <v>56</v>
      </c>
      <c r="K13" s="8">
        <v>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">
      <c r="A14" s="2" t="s">
        <v>19</v>
      </c>
      <c r="B14" s="3">
        <v>11</v>
      </c>
      <c r="C14" s="3">
        <v>0</v>
      </c>
      <c r="D14" s="3">
        <v>0</v>
      </c>
      <c r="E14" s="3">
        <v>0</v>
      </c>
      <c r="F14" s="3">
        <v>3</v>
      </c>
      <c r="G14" s="3">
        <v>0</v>
      </c>
      <c r="H14" s="3">
        <v>2</v>
      </c>
      <c r="I14" s="3">
        <v>0</v>
      </c>
      <c r="J14" s="3">
        <v>22</v>
      </c>
      <c r="K14" s="3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">
      <c r="A15" s="2" t="s">
        <v>20</v>
      </c>
      <c r="B15" s="8">
        <v>10</v>
      </c>
      <c r="C15" s="8">
        <v>0</v>
      </c>
      <c r="D15" s="8">
        <v>1</v>
      </c>
      <c r="E15" s="8">
        <v>0</v>
      </c>
      <c r="F15" s="8">
        <v>1</v>
      </c>
      <c r="G15" s="8">
        <v>0</v>
      </c>
      <c r="H15" s="8">
        <v>8</v>
      </c>
      <c r="I15" s="8">
        <v>0</v>
      </c>
      <c r="J15" s="8">
        <v>43</v>
      </c>
      <c r="K15" s="8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">
      <c r="A16" s="2" t="s">
        <v>21</v>
      </c>
      <c r="B16" s="3">
        <v>26</v>
      </c>
      <c r="C16" s="3">
        <v>2</v>
      </c>
      <c r="D16" s="3">
        <v>9</v>
      </c>
      <c r="E16" s="3">
        <v>2</v>
      </c>
      <c r="F16" s="3">
        <v>15</v>
      </c>
      <c r="G16" s="3">
        <v>0</v>
      </c>
      <c r="H16" s="3">
        <v>21</v>
      </c>
      <c r="I16" s="3">
        <v>1</v>
      </c>
      <c r="J16" s="3">
        <v>63</v>
      </c>
      <c r="K16" s="3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2" t="s">
        <v>22</v>
      </c>
      <c r="B17" s="3">
        <v>44</v>
      </c>
      <c r="C17" s="3">
        <v>1</v>
      </c>
      <c r="D17" s="3">
        <v>17</v>
      </c>
      <c r="E17" s="3">
        <v>10</v>
      </c>
      <c r="F17" s="3">
        <v>15</v>
      </c>
      <c r="G17" s="3">
        <v>3</v>
      </c>
      <c r="H17" s="3">
        <v>33</v>
      </c>
      <c r="I17" s="3">
        <v>2</v>
      </c>
      <c r="J17" s="3">
        <v>91</v>
      </c>
      <c r="K17" s="3">
        <v>2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>
      <c r="A18" s="2" t="s">
        <v>23</v>
      </c>
      <c r="B18" s="3">
        <v>6</v>
      </c>
      <c r="C18" s="3">
        <v>0</v>
      </c>
      <c r="D18" s="3">
        <v>2</v>
      </c>
      <c r="E18" s="3">
        <v>0</v>
      </c>
      <c r="F18" s="3">
        <v>1</v>
      </c>
      <c r="G18" s="3">
        <v>0</v>
      </c>
      <c r="H18" s="3">
        <v>5</v>
      </c>
      <c r="I18" s="3">
        <v>0</v>
      </c>
      <c r="J18" s="3">
        <v>25</v>
      </c>
      <c r="K18" s="3"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>
      <c r="A19" s="2" t="s">
        <v>24</v>
      </c>
      <c r="B19" s="8">
        <v>10</v>
      </c>
      <c r="C19" s="8">
        <v>0</v>
      </c>
      <c r="D19" s="8">
        <v>8</v>
      </c>
      <c r="E19" s="8">
        <v>4</v>
      </c>
      <c r="F19" s="8">
        <v>4</v>
      </c>
      <c r="G19" s="8">
        <v>0</v>
      </c>
      <c r="H19" s="8">
        <v>4</v>
      </c>
      <c r="I19" s="3">
        <v>0</v>
      </c>
      <c r="J19" s="3">
        <v>57</v>
      </c>
      <c r="K19" s="3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>
      <c r="A20" s="2" t="s">
        <v>25</v>
      </c>
      <c r="B20" s="8">
        <v>11</v>
      </c>
      <c r="C20" s="8">
        <v>0</v>
      </c>
      <c r="D20" s="8">
        <v>2</v>
      </c>
      <c r="E20" s="8">
        <v>0</v>
      </c>
      <c r="F20" s="8">
        <v>4</v>
      </c>
      <c r="G20" s="8">
        <v>1</v>
      </c>
      <c r="H20" s="8">
        <v>1</v>
      </c>
      <c r="I20" s="3">
        <v>0</v>
      </c>
      <c r="J20" s="3">
        <v>42</v>
      </c>
      <c r="K20" s="3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">
      <c r="A21" s="2" t="s">
        <v>26</v>
      </c>
      <c r="B21" s="8">
        <v>14</v>
      </c>
      <c r="C21" s="8">
        <v>0</v>
      </c>
      <c r="D21" s="8">
        <v>1</v>
      </c>
      <c r="E21" s="8">
        <v>1</v>
      </c>
      <c r="F21" s="8">
        <v>5</v>
      </c>
      <c r="G21" s="8">
        <v>1</v>
      </c>
      <c r="H21" s="8">
        <v>2</v>
      </c>
      <c r="I21" s="3">
        <v>0</v>
      </c>
      <c r="J21" s="3">
        <v>36</v>
      </c>
      <c r="K21" s="3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">
      <c r="A22" s="2" t="s">
        <v>27</v>
      </c>
      <c r="B22" s="8">
        <v>13</v>
      </c>
      <c r="C22" s="8">
        <v>1</v>
      </c>
      <c r="D22" s="8">
        <v>10</v>
      </c>
      <c r="E22" s="8">
        <v>13</v>
      </c>
      <c r="F22" s="8">
        <v>7</v>
      </c>
      <c r="G22" s="8">
        <v>0</v>
      </c>
      <c r="H22" s="8">
        <v>21</v>
      </c>
      <c r="I22" s="3">
        <v>0</v>
      </c>
      <c r="J22" s="3">
        <v>108</v>
      </c>
      <c r="K22" s="3">
        <v>8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>
      <c r="A23" s="2" t="s">
        <v>28</v>
      </c>
      <c r="B23" s="8">
        <v>70</v>
      </c>
      <c r="C23" s="8">
        <v>0</v>
      </c>
      <c r="D23" s="8">
        <v>20</v>
      </c>
      <c r="E23" s="8">
        <v>8</v>
      </c>
      <c r="F23" s="8">
        <v>14</v>
      </c>
      <c r="G23" s="8">
        <v>0</v>
      </c>
      <c r="H23" s="8">
        <v>49</v>
      </c>
      <c r="I23" s="3">
        <v>0</v>
      </c>
      <c r="J23" s="3">
        <v>132</v>
      </c>
      <c r="K23" s="3">
        <v>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">
      <c r="A24" s="2" t="s">
        <v>29</v>
      </c>
      <c r="B24" s="8">
        <v>59</v>
      </c>
      <c r="C24" s="8">
        <v>8</v>
      </c>
      <c r="D24" s="8">
        <v>40</v>
      </c>
      <c r="E24" s="8">
        <v>23</v>
      </c>
      <c r="F24" s="8">
        <v>30</v>
      </c>
      <c r="G24" s="8">
        <v>7</v>
      </c>
      <c r="H24" s="8">
        <v>96</v>
      </c>
      <c r="I24" s="3">
        <v>7</v>
      </c>
      <c r="J24" s="3">
        <v>194</v>
      </c>
      <c r="K24" s="3">
        <v>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>
      <c r="A25" s="2" t="s">
        <v>30</v>
      </c>
      <c r="B25" s="9">
        <v>295</v>
      </c>
      <c r="C25" s="8">
        <v>46</v>
      </c>
      <c r="D25" s="8">
        <v>57</v>
      </c>
      <c r="E25" s="8">
        <v>45</v>
      </c>
      <c r="F25" s="8"/>
      <c r="G25" s="8"/>
      <c r="H25" s="8"/>
      <c r="I25" s="3"/>
      <c r="J25" s="3">
        <v>608</v>
      </c>
      <c r="K25" s="3"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>
      <c r="A26" s="2" t="s">
        <v>31</v>
      </c>
      <c r="B26" s="8">
        <v>0</v>
      </c>
      <c r="C26" s="8">
        <v>0</v>
      </c>
      <c r="D26" s="8">
        <v>30</v>
      </c>
      <c r="E26" s="8">
        <v>13</v>
      </c>
      <c r="F26" s="8">
        <v>46</v>
      </c>
      <c r="G26" s="8">
        <v>2</v>
      </c>
      <c r="H26" s="8">
        <v>172</v>
      </c>
      <c r="I26" s="3">
        <v>16</v>
      </c>
      <c r="J26" s="3">
        <v>0</v>
      </c>
      <c r="K26" s="3"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>
      <c r="A27" s="2" t="s">
        <v>32</v>
      </c>
      <c r="B27" s="8">
        <v>0</v>
      </c>
      <c r="C27" s="8">
        <v>0</v>
      </c>
      <c r="D27" s="8">
        <v>36</v>
      </c>
      <c r="E27" s="8">
        <v>16</v>
      </c>
      <c r="F27" s="8">
        <v>33</v>
      </c>
      <c r="G27" s="8">
        <v>1</v>
      </c>
      <c r="H27" s="8">
        <v>122</v>
      </c>
      <c r="I27" s="3">
        <v>16</v>
      </c>
      <c r="J27" s="3">
        <v>0</v>
      </c>
      <c r="K27" s="3">
        <v>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">
      <c r="A28" s="2" t="s">
        <v>33</v>
      </c>
      <c r="B28" s="3">
        <v>0</v>
      </c>
      <c r="C28" s="3">
        <v>0</v>
      </c>
      <c r="D28" s="3">
        <v>27</v>
      </c>
      <c r="E28" s="3">
        <v>14</v>
      </c>
      <c r="F28" s="3">
        <v>64</v>
      </c>
      <c r="G28" s="3">
        <v>2</v>
      </c>
      <c r="H28" s="3">
        <v>166</v>
      </c>
      <c r="I28" s="3">
        <v>20</v>
      </c>
      <c r="J28" s="3">
        <v>0</v>
      </c>
      <c r="K28" s="3">
        <v>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>
      <c r="A29" s="2" t="s">
        <v>34</v>
      </c>
      <c r="B29" s="8">
        <v>44</v>
      </c>
      <c r="C29" s="8">
        <v>0</v>
      </c>
      <c r="D29" s="8">
        <v>13</v>
      </c>
      <c r="E29" s="8">
        <v>4</v>
      </c>
      <c r="F29" s="8">
        <v>17</v>
      </c>
      <c r="G29" s="8">
        <v>1</v>
      </c>
      <c r="H29" s="8">
        <v>21</v>
      </c>
      <c r="I29" s="8">
        <v>0</v>
      </c>
      <c r="J29" s="8">
        <v>96</v>
      </c>
      <c r="K29" s="8">
        <v>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10" t="s">
        <v>35</v>
      </c>
      <c r="B30" s="11">
        <v>780</v>
      </c>
      <c r="C30" s="11">
        <v>59</v>
      </c>
      <c r="D30" s="11">
        <v>313</v>
      </c>
      <c r="E30" s="11">
        <v>166</v>
      </c>
      <c r="F30" s="11">
        <v>303</v>
      </c>
      <c r="G30" s="11">
        <v>25</v>
      </c>
      <c r="H30" s="11">
        <v>824</v>
      </c>
      <c r="I30" s="11">
        <v>63</v>
      </c>
      <c r="J30" s="11">
        <v>1912</v>
      </c>
      <c r="K30" s="11">
        <v>13</v>
      </c>
    </row>
    <row r="31" spans="1:25" ht="12.75">
      <c r="C31" s="12"/>
    </row>
    <row r="32" spans="1:25" ht="12.75">
      <c r="D32" s="10" t="s">
        <v>36</v>
      </c>
      <c r="E32" s="11">
        <f>SUM(E30,G30,I30,K30)</f>
        <v>267</v>
      </c>
    </row>
    <row r="34" spans="5:5" ht="12.75">
      <c r="E34" s="11">
        <f>SUM(D30,F30,H30,J30)</f>
        <v>3352</v>
      </c>
    </row>
  </sheetData>
  <mergeCells count="7">
    <mergeCell ref="A1:K1"/>
    <mergeCell ref="A2:A3"/>
    <mergeCell ref="B2:C2"/>
    <mergeCell ref="D2:E2"/>
    <mergeCell ref="F2:G2"/>
    <mergeCell ref="H2:I2"/>
    <mergeCell ref="J2:K2"/>
  </mergeCells>
  <printOptions horizontalCentered="1" gridLines="1"/>
  <pageMargins left="0.7" right="0.7" top="0.75" bottom="0.75" header="0" footer="0"/>
  <pageSetup paperSize="9" scale="62" fitToHeight="0" pageOrder="overThenDown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6"/>
  <sheetViews>
    <sheetView workbookViewId="0">
      <selection activeCell="A4" sqref="A4:K30"/>
    </sheetView>
  </sheetViews>
  <sheetFormatPr defaultColWidth="14.42578125" defaultRowHeight="15.75" customHeight="1"/>
  <cols>
    <col min="1" max="11" width="25.5703125" customWidth="1"/>
  </cols>
  <sheetData>
    <row r="1" spans="1:11" ht="15.75" customHeight="1">
      <c r="A1" s="32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2.75">
      <c r="A2" s="35" t="s">
        <v>1</v>
      </c>
      <c r="B2" s="37" t="s">
        <v>2</v>
      </c>
      <c r="C2" s="34"/>
      <c r="D2" s="37" t="s">
        <v>3</v>
      </c>
      <c r="E2" s="34"/>
      <c r="F2" s="37" t="s">
        <v>4</v>
      </c>
      <c r="G2" s="34"/>
      <c r="H2" s="37" t="s">
        <v>5</v>
      </c>
      <c r="I2" s="34"/>
      <c r="J2" s="37" t="s">
        <v>6</v>
      </c>
      <c r="K2" s="34"/>
    </row>
    <row r="3" spans="1:11" ht="54">
      <c r="A3" s="36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11" ht="15">
      <c r="A4" s="2" t="s">
        <v>9</v>
      </c>
      <c r="B4" s="3">
        <v>25</v>
      </c>
      <c r="C4" s="3">
        <v>0</v>
      </c>
      <c r="D4" s="3">
        <v>6</v>
      </c>
      <c r="E4" s="3">
        <v>3</v>
      </c>
      <c r="F4" s="3">
        <v>4</v>
      </c>
      <c r="G4" s="3">
        <v>0</v>
      </c>
      <c r="H4" s="3">
        <v>3</v>
      </c>
      <c r="I4" s="3">
        <v>0</v>
      </c>
      <c r="J4" s="3">
        <v>32</v>
      </c>
      <c r="K4" s="3">
        <v>0</v>
      </c>
    </row>
    <row r="5" spans="1:11" ht="15">
      <c r="A5" s="2" t="s">
        <v>10</v>
      </c>
      <c r="B5" s="3">
        <v>44</v>
      </c>
      <c r="C5" s="3">
        <v>0</v>
      </c>
      <c r="D5" s="3">
        <v>12</v>
      </c>
      <c r="E5" s="3">
        <v>6</v>
      </c>
      <c r="F5" s="3">
        <v>11</v>
      </c>
      <c r="G5" s="3">
        <v>1</v>
      </c>
      <c r="H5" s="3">
        <v>18</v>
      </c>
      <c r="I5" s="3">
        <v>1</v>
      </c>
      <c r="J5" s="3">
        <v>72</v>
      </c>
      <c r="K5" s="3">
        <v>0</v>
      </c>
    </row>
    <row r="6" spans="1:11" ht="15">
      <c r="A6" s="2" t="s">
        <v>11</v>
      </c>
      <c r="B6" s="3">
        <v>35</v>
      </c>
      <c r="C6" s="3">
        <v>0</v>
      </c>
      <c r="D6" s="3">
        <v>10</v>
      </c>
      <c r="E6" s="3">
        <v>4</v>
      </c>
      <c r="F6" s="3">
        <v>7</v>
      </c>
      <c r="G6" s="3">
        <v>0</v>
      </c>
      <c r="H6" s="3">
        <v>28</v>
      </c>
      <c r="I6" s="3">
        <v>2</v>
      </c>
      <c r="J6" s="3">
        <v>66</v>
      </c>
      <c r="K6" s="3">
        <v>0</v>
      </c>
    </row>
    <row r="7" spans="1:11" ht="15">
      <c r="A7" s="2" t="s">
        <v>12</v>
      </c>
      <c r="B7" s="3">
        <v>11</v>
      </c>
      <c r="C7" s="3">
        <v>3</v>
      </c>
      <c r="D7" s="3">
        <v>6</v>
      </c>
      <c r="E7" s="3">
        <v>0</v>
      </c>
      <c r="F7" s="3">
        <v>8</v>
      </c>
      <c r="G7" s="3">
        <v>0</v>
      </c>
      <c r="H7" s="3">
        <v>8</v>
      </c>
      <c r="I7" s="3">
        <v>0</v>
      </c>
      <c r="J7" s="3">
        <v>27</v>
      </c>
      <c r="K7" s="3">
        <v>0</v>
      </c>
    </row>
    <row r="8" spans="1:11" ht="15">
      <c r="A8" s="2" t="s">
        <v>13</v>
      </c>
      <c r="B8" s="3">
        <v>10</v>
      </c>
      <c r="C8" s="3">
        <v>0</v>
      </c>
      <c r="D8" s="3">
        <v>8</v>
      </c>
      <c r="E8" s="3">
        <v>2</v>
      </c>
      <c r="F8" s="3">
        <v>7</v>
      </c>
      <c r="G8" s="3">
        <v>3</v>
      </c>
      <c r="H8" s="3">
        <v>8</v>
      </c>
      <c r="I8" s="3">
        <v>0</v>
      </c>
      <c r="J8" s="3">
        <v>39</v>
      </c>
      <c r="K8" s="3">
        <v>0</v>
      </c>
    </row>
    <row r="9" spans="1:11" ht="15">
      <c r="A9" s="2" t="s">
        <v>14</v>
      </c>
      <c r="B9" s="3">
        <v>21</v>
      </c>
      <c r="C9" s="3">
        <v>0</v>
      </c>
      <c r="D9" s="3">
        <v>9</v>
      </c>
      <c r="E9" s="3">
        <v>2</v>
      </c>
      <c r="F9" s="3">
        <v>16</v>
      </c>
      <c r="G9" s="3">
        <v>0</v>
      </c>
      <c r="H9" s="3">
        <v>22</v>
      </c>
      <c r="I9" s="3">
        <v>0</v>
      </c>
      <c r="J9" s="3">
        <v>35</v>
      </c>
      <c r="K9" s="3">
        <v>0</v>
      </c>
    </row>
    <row r="10" spans="1:11" ht="15">
      <c r="A10" s="2" t="s">
        <v>15</v>
      </c>
      <c r="B10" s="3">
        <v>16</v>
      </c>
      <c r="C10" s="3">
        <v>0</v>
      </c>
      <c r="D10" s="3">
        <v>11</v>
      </c>
      <c r="E10" s="3">
        <v>6</v>
      </c>
      <c r="F10" s="3">
        <v>7</v>
      </c>
      <c r="G10" s="3">
        <v>1</v>
      </c>
      <c r="H10" s="3">
        <v>7</v>
      </c>
      <c r="I10" s="3">
        <v>0</v>
      </c>
      <c r="J10" s="3">
        <v>33</v>
      </c>
      <c r="K10" s="3">
        <v>0</v>
      </c>
    </row>
    <row r="11" spans="1:11" ht="15">
      <c r="A11" s="2" t="s">
        <v>16</v>
      </c>
      <c r="B11" s="3">
        <v>70</v>
      </c>
      <c r="C11" s="3"/>
      <c r="D11" s="3">
        <v>10</v>
      </c>
      <c r="E11" s="3">
        <v>3</v>
      </c>
      <c r="F11" s="3">
        <v>9</v>
      </c>
      <c r="G11" s="3">
        <v>0</v>
      </c>
      <c r="H11" s="3">
        <v>5</v>
      </c>
      <c r="I11" s="3">
        <v>0</v>
      </c>
      <c r="J11" s="3">
        <v>25</v>
      </c>
      <c r="K11" s="3">
        <v>0</v>
      </c>
    </row>
    <row r="12" spans="1:11" ht="15">
      <c r="A12" s="2" t="s">
        <v>17</v>
      </c>
      <c r="B12" s="3">
        <v>27</v>
      </c>
      <c r="C12" s="3">
        <v>0</v>
      </c>
      <c r="D12" s="3">
        <v>22</v>
      </c>
      <c r="E12" s="3">
        <v>10</v>
      </c>
      <c r="F12" s="3">
        <v>4</v>
      </c>
      <c r="G12" s="3">
        <v>0</v>
      </c>
      <c r="H12" s="3">
        <v>16</v>
      </c>
      <c r="I12" s="3">
        <v>0</v>
      </c>
      <c r="J12" s="3">
        <v>48</v>
      </c>
      <c r="K12" s="3">
        <v>0</v>
      </c>
    </row>
    <row r="13" spans="1:11" ht="15">
      <c r="A13" s="2" t="s">
        <v>18</v>
      </c>
      <c r="B13" s="3">
        <v>48</v>
      </c>
      <c r="C13" s="3">
        <v>0</v>
      </c>
      <c r="D13" s="3">
        <v>17</v>
      </c>
      <c r="E13" s="3">
        <v>5</v>
      </c>
      <c r="F13" s="3">
        <v>10</v>
      </c>
      <c r="G13" s="3">
        <v>0</v>
      </c>
      <c r="H13" s="3">
        <v>15</v>
      </c>
      <c r="I13" s="3">
        <v>0</v>
      </c>
      <c r="J13" s="3">
        <v>64</v>
      </c>
      <c r="K13" s="3">
        <v>0</v>
      </c>
    </row>
    <row r="14" spans="1:11" ht="15">
      <c r="A14" s="2" t="s">
        <v>19</v>
      </c>
      <c r="B14" s="3">
        <v>13</v>
      </c>
      <c r="C14" s="3">
        <v>0</v>
      </c>
      <c r="D14" s="3">
        <v>8</v>
      </c>
      <c r="E14" s="3">
        <v>1</v>
      </c>
      <c r="F14" s="3">
        <v>5</v>
      </c>
      <c r="G14" s="3">
        <v>0</v>
      </c>
      <c r="H14" s="3">
        <v>1</v>
      </c>
      <c r="I14" s="3">
        <v>0</v>
      </c>
      <c r="J14" s="3">
        <v>34</v>
      </c>
      <c r="K14" s="3">
        <v>0</v>
      </c>
    </row>
    <row r="15" spans="1:11" ht="15">
      <c r="A15" s="2" t="s">
        <v>20</v>
      </c>
      <c r="B15" s="5">
        <v>16</v>
      </c>
      <c r="C15" s="5">
        <v>0</v>
      </c>
      <c r="D15" s="5">
        <v>10</v>
      </c>
      <c r="E15" s="5">
        <v>3</v>
      </c>
      <c r="F15" s="5">
        <v>6</v>
      </c>
      <c r="G15" s="5">
        <v>1</v>
      </c>
      <c r="H15" s="5">
        <v>10</v>
      </c>
      <c r="I15" s="5">
        <v>0</v>
      </c>
      <c r="J15" s="5">
        <v>34</v>
      </c>
      <c r="K15" s="5">
        <v>0</v>
      </c>
    </row>
    <row r="16" spans="1:11" ht="15">
      <c r="A16" s="2" t="s">
        <v>21</v>
      </c>
      <c r="B16" s="3">
        <v>35</v>
      </c>
      <c r="C16" s="3">
        <v>0</v>
      </c>
      <c r="D16" s="3">
        <v>30</v>
      </c>
      <c r="E16" s="3">
        <v>16</v>
      </c>
      <c r="F16" s="3">
        <v>9</v>
      </c>
      <c r="G16" s="3">
        <v>0</v>
      </c>
      <c r="H16" s="3">
        <v>27</v>
      </c>
      <c r="I16" s="3">
        <v>0</v>
      </c>
      <c r="J16" s="3">
        <v>56</v>
      </c>
      <c r="K16" s="3">
        <v>0</v>
      </c>
    </row>
    <row r="17" spans="1:11" ht="15">
      <c r="A17" s="2" t="s">
        <v>22</v>
      </c>
      <c r="B17" s="3">
        <v>48</v>
      </c>
      <c r="C17" s="3">
        <v>0</v>
      </c>
      <c r="D17" s="3">
        <v>43</v>
      </c>
      <c r="E17" s="3">
        <v>29</v>
      </c>
      <c r="F17" s="3">
        <v>41</v>
      </c>
      <c r="G17" s="3">
        <v>4</v>
      </c>
      <c r="H17" s="3">
        <v>50</v>
      </c>
      <c r="I17" s="3">
        <v>1</v>
      </c>
      <c r="J17" s="3">
        <v>56</v>
      </c>
      <c r="K17" s="3">
        <v>0</v>
      </c>
    </row>
    <row r="18" spans="1:11" ht="15">
      <c r="A18" s="2" t="s">
        <v>23</v>
      </c>
      <c r="B18" s="3">
        <v>25</v>
      </c>
      <c r="C18" s="3">
        <v>0</v>
      </c>
      <c r="D18" s="3">
        <v>14</v>
      </c>
      <c r="E18" s="3">
        <v>3</v>
      </c>
      <c r="F18" s="3">
        <v>1</v>
      </c>
      <c r="G18" s="3">
        <v>0</v>
      </c>
      <c r="H18" s="3">
        <v>3</v>
      </c>
      <c r="I18" s="3">
        <v>0</v>
      </c>
      <c r="J18" s="3">
        <v>26</v>
      </c>
      <c r="K18" s="3">
        <v>0</v>
      </c>
    </row>
    <row r="19" spans="1:11" ht="15">
      <c r="A19" s="2" t="s">
        <v>24</v>
      </c>
      <c r="B19" s="3">
        <v>28</v>
      </c>
      <c r="C19" s="3">
        <v>0</v>
      </c>
      <c r="D19" s="3">
        <v>15</v>
      </c>
      <c r="E19" s="3">
        <v>9</v>
      </c>
      <c r="F19" s="3">
        <v>8</v>
      </c>
      <c r="G19" s="3">
        <v>0</v>
      </c>
      <c r="H19" s="3">
        <v>11</v>
      </c>
      <c r="I19" s="3">
        <v>0</v>
      </c>
      <c r="J19" s="3">
        <v>60</v>
      </c>
      <c r="K19" s="3">
        <v>0</v>
      </c>
    </row>
    <row r="20" spans="1:11" ht="15">
      <c r="A20" s="2" t="s">
        <v>25</v>
      </c>
      <c r="B20" s="3">
        <v>11</v>
      </c>
      <c r="C20" s="3">
        <v>0</v>
      </c>
      <c r="D20" s="3">
        <v>6</v>
      </c>
      <c r="E20" s="3">
        <v>3</v>
      </c>
      <c r="F20" s="3">
        <v>6</v>
      </c>
      <c r="G20" s="3">
        <v>0</v>
      </c>
      <c r="H20" s="3">
        <v>9</v>
      </c>
      <c r="I20" s="3">
        <v>0</v>
      </c>
      <c r="J20" s="3">
        <v>45</v>
      </c>
      <c r="K20" s="3">
        <v>0</v>
      </c>
    </row>
    <row r="21" spans="1:11" ht="15">
      <c r="A21" s="2" t="s">
        <v>26</v>
      </c>
      <c r="B21" s="3">
        <v>13</v>
      </c>
      <c r="C21" s="3">
        <v>1</v>
      </c>
      <c r="D21" s="3">
        <v>3</v>
      </c>
      <c r="E21" s="3">
        <v>3</v>
      </c>
      <c r="F21" s="3">
        <v>4</v>
      </c>
      <c r="G21" s="3">
        <v>0</v>
      </c>
      <c r="H21" s="3">
        <v>5</v>
      </c>
      <c r="I21" s="3">
        <v>1</v>
      </c>
      <c r="J21" s="3">
        <v>25</v>
      </c>
      <c r="K21" s="3">
        <v>0</v>
      </c>
    </row>
    <row r="22" spans="1:11" ht="15">
      <c r="A22" s="2" t="s">
        <v>27</v>
      </c>
      <c r="B22" s="3">
        <v>75</v>
      </c>
      <c r="C22" s="6"/>
      <c r="D22" s="3">
        <v>24</v>
      </c>
      <c r="E22" s="3">
        <v>18</v>
      </c>
      <c r="F22" s="3">
        <v>29</v>
      </c>
      <c r="G22" s="6"/>
      <c r="H22" s="3">
        <v>28</v>
      </c>
      <c r="I22" s="3">
        <v>1</v>
      </c>
      <c r="J22" s="3">
        <v>87</v>
      </c>
      <c r="K22" s="3"/>
    </row>
    <row r="23" spans="1:11" ht="15">
      <c r="A23" s="2" t="s">
        <v>28</v>
      </c>
      <c r="B23" s="3">
        <v>89</v>
      </c>
      <c r="C23" s="3">
        <v>0</v>
      </c>
      <c r="D23" s="3">
        <v>65</v>
      </c>
      <c r="E23" s="3">
        <v>15</v>
      </c>
      <c r="F23" s="3">
        <v>29</v>
      </c>
      <c r="G23" s="3">
        <v>1</v>
      </c>
      <c r="H23" s="3">
        <v>81</v>
      </c>
      <c r="I23" s="3">
        <v>5</v>
      </c>
      <c r="J23" s="3">
        <v>114</v>
      </c>
      <c r="K23" s="3">
        <v>0</v>
      </c>
    </row>
    <row r="24" spans="1:11" ht="15">
      <c r="A24" s="2" t="s">
        <v>29</v>
      </c>
      <c r="B24" s="3">
        <v>127</v>
      </c>
      <c r="C24" s="3">
        <v>3</v>
      </c>
      <c r="D24" s="3">
        <v>73</v>
      </c>
      <c r="E24" s="3">
        <v>49</v>
      </c>
      <c r="F24" s="3">
        <v>59</v>
      </c>
      <c r="G24" s="3">
        <v>11</v>
      </c>
      <c r="H24" s="3">
        <v>110</v>
      </c>
      <c r="I24" s="3">
        <v>6</v>
      </c>
      <c r="J24" s="3">
        <v>181</v>
      </c>
      <c r="K24" s="3">
        <v>0</v>
      </c>
    </row>
    <row r="25" spans="1:11" ht="15">
      <c r="A25" s="2" t="s">
        <v>30</v>
      </c>
      <c r="B25" s="16">
        <v>925</v>
      </c>
      <c r="C25" s="3">
        <v>8</v>
      </c>
      <c r="D25" s="3">
        <v>147</v>
      </c>
      <c r="E25" s="3">
        <v>140</v>
      </c>
      <c r="F25" s="3">
        <v>0</v>
      </c>
      <c r="G25" s="3">
        <v>0</v>
      </c>
      <c r="H25" s="3">
        <v>0</v>
      </c>
      <c r="I25" s="3">
        <v>0</v>
      </c>
      <c r="J25" s="3">
        <v>614</v>
      </c>
      <c r="K25" s="3">
        <v>0</v>
      </c>
    </row>
    <row r="26" spans="1:11" ht="15">
      <c r="A26" s="2" t="s">
        <v>31</v>
      </c>
      <c r="B26" s="3">
        <v>0</v>
      </c>
      <c r="C26" s="3">
        <v>0</v>
      </c>
      <c r="D26" s="3">
        <v>88</v>
      </c>
      <c r="E26" s="3">
        <v>51</v>
      </c>
      <c r="F26" s="3">
        <v>65</v>
      </c>
      <c r="G26" s="3">
        <v>6</v>
      </c>
      <c r="H26" s="3">
        <v>202</v>
      </c>
      <c r="I26" s="3">
        <v>3</v>
      </c>
      <c r="J26" s="3">
        <v>0</v>
      </c>
      <c r="K26" s="3">
        <v>0</v>
      </c>
    </row>
    <row r="27" spans="1:11" ht="15">
      <c r="A27" s="2" t="s">
        <v>32</v>
      </c>
      <c r="B27" s="3"/>
      <c r="C27" s="3"/>
      <c r="D27" s="3">
        <v>110</v>
      </c>
      <c r="E27" s="3">
        <v>57</v>
      </c>
      <c r="F27" s="3">
        <v>59</v>
      </c>
      <c r="G27" s="3">
        <v>2</v>
      </c>
      <c r="H27" s="3">
        <v>150</v>
      </c>
      <c r="I27" s="3">
        <v>25</v>
      </c>
      <c r="J27" s="3"/>
      <c r="K27" s="3"/>
    </row>
    <row r="28" spans="1:11" ht="15">
      <c r="A28" s="2" t="s">
        <v>33</v>
      </c>
      <c r="B28" s="3">
        <v>0</v>
      </c>
      <c r="C28" s="3">
        <v>0</v>
      </c>
      <c r="D28" s="3">
        <v>80</v>
      </c>
      <c r="E28" s="3">
        <v>57</v>
      </c>
      <c r="F28" s="3">
        <v>75</v>
      </c>
      <c r="G28" s="3">
        <v>4</v>
      </c>
      <c r="H28" s="3">
        <v>231</v>
      </c>
      <c r="I28" s="3">
        <v>34</v>
      </c>
      <c r="J28" s="3">
        <v>1</v>
      </c>
      <c r="K28" s="3">
        <v>0</v>
      </c>
    </row>
    <row r="29" spans="1:11" ht="15">
      <c r="A29" s="2" t="s">
        <v>34</v>
      </c>
      <c r="B29" s="5">
        <v>38</v>
      </c>
      <c r="C29" s="5">
        <v>0</v>
      </c>
      <c r="D29" s="5">
        <v>20</v>
      </c>
      <c r="E29" s="5">
        <v>3</v>
      </c>
      <c r="F29" s="5">
        <v>19</v>
      </c>
      <c r="G29" s="5">
        <v>0</v>
      </c>
      <c r="H29" s="5">
        <v>15</v>
      </c>
      <c r="I29" s="5">
        <v>0</v>
      </c>
      <c r="J29" s="5">
        <v>57</v>
      </c>
      <c r="K29" s="5">
        <v>0</v>
      </c>
    </row>
    <row r="30" spans="1:11" ht="12.75">
      <c r="A30" s="10" t="s">
        <v>35</v>
      </c>
      <c r="B30" s="11">
        <v>1750</v>
      </c>
      <c r="C30" s="11">
        <v>15</v>
      </c>
      <c r="D30" s="11">
        <v>847</v>
      </c>
      <c r="E30" s="11">
        <v>498</v>
      </c>
      <c r="F30" s="11">
        <v>498</v>
      </c>
      <c r="G30" s="11">
        <v>34</v>
      </c>
      <c r="H30" s="11">
        <v>1063</v>
      </c>
      <c r="I30" s="11">
        <v>79</v>
      </c>
      <c r="J30" s="11">
        <v>1831</v>
      </c>
      <c r="K30" s="11">
        <v>0</v>
      </c>
    </row>
    <row r="33" spans="4:6" ht="12.75">
      <c r="D33" s="10" t="s">
        <v>36</v>
      </c>
      <c r="E33" s="11">
        <f>SUM(E30,G30,I30,K30)</f>
        <v>611</v>
      </c>
      <c r="F33" s="11">
        <f>SUM(E28,G28,I28,K28)</f>
        <v>95</v>
      </c>
    </row>
    <row r="36" spans="4:6" ht="12.75">
      <c r="E36" s="11">
        <f>SUM('1 полугодие'!E32,ОКТЯБРЬ!E33,сентябрь!E32,август!E32,E33)</f>
        <v>3543</v>
      </c>
    </row>
  </sheetData>
  <mergeCells count="7">
    <mergeCell ref="A1:K1"/>
    <mergeCell ref="A2:A3"/>
    <mergeCell ref="B2:C2"/>
    <mergeCell ref="D2:E2"/>
    <mergeCell ref="F2:G2"/>
    <mergeCell ref="H2:I2"/>
    <mergeCell ref="J2:K2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36"/>
  <sheetViews>
    <sheetView tabSelected="1" view="pageBreakPreview" zoomScale="76" zoomScaleNormal="73" zoomScaleSheetLayoutView="76" workbookViewId="0">
      <selection activeCell="B31" sqref="B31"/>
    </sheetView>
  </sheetViews>
  <sheetFormatPr defaultColWidth="14.42578125" defaultRowHeight="15.75" customHeight="1"/>
  <cols>
    <col min="1" max="11" width="25.5703125" customWidth="1"/>
    <col min="12" max="12" width="21.7109375" customWidth="1"/>
    <col min="14" max="14" width="17.5703125" customWidth="1"/>
  </cols>
  <sheetData>
    <row r="1" spans="1:14" ht="30.75" customHeight="1">
      <c r="A1" s="32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4" ht="68.25" customHeight="1">
      <c r="A2" s="35" t="s">
        <v>1</v>
      </c>
      <c r="B2" s="37" t="s">
        <v>2</v>
      </c>
      <c r="C2" s="34"/>
      <c r="D2" s="37" t="s">
        <v>3</v>
      </c>
      <c r="E2" s="34"/>
      <c r="F2" s="37" t="s">
        <v>4</v>
      </c>
      <c r="G2" s="34"/>
      <c r="H2" s="37" t="s">
        <v>5</v>
      </c>
      <c r="I2" s="34"/>
      <c r="J2" s="37" t="s">
        <v>6</v>
      </c>
      <c r="K2" s="33"/>
      <c r="L2" s="19"/>
      <c r="M2" s="19"/>
      <c r="N2" s="19"/>
    </row>
    <row r="3" spans="1:14" ht="77.25" customHeight="1">
      <c r="A3" s="36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8" t="s">
        <v>8</v>
      </c>
      <c r="L3" s="20" t="s">
        <v>44</v>
      </c>
      <c r="M3" s="21" t="s">
        <v>45</v>
      </c>
      <c r="N3" s="20" t="s">
        <v>46</v>
      </c>
    </row>
    <row r="4" spans="1:14" ht="15">
      <c r="A4" s="2" t="s">
        <v>9</v>
      </c>
      <c r="B4" s="27">
        <f>'1 полугодие'!B4+Июль!B4+август!B4+сентябрь!B4+ОКТЯБРЬ!B4+НОЯБРЬ!B4+декабрь!B4</f>
        <v>214</v>
      </c>
      <c r="C4" s="27">
        <f>'1 полугодие'!C4+Июль!C4+август!C4+сентябрь!C4+ОКТЯБРЬ!C4+НОЯБРЬ!C4+декабрь!C4</f>
        <v>0</v>
      </c>
      <c r="D4" s="27">
        <f>'1 полугодие'!D4+Июль!D4+август!D4+сентябрь!D4+ОКТЯБРЬ!D4+НОЯБРЬ!D4+декабрь!D4</f>
        <v>37</v>
      </c>
      <c r="E4" s="27">
        <f>'1 полугодие'!E4+Июль!E4+август!E4+сентябрь!E4+ОКТЯБРЬ!E4+НОЯБРЬ!E4+декабрь!E4</f>
        <v>8</v>
      </c>
      <c r="F4" s="27">
        <f>'1 полугодие'!F4+Июль!F4+август!F4+сентябрь!F4+ОКТЯБРЬ!F4+НОЯБРЬ!F4+декабрь!F4</f>
        <v>43</v>
      </c>
      <c r="G4" s="27">
        <f>'1 полугодие'!G4+Июль!G4+август!G4+сентябрь!G4+ОКТЯБРЬ!G4+НОЯБРЬ!G4+декабрь!G4</f>
        <v>0</v>
      </c>
      <c r="H4" s="27">
        <f>'1 полугодие'!H4+Июль!H4+август!H4+сентябрь!H4+ОКТЯБРЬ!H4+НОЯБРЬ!H4+декабрь!H4</f>
        <v>77</v>
      </c>
      <c r="I4" s="27">
        <f>'1 полугодие'!I4+Июль!I4+август!I4+сентябрь!I4+ОКТЯБРЬ!I4+НОЯБРЬ!I4+декабрь!I4</f>
        <v>1</v>
      </c>
      <c r="J4" s="27">
        <f>'1 полугодие'!J4+Июль!J4+август!J4+сентябрь!J4+ОКТЯБРЬ!J4+НОЯБРЬ!J4+декабрь!J4</f>
        <v>340</v>
      </c>
      <c r="K4" s="27">
        <f>'1 полугодие'!K4+Июль!K4+август!K4+сентябрь!K4+ОКТЯБРЬ!K4+НОЯБРЬ!K4+декабрь!K4</f>
        <v>0</v>
      </c>
      <c r="L4" s="22">
        <f>B4+D4+F4+H4+J4</f>
        <v>711</v>
      </c>
      <c r="M4" s="23">
        <f>C4+E4+G4+I4+K4</f>
        <v>9</v>
      </c>
      <c r="N4" s="26">
        <f>M4*100/L4</f>
        <v>1.2658227848101267</v>
      </c>
    </row>
    <row r="5" spans="1:14" ht="15">
      <c r="A5" s="2" t="s">
        <v>10</v>
      </c>
      <c r="B5" s="27">
        <f>'1 полугодие'!B5+Июль!B5+август!B5+сентябрь!B5+ОКТЯБРЬ!B5+НОЯБРЬ!B5+декабрь!B5</f>
        <v>422</v>
      </c>
      <c r="C5" s="27">
        <f>'1 полугодие'!C5+Июль!C5+август!C5+сентябрь!C5+ОКТЯБРЬ!C5+НОЯБРЬ!C5+декабрь!C5</f>
        <v>2</v>
      </c>
      <c r="D5" s="27">
        <f>'1 полугодие'!D5+Июль!D5+август!D5+сентябрь!D5+ОКТЯБРЬ!D5+НОЯБРЬ!D5+декабрь!D5</f>
        <v>144</v>
      </c>
      <c r="E5" s="27">
        <f>'1 полугодие'!E5+Июль!E5+август!E5+сентябрь!E5+ОКТЯБРЬ!E5+НОЯБРЬ!E5+декабрь!E5</f>
        <v>52</v>
      </c>
      <c r="F5" s="27">
        <f>'1 полугодие'!F5+Июль!F5+август!F5+сентябрь!F5+ОКТЯБРЬ!F5+НОЯБРЬ!F5+декабрь!F5</f>
        <v>73</v>
      </c>
      <c r="G5" s="27">
        <f>'1 полугодие'!G5+Июль!G5+август!G5+сентябрь!G5+ОКТЯБРЬ!G5+НОЯБРЬ!G5+декабрь!G5</f>
        <v>7</v>
      </c>
      <c r="H5" s="27">
        <f>'1 полугодие'!H5+Июль!H5+август!H5+сентябрь!H5+ОКТЯБРЬ!H5+НОЯБРЬ!H5+декабрь!H5</f>
        <v>244</v>
      </c>
      <c r="I5" s="27">
        <f>'1 полугодие'!I5+Июль!I5+август!I5+сентябрь!I5+ОКТЯБРЬ!I5+НОЯБРЬ!I5+декабрь!I5</f>
        <v>4</v>
      </c>
      <c r="J5" s="27">
        <f>'1 полугодие'!J5+Июль!J5+август!J5+сентябрь!J5+ОКТЯБРЬ!J5+НОЯБРЬ!J5+декабрь!J5</f>
        <v>652</v>
      </c>
      <c r="K5" s="27">
        <f>'1 полугодие'!K5+Июль!K5+август!K5+сентябрь!K5+ОКТЯБРЬ!K5+НОЯБРЬ!K5+декабрь!K5</f>
        <v>1</v>
      </c>
      <c r="L5" s="22">
        <f t="shared" ref="L5:L30" si="0">B5+D5+F5+H5+J5</f>
        <v>1535</v>
      </c>
      <c r="M5" s="23">
        <f t="shared" ref="M5:M30" si="1">C5+E5+G5+I5+K5</f>
        <v>66</v>
      </c>
      <c r="N5" s="26">
        <f t="shared" ref="N5:N29" si="2">M5*100/L5</f>
        <v>4.2996742671009773</v>
      </c>
    </row>
    <row r="6" spans="1:14" ht="15">
      <c r="A6" s="2" t="s">
        <v>11</v>
      </c>
      <c r="B6" s="27">
        <f>'1 полугодие'!B6+Июль!B6+август!B6+сентябрь!B6+ОКТЯБРЬ!B6+НОЯБРЬ!B6+декабрь!B6</f>
        <v>329</v>
      </c>
      <c r="C6" s="27">
        <f>'1 полугодие'!C6+Июль!C6+август!C6+сентябрь!C6+ОКТЯБРЬ!C6+НОЯБРЬ!C6+декабрь!C6</f>
        <v>2</v>
      </c>
      <c r="D6" s="27">
        <f>'1 полугодие'!D6+Июль!D6+август!D6+сентябрь!D6+ОКТЯБРЬ!D6+НОЯБРЬ!D6+декабрь!D6</f>
        <v>124</v>
      </c>
      <c r="E6" s="27">
        <f>'1 полугодие'!E6+Июль!E6+август!E6+сентябрь!E6+ОКТЯБРЬ!E6+НОЯБРЬ!E6+декабрь!E6</f>
        <v>50</v>
      </c>
      <c r="F6" s="27">
        <f>'1 полугодие'!F6+Июль!F6+август!F6+сентябрь!F6+ОКТЯБРЬ!F6+НОЯБРЬ!F6+декабрь!F6</f>
        <v>101</v>
      </c>
      <c r="G6" s="27">
        <f>'1 полугодие'!G6+Июль!G6+август!G6+сентябрь!G6+ОКТЯБРЬ!G6+НОЯБРЬ!G6+декабрь!G6</f>
        <v>6</v>
      </c>
      <c r="H6" s="27">
        <f>'1 полугодие'!H6+Июль!H6+август!H6+сентябрь!H6+ОКТЯБРЬ!H6+НОЯБРЬ!H6+декабрь!H6</f>
        <v>241</v>
      </c>
      <c r="I6" s="27">
        <f>'1 полугодие'!I6+Июль!I6+август!I6+сентябрь!I6+ОКТЯБРЬ!I6+НОЯБРЬ!I6+декабрь!I6</f>
        <v>7</v>
      </c>
      <c r="J6" s="27">
        <f>'1 полугодие'!J6+Июль!J6+август!J6+сентябрь!J6+ОКТЯБРЬ!J6+НОЯБРЬ!J6+декабрь!J6</f>
        <v>655</v>
      </c>
      <c r="K6" s="27">
        <f>'1 полугодие'!K6+Июль!K6+август!K6+сентябрь!K6+ОКТЯБРЬ!K6+НОЯБРЬ!K6+декабрь!K6</f>
        <v>1</v>
      </c>
      <c r="L6" s="22">
        <f t="shared" si="0"/>
        <v>1450</v>
      </c>
      <c r="M6" s="23">
        <f t="shared" si="1"/>
        <v>66</v>
      </c>
      <c r="N6" s="26">
        <f t="shared" si="2"/>
        <v>4.5517241379310347</v>
      </c>
    </row>
    <row r="7" spans="1:14" ht="15">
      <c r="A7" s="2" t="s">
        <v>12</v>
      </c>
      <c r="B7" s="27">
        <f>'1 полугодие'!B7+Июль!B7+август!B7+сентябрь!B7+ОКТЯБРЬ!B7+НОЯБРЬ!B7+декабрь!B7</f>
        <v>196</v>
      </c>
      <c r="C7" s="27">
        <f>'1 полугодие'!C7+Июль!C7+август!C7+сентябрь!C7+ОКТЯБРЬ!C7+НОЯБРЬ!C7+декабрь!C7</f>
        <v>3</v>
      </c>
      <c r="D7" s="27">
        <f>'1 полугодие'!D7+Июль!D7+август!D7+сентябрь!D7+ОКТЯБРЬ!D7+НОЯБРЬ!D7+декабрь!D7</f>
        <v>48</v>
      </c>
      <c r="E7" s="27">
        <f>'1 полугодие'!E7+Июль!E7+август!E7+сентябрь!E7+ОКТЯБРЬ!E7+НОЯБРЬ!E7+декабрь!E7</f>
        <v>5</v>
      </c>
      <c r="F7" s="27">
        <f>'1 полугодие'!F7+Июль!F7+август!F7+сентябрь!F7+ОКТЯБРЬ!F7+НОЯБРЬ!F7+декабрь!F7</f>
        <v>49</v>
      </c>
      <c r="G7" s="27">
        <f>'1 полугодие'!G7+Июль!G7+август!G7+сентябрь!G7+ОКТЯБРЬ!G7+НОЯБРЬ!G7+декабрь!G7</f>
        <v>1</v>
      </c>
      <c r="H7" s="27">
        <f>'1 полугодие'!H7+Июль!H7+август!H7+сентябрь!H7+ОКТЯБРЬ!H7+НОЯБРЬ!H7+декабрь!H7</f>
        <v>117</v>
      </c>
      <c r="I7" s="27">
        <f>'1 полугодие'!I7+Июль!I7+август!I7+сентябрь!I7+ОКТЯБРЬ!I7+НОЯБРЬ!I7+декабрь!I7</f>
        <v>0</v>
      </c>
      <c r="J7" s="27">
        <f>'1 полугодие'!J7+Июль!J7+август!J7+сентябрь!J7+ОКТЯБРЬ!J7+НОЯБРЬ!J7+декабрь!J7</f>
        <v>394</v>
      </c>
      <c r="K7" s="27">
        <f>'1 полугодие'!K7+Июль!K7+август!K7+сентябрь!K7+ОКТЯБРЬ!K7+НОЯБРЬ!K7+декабрь!K7</f>
        <v>0</v>
      </c>
      <c r="L7" s="22">
        <f t="shared" si="0"/>
        <v>804</v>
      </c>
      <c r="M7" s="23">
        <f t="shared" si="1"/>
        <v>9</v>
      </c>
      <c r="N7" s="26">
        <f t="shared" si="2"/>
        <v>1.1194029850746268</v>
      </c>
    </row>
    <row r="8" spans="1:14" ht="15">
      <c r="A8" s="2" t="s">
        <v>13</v>
      </c>
      <c r="B8" s="27">
        <f>'1 полугодие'!B8+Июль!B8+август!B8+сентябрь!B8+ОКТЯБРЬ!B8+НОЯБРЬ!B8+декабрь!B8</f>
        <v>196</v>
      </c>
      <c r="C8" s="27">
        <f>'1 полугодие'!C8+Июль!C8+август!C8+сентябрь!C8+ОКТЯБРЬ!C8+НОЯБРЬ!C8+декабрь!C8</f>
        <v>1</v>
      </c>
      <c r="D8" s="27">
        <f>'1 полугодие'!D8+Июль!D8+август!D8+сентябрь!D8+ОКТЯБРЬ!D8+НОЯБРЬ!D8+декабрь!D8</f>
        <v>57</v>
      </c>
      <c r="E8" s="27">
        <f>'1 полугодие'!E8+Июль!E8+август!E8+сентябрь!E8+ОКТЯБРЬ!E8+НОЯБРЬ!E8+декабрь!E8</f>
        <v>11</v>
      </c>
      <c r="F8" s="27">
        <f>'1 полугодие'!F8+Июль!F8+август!F8+сентябрь!F8+ОКТЯБРЬ!F8+НОЯБРЬ!F8+декабрь!F8</f>
        <v>88</v>
      </c>
      <c r="G8" s="27">
        <f>'1 полугодие'!G8+Июль!G8+август!G8+сентябрь!G8+ОКТЯБРЬ!G8+НОЯБРЬ!G8+декабрь!G8</f>
        <v>26</v>
      </c>
      <c r="H8" s="27">
        <f>'1 полугодие'!H8+Июль!H8+август!H8+сентябрь!H8+ОКТЯБРЬ!H8+НОЯБРЬ!H8+декабрь!H8</f>
        <v>111</v>
      </c>
      <c r="I8" s="27">
        <f>'1 полугодие'!I8+Июль!I8+август!I8+сентябрь!I8+ОКТЯБРЬ!I8+НОЯБРЬ!I8+декабрь!I8</f>
        <v>10</v>
      </c>
      <c r="J8" s="27">
        <f>'1 полугодие'!J8+Июль!J8+август!J8+сентябрь!J8+ОКТЯБРЬ!J8+НОЯБРЬ!J8+декабрь!J8</f>
        <v>398</v>
      </c>
      <c r="K8" s="27">
        <f>'1 полугодие'!K8+Июль!K8+август!K8+сентябрь!K8+ОКТЯБРЬ!K8+НОЯБРЬ!K8+декабрь!K8</f>
        <v>1</v>
      </c>
      <c r="L8" s="22">
        <f t="shared" si="0"/>
        <v>850</v>
      </c>
      <c r="M8" s="23">
        <f t="shared" si="1"/>
        <v>49</v>
      </c>
      <c r="N8" s="26">
        <f t="shared" si="2"/>
        <v>5.7647058823529411</v>
      </c>
    </row>
    <row r="9" spans="1:14" ht="15">
      <c r="A9" s="2" t="s">
        <v>14</v>
      </c>
      <c r="B9" s="27">
        <f>'1 полугодие'!B9+Июль!B9+август!B9+сентябрь!B9+ОКТЯБРЬ!B9+НОЯБРЬ!B9+декабрь!B9</f>
        <v>259</v>
      </c>
      <c r="C9" s="27">
        <f>'1 полугодие'!C9+Июль!C9+август!C9+сентябрь!C9+ОКТЯБРЬ!C9+НОЯБРЬ!C9+декабрь!C9</f>
        <v>0</v>
      </c>
      <c r="D9" s="27">
        <f>'1 полугодие'!D9+Июль!D9+август!D9+сентябрь!D9+ОКТЯБРЬ!D9+НОЯБРЬ!D9+декабрь!D9</f>
        <v>75</v>
      </c>
      <c r="E9" s="27">
        <f>'1 полугодие'!E9+Июль!E9+август!E9+сентябрь!E9+ОКТЯБРЬ!E9+НОЯБРЬ!E9+декабрь!E9</f>
        <v>19</v>
      </c>
      <c r="F9" s="27">
        <f>'1 полугодие'!F9+Июль!F9+август!F9+сентябрь!F9+ОКТЯБРЬ!F9+НОЯБРЬ!F9+декабрь!F9</f>
        <v>74</v>
      </c>
      <c r="G9" s="27">
        <f>'1 полугодие'!G9+Июль!G9+август!G9+сентябрь!G9+ОКТЯБРЬ!G9+НОЯБРЬ!G9+декабрь!G9</f>
        <v>1</v>
      </c>
      <c r="H9" s="27">
        <f>'1 полугодие'!H9+Июль!H9+август!H9+сентябрь!H9+ОКТЯБРЬ!H9+НОЯБРЬ!H9+декабрь!H9</f>
        <v>172</v>
      </c>
      <c r="I9" s="27">
        <f>'1 полугодие'!I9+Июль!I9+август!I9+сентябрь!I9+ОКТЯБРЬ!I9+НОЯБРЬ!I9+декабрь!I9</f>
        <v>0</v>
      </c>
      <c r="J9" s="27">
        <f>'1 полугодие'!J9+Июль!J9+август!J9+сентябрь!J9+ОКТЯБРЬ!J9+НОЯБРЬ!J9+декабрь!J9</f>
        <v>421</v>
      </c>
      <c r="K9" s="27">
        <f>'1 полугодие'!K9+Июль!K9+август!K9+сентябрь!K9+ОКТЯБРЬ!K9+НОЯБРЬ!K9+декабрь!K9</f>
        <v>0</v>
      </c>
      <c r="L9" s="22">
        <f t="shared" si="0"/>
        <v>1001</v>
      </c>
      <c r="M9" s="23">
        <f t="shared" si="1"/>
        <v>20</v>
      </c>
      <c r="N9" s="26">
        <f t="shared" si="2"/>
        <v>1.9980019980019981</v>
      </c>
    </row>
    <row r="10" spans="1:14" ht="15">
      <c r="A10" s="2" t="s">
        <v>15</v>
      </c>
      <c r="B10" s="27">
        <f>'1 полугодие'!B10+Июль!B10+август!B10+сентябрь!B10+ОКТЯБРЬ!B10+НОЯБРЬ!B10+декабрь!B10</f>
        <v>166</v>
      </c>
      <c r="C10" s="27">
        <f>'1 полугодие'!C10+Июль!C10+август!C10+сентябрь!C10+ОКТЯБРЬ!C10+НОЯБРЬ!C10+декабрь!C10</f>
        <v>0</v>
      </c>
      <c r="D10" s="27">
        <f>'1 полугодие'!D10+Июль!D10+август!D10+сентябрь!D10+ОКТЯБРЬ!D10+НОЯБРЬ!D10+декабрь!D10</f>
        <v>57</v>
      </c>
      <c r="E10" s="27">
        <f>'1 полугодие'!E10+Июль!E10+август!E10+сентябрь!E10+ОКТЯБРЬ!E10+НОЯБРЬ!E10+декабрь!E10</f>
        <v>25</v>
      </c>
      <c r="F10" s="27">
        <f>'1 полугодие'!F10+Июль!F10+август!F10+сентябрь!F10+ОКТЯБРЬ!F10+НОЯБРЬ!F10+декабрь!F10</f>
        <v>46</v>
      </c>
      <c r="G10" s="27">
        <f>'1 полугодие'!G10+Июль!G10+август!G10+сентябрь!G10+ОКТЯБРЬ!G10+НОЯБРЬ!G10+декабрь!G10</f>
        <v>5</v>
      </c>
      <c r="H10" s="27">
        <f>'1 полугодие'!H10+Июль!H10+август!H10+сентябрь!H10+ОКТЯБРЬ!H10+НОЯБРЬ!H10+декабрь!H10</f>
        <v>79</v>
      </c>
      <c r="I10" s="27">
        <f>'1 полугодие'!I10+Июль!I10+август!I10+сентябрь!I10+ОКТЯБРЬ!I10+НОЯБРЬ!I10+декабрь!I10</f>
        <v>11</v>
      </c>
      <c r="J10" s="27">
        <f>'1 полугодие'!J10+Июль!J10+август!J10+сентябрь!J10+ОКТЯБРЬ!J10+НОЯБРЬ!J10+декабрь!J10</f>
        <v>296</v>
      </c>
      <c r="K10" s="27">
        <f>'1 полугодие'!K10+Июль!K10+август!K10+сентябрь!K10+ОКТЯБРЬ!K10+НОЯБРЬ!K10+декабрь!K10</f>
        <v>0</v>
      </c>
      <c r="L10" s="22">
        <f t="shared" si="0"/>
        <v>644</v>
      </c>
      <c r="M10" s="23">
        <f t="shared" si="1"/>
        <v>41</v>
      </c>
      <c r="N10" s="26">
        <f t="shared" si="2"/>
        <v>6.3664596273291929</v>
      </c>
    </row>
    <row r="11" spans="1:14" ht="15">
      <c r="A11" s="2" t="s">
        <v>16</v>
      </c>
      <c r="B11" s="27">
        <f>'1 полугодие'!B11+Июль!B11+август!B11+сентябрь!B11+ОКТЯБРЬ!B11+НОЯБРЬ!B11+декабрь!B11</f>
        <v>647</v>
      </c>
      <c r="C11" s="27">
        <f>'1 полугодие'!C11+Июль!C11+август!C11+сентябрь!C11+ОКТЯБРЬ!C11+НОЯБРЬ!C11+декабрь!C11</f>
        <v>1</v>
      </c>
      <c r="D11" s="27">
        <f>'1 полугодие'!D11+Июль!D11+август!D11+сентябрь!D11+ОКТЯБРЬ!D11+НОЯБРЬ!D11+декабрь!D11</f>
        <v>34</v>
      </c>
      <c r="E11" s="27">
        <f>'1 полугодие'!E11+Июль!E11+август!E11+сентябрь!E11+ОКТЯБРЬ!E11+НОЯБРЬ!E11+декабрь!E11</f>
        <v>9</v>
      </c>
      <c r="F11" s="27">
        <f>'1 полугодие'!F11+Июль!F11+август!F11+сентябрь!F11+ОКТЯБРЬ!F11+НОЯБРЬ!F11+декабрь!F11</f>
        <v>35</v>
      </c>
      <c r="G11" s="27">
        <f>'1 полугодие'!G11+Июль!G11+август!G11+сентябрь!G11+ОКТЯБРЬ!G11+НОЯБРЬ!G11+декабрь!G11</f>
        <v>0</v>
      </c>
      <c r="H11" s="27">
        <f>'1 полугодие'!H11+Июль!H11+август!H11+сентябрь!H11+ОКТЯБРЬ!H11+НОЯБРЬ!H11+декабрь!H11</f>
        <v>62</v>
      </c>
      <c r="I11" s="27">
        <f>'1 полугодие'!I11+Июль!I11+август!I11+сентябрь!I11+ОКТЯБРЬ!I11+НОЯБРЬ!I11+декабрь!I11</f>
        <v>0</v>
      </c>
      <c r="J11" s="27">
        <f>'1 полугодие'!J11+Июль!J11+август!J11+сентябрь!J11+ОКТЯБРЬ!J11+НОЯБРЬ!J11+декабрь!J11</f>
        <v>396</v>
      </c>
      <c r="K11" s="27">
        <f>'1 полугодие'!K11+Июль!K11+август!K11+сентябрь!K11+ОКТЯБРЬ!K11+НОЯБРЬ!K11+декабрь!K11</f>
        <v>0</v>
      </c>
      <c r="L11" s="22">
        <f t="shared" si="0"/>
        <v>1174</v>
      </c>
      <c r="M11" s="23">
        <f t="shared" si="1"/>
        <v>10</v>
      </c>
      <c r="N11" s="26">
        <f t="shared" si="2"/>
        <v>0.85178875638841567</v>
      </c>
    </row>
    <row r="12" spans="1:14" ht="15">
      <c r="A12" s="2" t="s">
        <v>17</v>
      </c>
      <c r="B12" s="27">
        <f>'1 полугодие'!B12+Июль!B12+август!B12+сентябрь!B12+ОКТЯБРЬ!B12+НОЯБРЬ!B12+декабрь!B12</f>
        <v>246</v>
      </c>
      <c r="C12" s="27">
        <f>'1 полугодие'!C12+Июль!C12+август!C12+сентябрь!C12+ОКТЯБРЬ!C12+НОЯБРЬ!C12+декабрь!C12</f>
        <v>0</v>
      </c>
      <c r="D12" s="27">
        <f>'1 полугодие'!D12+Июль!D12+август!D12+сентябрь!D12+ОКТЯБРЬ!D12+НОЯБРЬ!D12+декабрь!D12</f>
        <v>132</v>
      </c>
      <c r="E12" s="27">
        <f>'1 полугодие'!E12+Июль!E12+август!E12+сентябрь!E12+ОКТЯБРЬ!E12+НОЯБРЬ!E12+декабрь!E12</f>
        <v>47</v>
      </c>
      <c r="F12" s="27">
        <f>'1 полугодие'!F12+Июль!F12+август!F12+сентябрь!F12+ОКТЯБРЬ!F12+НОЯБРЬ!F12+декабрь!F12</f>
        <v>70</v>
      </c>
      <c r="G12" s="27">
        <f>'1 полугодие'!G12+Июль!G12+август!G12+сентябрь!G12+ОКТЯБРЬ!G12+НОЯБРЬ!G12+декабрь!G12</f>
        <v>2</v>
      </c>
      <c r="H12" s="27">
        <f>'1 полугодие'!H12+Июль!H12+август!H12+сентябрь!H12+ОКТЯБРЬ!H12+НОЯБРЬ!H12+декабрь!H12</f>
        <v>99</v>
      </c>
      <c r="I12" s="27">
        <f>'1 полугодие'!I12+Июль!I12+август!I12+сентябрь!I12+ОКТЯБРЬ!I12+НОЯБРЬ!I12+декабрь!I12</f>
        <v>0</v>
      </c>
      <c r="J12" s="27">
        <f>'1 полугодие'!J12+Июль!J12+август!J12+сентябрь!J12+ОКТЯБРЬ!J12+НОЯБРЬ!J12+декабрь!J12</f>
        <v>406</v>
      </c>
      <c r="K12" s="27">
        <f>'1 полугодие'!K12+Июль!K12+август!K12+сентябрь!K12+ОКТЯБРЬ!K12+НОЯБРЬ!K12+декабрь!K12</f>
        <v>0</v>
      </c>
      <c r="L12" s="22">
        <f t="shared" si="0"/>
        <v>953</v>
      </c>
      <c r="M12" s="23">
        <f t="shared" si="1"/>
        <v>49</v>
      </c>
      <c r="N12" s="26">
        <f t="shared" si="2"/>
        <v>5.1416579223504719</v>
      </c>
    </row>
    <row r="13" spans="1:14" ht="15">
      <c r="A13" s="2" t="s">
        <v>18</v>
      </c>
      <c r="B13" s="27">
        <f>'1 полугодие'!B13+Июль!B13+август!B13+сентябрь!B13+ОКТЯБРЬ!B13+НОЯБРЬ!B13+декабрь!B13</f>
        <v>400</v>
      </c>
      <c r="C13" s="27">
        <f>'1 полугодие'!C13+Июль!C13+август!C13+сентябрь!C13+ОКТЯБРЬ!C13+НОЯБРЬ!C13+декабрь!C13</f>
        <v>3</v>
      </c>
      <c r="D13" s="27">
        <f>'1 полугодие'!D13+Июль!D13+август!D13+сентябрь!D13+ОКТЯБРЬ!D13+НОЯБРЬ!D13+декабрь!D13</f>
        <v>91</v>
      </c>
      <c r="E13" s="27">
        <f>'1 полугодие'!E13+Июль!E13+август!E13+сентябрь!E13+ОКТЯБРЬ!E13+НОЯБРЬ!E13+декабрь!E13</f>
        <v>18</v>
      </c>
      <c r="F13" s="27">
        <f>'1 полугодие'!F13+Июль!F13+август!F13+сентябрь!F13+ОКТЯБРЬ!F13+НОЯБРЬ!F13+декабрь!F13</f>
        <v>80</v>
      </c>
      <c r="G13" s="27">
        <f>'1 полугодие'!G13+Июль!G13+август!G13+сентябрь!G13+ОКТЯБРЬ!G13+НОЯБРЬ!G13+декабрь!G13</f>
        <v>0</v>
      </c>
      <c r="H13" s="27">
        <f>'1 полугодие'!H13+Июль!H13+август!H13+сентябрь!H13+ОКТЯБРЬ!H13+НОЯБРЬ!H13+декабрь!H13</f>
        <v>176</v>
      </c>
      <c r="I13" s="27">
        <f>'1 полугодие'!I13+Июль!I13+август!I13+сентябрь!I13+ОКТЯБРЬ!I13+НОЯБРЬ!I13+декабрь!I13</f>
        <v>0</v>
      </c>
      <c r="J13" s="27">
        <f>'1 полугодие'!J13+Июль!J13+август!J13+сентябрь!J13+ОКТЯБРЬ!J13+НОЯБРЬ!J13+декабрь!J13</f>
        <v>561</v>
      </c>
      <c r="K13" s="27">
        <f>'1 полугодие'!K13+Июль!K13+август!K13+сентябрь!K13+ОКТЯБРЬ!K13+НОЯБРЬ!K13+декабрь!K13</f>
        <v>0</v>
      </c>
      <c r="L13" s="22">
        <f t="shared" si="0"/>
        <v>1308</v>
      </c>
      <c r="M13" s="23">
        <f t="shared" si="1"/>
        <v>21</v>
      </c>
      <c r="N13" s="26">
        <f t="shared" si="2"/>
        <v>1.6055045871559632</v>
      </c>
    </row>
    <row r="14" spans="1:14" ht="15">
      <c r="A14" s="2" t="s">
        <v>19</v>
      </c>
      <c r="B14" s="27">
        <f>'1 полугодие'!B14+Июль!B14+август!B14+сентябрь!B14+ОКТЯБРЬ!B14+НОЯБРЬ!B14+декабрь!B14</f>
        <v>147</v>
      </c>
      <c r="C14" s="27">
        <f>'1 полугодие'!C14+Июль!C14+август!C14+сентябрь!C14+ОКТЯБРЬ!C14+НОЯБРЬ!C14+декабрь!C14</f>
        <v>0</v>
      </c>
      <c r="D14" s="27">
        <f>'1 полугодие'!D14+Июль!D14+август!D14+сентябрь!D14+ОКТЯБРЬ!D14+НОЯБРЬ!D14+декабрь!D14</f>
        <v>33</v>
      </c>
      <c r="E14" s="27">
        <f>'1 полугодие'!E14+Июль!E14+август!E14+сентябрь!E14+ОКТЯБРЬ!E14+НОЯБРЬ!E14+декабрь!E14</f>
        <v>7</v>
      </c>
      <c r="F14" s="27">
        <f>'1 полугодие'!F14+Июль!F14+август!F14+сентябрь!F14+ОКТЯБРЬ!F14+НОЯБРЬ!F14+декабрь!F14</f>
        <v>33</v>
      </c>
      <c r="G14" s="27">
        <f>'1 полугодие'!G14+Июль!G14+август!G14+сентябрь!G14+ОКТЯБРЬ!G14+НОЯБРЬ!G14+декабрь!G14</f>
        <v>0</v>
      </c>
      <c r="H14" s="27">
        <f>'1 полугодие'!H14+Июль!H14+август!H14+сентябрь!H14+ОКТЯБРЬ!H14+НОЯБРЬ!H14+декабрь!H14</f>
        <v>23</v>
      </c>
      <c r="I14" s="27">
        <f>'1 полугодие'!I14+Июль!I14+август!I14+сентябрь!I14+ОКТЯБРЬ!I14+НОЯБРЬ!I14+декабрь!I14</f>
        <v>0</v>
      </c>
      <c r="J14" s="27">
        <f>'1 полугодие'!J14+Июль!J14+август!J14+сентябрь!J14+ОКТЯБРЬ!J14+НОЯБРЬ!J14+декабрь!J14</f>
        <v>357</v>
      </c>
      <c r="K14" s="27">
        <f>'1 полугодие'!K14+Июль!K14+август!K14+сентябрь!K14+ОКТЯБРЬ!K14+НОЯБРЬ!K14+декабрь!K14</f>
        <v>0</v>
      </c>
      <c r="L14" s="22">
        <f t="shared" si="0"/>
        <v>593</v>
      </c>
      <c r="M14" s="23">
        <f t="shared" si="1"/>
        <v>7</v>
      </c>
      <c r="N14" s="26">
        <f t="shared" si="2"/>
        <v>1.1804384485666104</v>
      </c>
    </row>
    <row r="15" spans="1:14" ht="15">
      <c r="A15" s="2" t="s">
        <v>20</v>
      </c>
      <c r="B15" s="27">
        <f>'1 полугодие'!B15+Июль!B15+август!B15+сентябрь!B15+ОКТЯБРЬ!B15+НОЯБРЬ!B15+декабрь!B15</f>
        <v>231</v>
      </c>
      <c r="C15" s="27">
        <f>'1 полугодие'!C15+Июль!C15+август!C15+сентябрь!C15+ОКТЯБРЬ!C15+НОЯБРЬ!C15+декабрь!C15</f>
        <v>1</v>
      </c>
      <c r="D15" s="27">
        <f>'1 полугодие'!D15+Июль!D15+август!D15+сентябрь!D15+ОКТЯБРЬ!D15+НОЯБРЬ!D15+декабрь!D15</f>
        <v>53</v>
      </c>
      <c r="E15" s="27">
        <f>'1 полугодие'!E15+Июль!E15+август!E15+сентябрь!E15+ОКТЯБРЬ!E15+НОЯБРЬ!E15+декабрь!E15</f>
        <v>6</v>
      </c>
      <c r="F15" s="27">
        <f>'1 полугодие'!F15+Июль!F15+август!F15+сентябрь!F15+ОКТЯБРЬ!F15+НОЯБРЬ!F15+декабрь!F15</f>
        <v>48</v>
      </c>
      <c r="G15" s="27">
        <f>'1 полугодие'!G15+Июль!G15+август!G15+сентябрь!G15+ОКТЯБРЬ!G15+НОЯБРЬ!G15+декабрь!G15</f>
        <v>1</v>
      </c>
      <c r="H15" s="27">
        <f>'1 полугодие'!H15+Июль!H15+август!H15+сентябрь!H15+ОКТЯБРЬ!H15+НОЯБРЬ!H15+декабрь!H15</f>
        <v>117</v>
      </c>
      <c r="I15" s="27">
        <f>'1 полугодие'!I15+Июль!I15+август!I15+сентябрь!I15+ОКТЯБРЬ!I15+НОЯБРЬ!I15+декабрь!I15</f>
        <v>0</v>
      </c>
      <c r="J15" s="27">
        <f>'1 полугодие'!J15+Июль!J15+август!J15+сентябрь!J15+ОКТЯБРЬ!J15+НОЯБРЬ!J15+декабрь!J15</f>
        <v>418</v>
      </c>
      <c r="K15" s="27">
        <f>'1 полугодие'!K15+Июль!K15+август!K15+сентябрь!K15+ОКТЯБРЬ!K15+НОЯБРЬ!K15+декабрь!K15</f>
        <v>0</v>
      </c>
      <c r="L15" s="22">
        <f t="shared" si="0"/>
        <v>867</v>
      </c>
      <c r="M15" s="23">
        <f t="shared" si="1"/>
        <v>8</v>
      </c>
      <c r="N15" s="26">
        <f t="shared" si="2"/>
        <v>0.92272202998846597</v>
      </c>
    </row>
    <row r="16" spans="1:14" ht="15">
      <c r="A16" s="2" t="s">
        <v>21</v>
      </c>
      <c r="B16" s="27">
        <f>'1 полугодие'!B16+Июль!B16+август!B16+сентябрь!B16+ОКТЯБРЬ!B16+НОЯБРЬ!B16+декабрь!B16</f>
        <v>354</v>
      </c>
      <c r="C16" s="27">
        <f>'1 полугодие'!C16+Июль!C16+август!C16+сентябрь!C16+ОКТЯБРЬ!C16+НОЯБРЬ!C16+декабрь!C16</f>
        <v>6</v>
      </c>
      <c r="D16" s="27">
        <f>'1 полугодие'!D16+Июль!D16+август!D16+сентябрь!D16+ОКТЯБРЬ!D16+НОЯБРЬ!D16+декабрь!D16</f>
        <v>161</v>
      </c>
      <c r="E16" s="27">
        <f>'1 полугодие'!E16+Июль!E16+август!E16+сентябрь!E16+ОКТЯБРЬ!E16+НОЯБРЬ!E16+декабрь!E16</f>
        <v>71</v>
      </c>
      <c r="F16" s="27">
        <f>'1 полугодие'!F16+Июль!F16+август!F16+сентябрь!F16+ОКТЯБРЬ!F16+НОЯБРЬ!F16+декабрь!F16</f>
        <v>115</v>
      </c>
      <c r="G16" s="27">
        <f>'1 полугодие'!G16+Июль!G16+август!G16+сентябрь!G16+ОКТЯБРЬ!G16+НОЯБРЬ!G16+декабрь!G16</f>
        <v>3</v>
      </c>
      <c r="H16" s="27">
        <f>'1 полугодие'!H16+Июль!H16+август!H16+сентябрь!H16+ОКТЯБРЬ!H16+НОЯБРЬ!H16+декабрь!H16</f>
        <v>301</v>
      </c>
      <c r="I16" s="27">
        <f>'1 полугодие'!I16+Июль!I16+август!I16+сентябрь!I16+ОКТЯБРЬ!I16+НОЯБРЬ!I16+декабрь!I16</f>
        <v>4</v>
      </c>
      <c r="J16" s="27">
        <f>'1 полугодие'!J16+Июль!J16+август!J16+сентябрь!J16+ОКТЯБРЬ!J16+НОЯБРЬ!J16+декабрь!J16</f>
        <v>631</v>
      </c>
      <c r="K16" s="27">
        <f>'1 полугодие'!K16+Июль!K16+август!K16+сентябрь!K16+ОКТЯБРЬ!K16+НОЯБРЬ!K16+декабрь!K16</f>
        <v>1</v>
      </c>
      <c r="L16" s="22">
        <f t="shared" si="0"/>
        <v>1562</v>
      </c>
      <c r="M16" s="23">
        <f t="shared" si="1"/>
        <v>85</v>
      </c>
      <c r="N16" s="26">
        <f t="shared" si="2"/>
        <v>5.4417413572343154</v>
      </c>
    </row>
    <row r="17" spans="1:14" ht="15">
      <c r="A17" s="2" t="s">
        <v>22</v>
      </c>
      <c r="B17" s="27">
        <f>'1 полугодие'!B17+Июль!B17+август!B17+сентябрь!B17+ОКТЯБРЬ!B17+НОЯБРЬ!B17+декабрь!B17</f>
        <v>558</v>
      </c>
      <c r="C17" s="27">
        <f>'1 полугодие'!C17+Июль!C17+август!C17+сентябрь!C17+ОКТЯБРЬ!C17+НОЯБРЬ!C17+декабрь!C17</f>
        <v>11</v>
      </c>
      <c r="D17" s="27">
        <f>'1 полугодие'!D17+Июль!D17+август!D17+сентябрь!D17+ОКТЯБРЬ!D17+НОЯБРЬ!D17+декабрь!D17</f>
        <v>350</v>
      </c>
      <c r="E17" s="27">
        <f>'1 полугодие'!E17+Июль!E17+август!E17+сентябрь!E17+ОКТЯБРЬ!E17+НОЯБРЬ!E17+декабрь!E17</f>
        <v>257</v>
      </c>
      <c r="F17" s="27">
        <f>'1 полугодие'!F17+Июль!F17+август!F17+сентябрь!F17+ОКТЯБРЬ!F17+НОЯБРЬ!F17+декабрь!F17</f>
        <v>277</v>
      </c>
      <c r="G17" s="27">
        <f>'1 полугодие'!G17+Июль!G17+август!G17+сентябрь!G17+ОКТЯБРЬ!G17+НОЯБРЬ!G17+декабрь!G17</f>
        <v>21</v>
      </c>
      <c r="H17" s="27">
        <f>'1 полугодие'!H17+Июль!H17+август!H17+сентябрь!H17+ОКТЯБРЬ!H17+НОЯБРЬ!H17+декабрь!H17</f>
        <v>434</v>
      </c>
      <c r="I17" s="27">
        <f>'1 полугодие'!I17+Июль!I17+август!I17+сентябрь!I17+ОКТЯБРЬ!I17+НОЯБРЬ!I17+декабрь!I17</f>
        <v>31</v>
      </c>
      <c r="J17" s="27">
        <f>'1 полугодие'!J17+Июль!J17+август!J17+сентябрь!J17+ОКТЯБРЬ!J17+НОЯБРЬ!J17+декабрь!J17</f>
        <v>791</v>
      </c>
      <c r="K17" s="27">
        <f>'1 полугодие'!K17+Июль!K17+август!K17+сентябрь!K17+ОКТЯБРЬ!K17+НОЯБРЬ!K17+декабрь!K17</f>
        <v>7</v>
      </c>
      <c r="L17" s="22">
        <f t="shared" si="0"/>
        <v>2410</v>
      </c>
      <c r="M17" s="23">
        <f t="shared" si="1"/>
        <v>327</v>
      </c>
      <c r="N17" s="26">
        <f t="shared" si="2"/>
        <v>13.568464730290456</v>
      </c>
    </row>
    <row r="18" spans="1:14" ht="15">
      <c r="A18" s="2" t="s">
        <v>23</v>
      </c>
      <c r="B18" s="27">
        <f>'1 полугодие'!B18+Июль!B18+август!B18+сентябрь!B18+ОКТЯБРЬ!B18+НОЯБРЬ!B18+декабрь!B18</f>
        <v>143</v>
      </c>
      <c r="C18" s="27">
        <f>'1 полугодие'!C18+Июль!C18+август!C18+сентябрь!C18+ОКТЯБРЬ!C18+НОЯБРЬ!C18+декабрь!C18</f>
        <v>0</v>
      </c>
      <c r="D18" s="27">
        <f>'1 полугодие'!D18+Июль!D18+август!D18+сентябрь!D18+ОКТЯБРЬ!D18+НОЯБРЬ!D18+декабрь!D18</f>
        <v>55</v>
      </c>
      <c r="E18" s="27">
        <f>'1 полугодие'!E18+Июль!E18+август!E18+сентябрь!E18+ОКТЯБРЬ!E18+НОЯБРЬ!E18+декабрь!E18</f>
        <v>4</v>
      </c>
      <c r="F18" s="27">
        <f>'1 полугодие'!F18+Июль!F18+август!F18+сентябрь!F18+ОКТЯБРЬ!F18+НОЯБРЬ!F18+декабрь!F18</f>
        <v>29</v>
      </c>
      <c r="G18" s="27">
        <f>'1 полугодие'!G18+Июль!G18+август!G18+сентябрь!G18+ОКТЯБРЬ!G18+НОЯБРЬ!G18+декабрь!G18</f>
        <v>0</v>
      </c>
      <c r="H18" s="27">
        <f>'1 полугодие'!H18+Июль!H18+август!H18+сентябрь!H18+ОКТЯБРЬ!H18+НОЯБРЬ!H18+декабрь!H18</f>
        <v>85</v>
      </c>
      <c r="I18" s="27">
        <f>'1 полугодие'!I18+Июль!I18+август!I18+сентябрь!I18+ОКТЯБРЬ!I18+НОЯБРЬ!I18+декабрь!I18</f>
        <v>0</v>
      </c>
      <c r="J18" s="27">
        <f>'1 полугодие'!J18+Июль!J18+август!J18+сентябрь!J18+ОКТЯБРЬ!J18+НОЯБРЬ!J18+декабрь!J18</f>
        <v>277</v>
      </c>
      <c r="K18" s="27">
        <f>'1 полугодие'!K18+Июль!K18+август!K18+сентябрь!K18+ОКТЯБРЬ!K18+НОЯБРЬ!K18+декабрь!K18</f>
        <v>0</v>
      </c>
      <c r="L18" s="22">
        <f t="shared" si="0"/>
        <v>589</v>
      </c>
      <c r="M18" s="23">
        <f t="shared" si="1"/>
        <v>4</v>
      </c>
      <c r="N18" s="26">
        <f t="shared" si="2"/>
        <v>0.6791171477079796</v>
      </c>
    </row>
    <row r="19" spans="1:14" ht="15">
      <c r="A19" s="2" t="s">
        <v>24</v>
      </c>
      <c r="B19" s="27">
        <f>'1 полугодие'!B19+Июль!B19+август!B19+сентябрь!B19+ОКТЯБРЬ!B19+НОЯБРЬ!B19+декабрь!B19</f>
        <v>328</v>
      </c>
      <c r="C19" s="27">
        <f>'1 полугодие'!C19+Июль!C19+август!C19+сентябрь!C19+ОКТЯБРЬ!C19+НОЯБРЬ!C19+декабрь!C19</f>
        <v>0</v>
      </c>
      <c r="D19" s="27">
        <f>'1 полугодие'!D19+Июль!D19+август!D19+сентябрь!D19+ОКТЯБРЬ!D19+НОЯБРЬ!D19+декабрь!D19</f>
        <v>84</v>
      </c>
      <c r="E19" s="27">
        <f>'1 полугодие'!E19+Июль!E19+август!E19+сентябрь!E19+ОКТЯБРЬ!E19+НОЯБРЬ!E19+декабрь!E19</f>
        <v>21</v>
      </c>
      <c r="F19" s="27">
        <f>'1 полугодие'!F19+Июль!F19+август!F19+сентябрь!F19+ОКТЯБРЬ!F19+НОЯБРЬ!F19+декабрь!F19</f>
        <v>84</v>
      </c>
      <c r="G19" s="27">
        <f>'1 полугодие'!G19+Июль!G19+август!G19+сентябрь!G19+ОКТЯБРЬ!G19+НОЯБРЬ!G19+декабрь!G19</f>
        <v>1</v>
      </c>
      <c r="H19" s="27">
        <f>'1 полугодие'!H19+Июль!H19+август!H19+сентябрь!H19+ОКТЯБРЬ!H19+НОЯБРЬ!H19+декабрь!H19</f>
        <v>150</v>
      </c>
      <c r="I19" s="27">
        <f>'1 полугодие'!I19+Июль!I19+август!I19+сентябрь!I19+ОКТЯБРЬ!I19+НОЯБРЬ!I19+декабрь!I19</f>
        <v>1</v>
      </c>
      <c r="J19" s="27">
        <f>'1 полугодие'!J19+Июль!J19+август!J19+сентябрь!J19+ОКТЯБРЬ!J19+НОЯБРЬ!J19+декабрь!J19</f>
        <v>568</v>
      </c>
      <c r="K19" s="27">
        <f>'1 полугодие'!K19+Июль!K19+август!K19+сентябрь!K19+ОКТЯБРЬ!K19+НОЯБРЬ!K19+декабрь!K19</f>
        <v>0</v>
      </c>
      <c r="L19" s="22">
        <f t="shared" si="0"/>
        <v>1214</v>
      </c>
      <c r="M19" s="23">
        <f t="shared" si="1"/>
        <v>23</v>
      </c>
      <c r="N19" s="26">
        <f t="shared" si="2"/>
        <v>1.8945634266886326</v>
      </c>
    </row>
    <row r="20" spans="1:14" ht="15">
      <c r="A20" s="2" t="s">
        <v>25</v>
      </c>
      <c r="B20" s="27">
        <f>'1 полугодие'!B20+Июль!B20+август!B20+сентябрь!B20+ОКТЯБРЬ!B20+НОЯБРЬ!B20+декабрь!B20</f>
        <v>126</v>
      </c>
      <c r="C20" s="27">
        <f>'1 полугодие'!C20+Июль!C20+август!C20+сентябрь!C20+ОКТЯБРЬ!C20+НОЯБРЬ!C20+декабрь!C20</f>
        <v>1</v>
      </c>
      <c r="D20" s="27">
        <f>'1 полугодие'!D20+Июль!D20+август!D20+сентябрь!D20+ОКТЯБРЬ!D20+НОЯБРЬ!D20+декабрь!D20</f>
        <v>31</v>
      </c>
      <c r="E20" s="27">
        <f>'1 полугодие'!E20+Июль!E20+август!E20+сентябрь!E20+ОКТЯБРЬ!E20+НОЯБРЬ!E20+декабрь!E20</f>
        <v>14</v>
      </c>
      <c r="F20" s="27">
        <f>'1 полугодие'!F20+Июль!F20+август!F20+сентябрь!F20+ОКТЯБРЬ!F20+НОЯБРЬ!F20+декабрь!F20</f>
        <v>30</v>
      </c>
      <c r="G20" s="27">
        <f>'1 полугодие'!G20+Июль!G20+август!G20+сентябрь!G20+ОКТЯБРЬ!G20+НОЯБРЬ!G20+декабрь!G20</f>
        <v>1</v>
      </c>
      <c r="H20" s="27">
        <f>'1 полугодие'!H20+Июль!H20+август!H20+сентябрь!H20+ОКТЯБРЬ!H20+НОЯБРЬ!H20+декабрь!H20</f>
        <v>76</v>
      </c>
      <c r="I20" s="27">
        <f>'1 полугодие'!I20+Июль!I20+август!I20+сентябрь!I20+ОКТЯБРЬ!I20+НОЯБРЬ!I20+декабрь!I20</f>
        <v>0</v>
      </c>
      <c r="J20" s="27">
        <f>'1 полугодие'!J20+Июль!J20+август!J20+сентябрь!J20+ОКТЯБРЬ!J20+НОЯБРЬ!J20+декабрь!J20</f>
        <v>422</v>
      </c>
      <c r="K20" s="27">
        <f>'1 полугодие'!K20+Июль!K20+август!K20+сентябрь!K20+ОКТЯБРЬ!K20+НОЯБРЬ!K20+декабрь!K20</f>
        <v>0</v>
      </c>
      <c r="L20" s="22">
        <f t="shared" si="0"/>
        <v>685</v>
      </c>
      <c r="M20" s="23">
        <f t="shared" si="1"/>
        <v>16</v>
      </c>
      <c r="N20" s="26">
        <f t="shared" si="2"/>
        <v>2.335766423357664</v>
      </c>
    </row>
    <row r="21" spans="1:14" ht="15">
      <c r="A21" s="2" t="s">
        <v>26</v>
      </c>
      <c r="B21" s="27">
        <f>'1 полугодие'!B21+Июль!B21+август!B21+сентябрь!B21+ОКТЯБРЬ!B21+НОЯБРЬ!B21+декабрь!B21</f>
        <v>162</v>
      </c>
      <c r="C21" s="27">
        <f>'1 полугодие'!C21+Июль!C21+август!C21+сентябрь!C21+ОКТЯБРЬ!C21+НОЯБРЬ!C21+декабрь!C21</f>
        <v>1</v>
      </c>
      <c r="D21" s="27">
        <f>'1 полугодие'!D21+Июль!D21+август!D21+сентябрь!D21+ОКТЯБРЬ!D21+НОЯБРЬ!D21+декабрь!D21</f>
        <v>46</v>
      </c>
      <c r="E21" s="27">
        <f>'1 полугодие'!E21+Июль!E21+август!E21+сентябрь!E21+ОКТЯБРЬ!E21+НОЯБРЬ!E21+декабрь!E21</f>
        <v>17</v>
      </c>
      <c r="F21" s="27">
        <f>'1 полугодие'!F21+Июль!F21+август!F21+сентябрь!F21+ОКТЯБРЬ!F21+НОЯБРЬ!F21+декабрь!F21</f>
        <v>44</v>
      </c>
      <c r="G21" s="27">
        <f>'1 полугодие'!G21+Июль!G21+август!G21+сентябрь!G21+ОКТЯБРЬ!G21+НОЯБРЬ!G21+декабрь!G21</f>
        <v>7</v>
      </c>
      <c r="H21" s="27">
        <f>'1 полугодие'!H21+Июль!H21+август!H21+сентябрь!H21+ОКТЯБРЬ!H21+НОЯБРЬ!H21+декабрь!H21</f>
        <v>62</v>
      </c>
      <c r="I21" s="27">
        <f>'1 полугодие'!I21+Июль!I21+август!I21+сентябрь!I21+ОКТЯБРЬ!I21+НОЯБРЬ!I21+декабрь!I21</f>
        <v>3</v>
      </c>
      <c r="J21" s="27">
        <f>'1 полугодие'!J21+Июль!J21+август!J21+сентябрь!J21+ОКТЯБРЬ!J21+НОЯБРЬ!J21+декабрь!J21</f>
        <v>328</v>
      </c>
      <c r="K21" s="27">
        <f>'1 полугодие'!K21+Июль!K21+август!K21+сентябрь!K21+ОКТЯБРЬ!K21+НОЯБРЬ!K21+декабрь!K21</f>
        <v>0</v>
      </c>
      <c r="L21" s="22">
        <f t="shared" si="0"/>
        <v>642</v>
      </c>
      <c r="M21" s="23">
        <f t="shared" si="1"/>
        <v>28</v>
      </c>
      <c r="N21" s="26">
        <f t="shared" si="2"/>
        <v>4.361370716510903</v>
      </c>
    </row>
    <row r="22" spans="1:14" ht="15">
      <c r="A22" s="2" t="s">
        <v>27</v>
      </c>
      <c r="B22" s="27">
        <f>'1 полугодие'!B22+Июль!B22+август!B22+сентябрь!B22+ОКТЯБРЬ!B22+НОЯБРЬ!B22+декабрь!B22</f>
        <v>455</v>
      </c>
      <c r="C22" s="27">
        <f>'1 полугодие'!C22+Июль!C22+август!C22+сентябрь!C22+ОКТЯБРЬ!C22+НОЯБРЬ!C22+декабрь!C22</f>
        <v>2</v>
      </c>
      <c r="D22" s="27">
        <f>'1 полугодие'!D22+Июль!D22+август!D22+сентябрь!D22+ОКТЯБРЬ!D22+НОЯБРЬ!D22+декабрь!D22</f>
        <v>174</v>
      </c>
      <c r="E22" s="27">
        <f>'1 полугодие'!E22+Июль!E22+август!E22+сентябрь!E22+ОКТЯБРЬ!E22+НОЯБРЬ!E22+декабрь!E22</f>
        <v>85</v>
      </c>
      <c r="F22" s="27">
        <f>'1 полугодие'!F22+Июль!F22+август!F22+сентябрь!F22+ОКТЯБРЬ!F22+НОЯБРЬ!F22+декабрь!F22</f>
        <v>169</v>
      </c>
      <c r="G22" s="27">
        <f>'1 полугодие'!G22+Июль!G22+август!G22+сентябрь!G22+ОКТЯБРЬ!G22+НОЯБРЬ!G22+декабрь!G22</f>
        <v>2</v>
      </c>
      <c r="H22" s="27">
        <f>'1 полугодие'!H22+Июль!H22+август!H22+сентябрь!H22+ОКТЯБРЬ!H22+НОЯБРЬ!H22+декабрь!H22</f>
        <v>287</v>
      </c>
      <c r="I22" s="27">
        <f>'1 полугодие'!I22+Июль!I22+август!I22+сентябрь!I22+ОКТЯБРЬ!I22+НОЯБРЬ!I22+декабрь!I22</f>
        <v>17</v>
      </c>
      <c r="J22" s="27">
        <f>'1 полугодие'!J22+Июль!J22+август!J22+сентябрь!J22+ОКТЯБРЬ!J22+НОЯБРЬ!J22+декабрь!J22</f>
        <v>1193</v>
      </c>
      <c r="K22" s="27">
        <f>'1 полугодие'!K22+Июль!K22+август!K22+сентябрь!K22+ОКТЯБРЬ!K22+НОЯБРЬ!K22+декабрь!K22</f>
        <v>44</v>
      </c>
      <c r="L22" s="22">
        <f t="shared" si="0"/>
        <v>2278</v>
      </c>
      <c r="M22" s="23">
        <f t="shared" si="1"/>
        <v>150</v>
      </c>
      <c r="N22" s="26">
        <f t="shared" si="2"/>
        <v>6.5847234416154521</v>
      </c>
    </row>
    <row r="23" spans="1:14" ht="15">
      <c r="A23" s="2" t="s">
        <v>28</v>
      </c>
      <c r="B23" s="27">
        <f>'1 полугодие'!B23+Июль!B23+август!B23+сентябрь!B23+ОКТЯБРЬ!B23+НОЯБРЬ!B23+декабрь!B23</f>
        <v>946</v>
      </c>
      <c r="C23" s="27">
        <f>'1 полугодие'!C23+Июль!C23+август!C23+сентябрь!C23+ОКТЯБРЬ!C23+НОЯБРЬ!C23+декабрь!C23</f>
        <v>3</v>
      </c>
      <c r="D23" s="27">
        <f>'1 полугодие'!D23+Июль!D23+август!D23+сентябрь!D23+ОКТЯБРЬ!D23+НОЯБРЬ!D23+декабрь!D23</f>
        <v>367</v>
      </c>
      <c r="E23" s="27">
        <f>'1 полугодие'!E23+Июль!E23+август!E23+сентябрь!E23+ОКТЯБРЬ!E23+НОЯБРЬ!E23+декабрь!E23</f>
        <v>84</v>
      </c>
      <c r="F23" s="27">
        <f>'1 полугодие'!F23+Июль!F23+август!F23+сентябрь!F23+ОКТЯБРЬ!F23+НОЯБРЬ!F23+декабрь!F23</f>
        <v>309</v>
      </c>
      <c r="G23" s="27">
        <f>'1 полугодие'!G23+Июль!G23+август!G23+сентябрь!G23+ОКТЯБРЬ!G23+НОЯБРЬ!G23+декабрь!G23</f>
        <v>2</v>
      </c>
      <c r="H23" s="27">
        <f>'1 полугодие'!H23+Июль!H23+август!H23+сентябрь!H23+ОКТЯБРЬ!H23+НОЯБРЬ!H23+декабрь!H23</f>
        <v>673</v>
      </c>
      <c r="I23" s="27">
        <f>'1 полугодие'!I23+Июль!I23+август!I23+сентябрь!I23+ОКТЯБРЬ!I23+НОЯБРЬ!I23+декабрь!I23</f>
        <v>26</v>
      </c>
      <c r="J23" s="27">
        <f>'1 полугодие'!J23+Июль!J23+август!J23+сентябрь!J23+ОКТЯБРЬ!J23+НОЯБРЬ!J23+декабрь!J23</f>
        <v>1417</v>
      </c>
      <c r="K23" s="27">
        <f>'1 полугодие'!K23+Июль!K23+август!K23+сентябрь!K23+ОКТЯБРЬ!K23+НОЯБРЬ!K23+декабрь!K23</f>
        <v>3</v>
      </c>
      <c r="L23" s="22">
        <f t="shared" si="0"/>
        <v>3712</v>
      </c>
      <c r="M23" s="23">
        <f t="shared" si="1"/>
        <v>118</v>
      </c>
      <c r="N23" s="26">
        <f t="shared" si="2"/>
        <v>3.1788793103448274</v>
      </c>
    </row>
    <row r="24" spans="1:14" ht="15">
      <c r="A24" s="2" t="s">
        <v>29</v>
      </c>
      <c r="B24" s="27">
        <f>'1 полугодие'!B24+Июль!B24+август!B24+сентябрь!B24+ОКТЯБРЬ!B24+НОЯБРЬ!B24+декабрь!B24</f>
        <v>1056</v>
      </c>
      <c r="C24" s="27">
        <f>'1 полугодие'!C24+Июль!C24+август!C24+сентябрь!C24+ОКТЯБРЬ!C24+НОЯБРЬ!C24+декабрь!C24</f>
        <v>112</v>
      </c>
      <c r="D24" s="27">
        <f>'1 полугодие'!D24+Июль!D24+август!D24+сентябрь!D24+ОКТЯБРЬ!D24+НОЯБРЬ!D24+декабрь!D24</f>
        <v>566</v>
      </c>
      <c r="E24" s="27">
        <f>'1 полугодие'!E24+Июль!E24+август!E24+сентябрь!E24+ОКТЯБРЬ!E24+НОЯБРЬ!E24+декабрь!E24</f>
        <v>361</v>
      </c>
      <c r="F24" s="27">
        <f>'1 полугодие'!F24+Июль!F24+август!F24+сентябрь!F24+ОКТЯБРЬ!F24+НОЯБРЬ!F24+декабрь!F24</f>
        <v>500</v>
      </c>
      <c r="G24" s="27">
        <f>'1 полугодие'!G24+Июль!G24+август!G24+сентябрь!G24+ОКТЯБРЬ!G24+НОЯБРЬ!G24+декабрь!G24</f>
        <v>97</v>
      </c>
      <c r="H24" s="27">
        <f>'1 полугодие'!H24+Июль!H24+август!H24+сентябрь!H24+ОКТЯБРЬ!H24+НОЯБРЬ!H24+декабрь!H24</f>
        <v>1296</v>
      </c>
      <c r="I24" s="27">
        <f>'1 полугодие'!I24+Июль!I24+август!I24+сентябрь!I24+ОКТЯБРЬ!I24+НОЯБРЬ!I24+декабрь!I24</f>
        <v>100</v>
      </c>
      <c r="J24" s="27">
        <f>'1 полугодие'!J24+Июль!J24+август!J24+сентябрь!J24+ОКТЯБРЬ!J24+НОЯБРЬ!J24+декабрь!J24</f>
        <v>1960</v>
      </c>
      <c r="K24" s="27">
        <f>'1 полугодие'!K24+Июль!K24+август!K24+сентябрь!K24+ОКТЯБРЬ!K24+НОЯБРЬ!K24+декабрь!K24</f>
        <v>2</v>
      </c>
      <c r="L24" s="22">
        <f t="shared" si="0"/>
        <v>5378</v>
      </c>
      <c r="M24" s="23">
        <f t="shared" si="1"/>
        <v>672</v>
      </c>
      <c r="N24" s="26">
        <f t="shared" si="2"/>
        <v>12.495351431759019</v>
      </c>
    </row>
    <row r="25" spans="1:14" ht="15">
      <c r="A25" s="2" t="s">
        <v>30</v>
      </c>
      <c r="B25" s="27">
        <f>'1 полугодие'!B25+Июль!B25+август!B25+сентябрь!B25+ОКТЯБРЬ!B25+НОЯБРЬ!B25+декабрь!B25</f>
        <v>7903</v>
      </c>
      <c r="C25" s="27">
        <f>'1 полугодие'!C25+Июль!C25+август!C25+сентябрь!C25+ОКТЯБРЬ!C25+НОЯБРЬ!C25+декабрь!C25</f>
        <v>133</v>
      </c>
      <c r="D25" s="27">
        <f>'1 полугодие'!D25+Июль!D25+август!D25+сентябрь!D25+ОКТЯБРЬ!D25+НОЯБРЬ!D25+декабрь!D25</f>
        <v>1009</v>
      </c>
      <c r="E25" s="27">
        <f>'1 полугодие'!E25+Июль!E25+август!E25+сентябрь!E25+ОКТЯБРЬ!E25+НОЯБРЬ!E25+декабрь!E25</f>
        <v>832</v>
      </c>
      <c r="F25" s="27">
        <f>'1 полугодие'!F25+Июль!F25+август!F25+сентябрь!F25+ОКТЯБРЬ!F25+НОЯБРЬ!F25+декабрь!F25</f>
        <v>0</v>
      </c>
      <c r="G25" s="27">
        <f>'1 полугодие'!G25+Июль!G25+август!G25+сентябрь!G25+ОКТЯБРЬ!G25+НОЯБРЬ!G25+декабрь!G25</f>
        <v>0</v>
      </c>
      <c r="H25" s="27">
        <f>'1 полугодие'!H25+Июль!H25+август!H25+сентябрь!H25+ОКТЯБРЬ!H25+НОЯБРЬ!H25+декабрь!H25</f>
        <v>2</v>
      </c>
      <c r="I25" s="27">
        <f>'1 полугодие'!I25+Июль!I25+август!I25+сентябрь!I25+ОКТЯБРЬ!I25+НОЯБРЬ!I25+декабрь!I25</f>
        <v>0</v>
      </c>
      <c r="J25" s="27">
        <f>'1 полугодие'!J25+Июль!J25+август!J25+сентябрь!J25+ОКТЯБРЬ!J25+НОЯБРЬ!J25+декабрь!J25</f>
        <v>6739</v>
      </c>
      <c r="K25" s="27">
        <f>'1 полугодие'!K25+Июль!K25+август!K25+сентябрь!K25+ОКТЯБРЬ!K25+НОЯБРЬ!K25+декабрь!K25</f>
        <v>0</v>
      </c>
      <c r="L25" s="22">
        <f t="shared" si="0"/>
        <v>15653</v>
      </c>
      <c r="M25" s="23">
        <f t="shared" si="1"/>
        <v>965</v>
      </c>
      <c r="N25" s="26">
        <f t="shared" si="2"/>
        <v>6.1649524052897204</v>
      </c>
    </row>
    <row r="26" spans="1:14" ht="15">
      <c r="A26" s="2" t="s">
        <v>31</v>
      </c>
      <c r="B26" s="27">
        <f>'1 полугодие'!B26+Июль!B26+август!B26+сентябрь!B26+ОКТЯБРЬ!B26+НОЯБРЬ!B26+декабрь!B26</f>
        <v>0</v>
      </c>
      <c r="C26" s="27">
        <f>'1 полугодие'!C26+Июль!C26+август!C26+сентябрь!C26+ОКТЯБРЬ!C26+НОЯБРЬ!C26+декабрь!C26</f>
        <v>0</v>
      </c>
      <c r="D26" s="27">
        <f>'1 полугодие'!D26+Июль!D26+август!D26+сентябрь!D26+ОКТЯБРЬ!D26+НОЯБРЬ!D26+декабрь!D26</f>
        <v>523</v>
      </c>
      <c r="E26" s="27">
        <f>'1 полугодие'!E26+Июль!E26+август!E26+сентябрь!E26+ОКТЯБРЬ!E26+НОЯБРЬ!E26+декабрь!E26</f>
        <v>258</v>
      </c>
      <c r="F26" s="27">
        <f>'1 полугодие'!F26+Июль!F26+август!F26+сентябрь!F26+ОКТЯБРЬ!F26+НОЯБРЬ!F26+декабрь!F26</f>
        <v>625</v>
      </c>
      <c r="G26" s="27">
        <f>'1 полугодие'!G26+Июль!G26+август!G26+сентябрь!G26+ОКТЯБРЬ!G26+НОЯБРЬ!G26+декабрь!G26</f>
        <v>20</v>
      </c>
      <c r="H26" s="27">
        <f>'1 полугодие'!H26+Июль!H26+август!H26+сентябрь!H26+ОКТЯБРЬ!H26+НОЯБРЬ!H26+декабрь!H26</f>
        <v>2417</v>
      </c>
      <c r="I26" s="27">
        <f>'1 полугодие'!I26+Июль!I26+август!I26+сентябрь!I26+ОКТЯБРЬ!I26+НОЯБРЬ!I26+декабрь!I26</f>
        <v>167</v>
      </c>
      <c r="J26" s="27">
        <f>'1 полугодие'!J26+Июль!J26+август!J26+сентябрь!J26+ОКТЯБРЬ!J26+НОЯБРЬ!J26+декабрь!J26</f>
        <v>0</v>
      </c>
      <c r="K26" s="27">
        <f>'1 полугодие'!K26+Июль!K26+август!K26+сентябрь!K26+ОКТЯБРЬ!K26+НОЯБРЬ!K26+декабрь!K26</f>
        <v>0</v>
      </c>
      <c r="L26" s="22">
        <f t="shared" si="0"/>
        <v>3565</v>
      </c>
      <c r="M26" s="23">
        <f t="shared" si="1"/>
        <v>445</v>
      </c>
      <c r="N26" s="26">
        <f t="shared" si="2"/>
        <v>12.482468443197757</v>
      </c>
    </row>
    <row r="27" spans="1:14" ht="15">
      <c r="A27" s="2" t="s">
        <v>32</v>
      </c>
      <c r="B27" s="27">
        <f>'1 полугодие'!B27+Июль!B27+август!B27+сентябрь!B27+ОКТЯБРЬ!B27+НОЯБРЬ!B27+декабрь!B27</f>
        <v>0</v>
      </c>
      <c r="C27" s="27">
        <f>'1 полугодие'!C27+Июль!C27+август!C27+сентябрь!C27+ОКТЯБРЬ!C27+НОЯБРЬ!C27+декабрь!C27</f>
        <v>0</v>
      </c>
      <c r="D27" s="27">
        <f>'1 полугодие'!D27+Июль!D27+август!D27+сентябрь!D27+ОКТЯБРЬ!D27+НОЯБРЬ!D27+декабрь!D27</f>
        <v>633</v>
      </c>
      <c r="E27" s="27">
        <f>'1 полугодие'!E27+Июль!E27+август!E27+сентябрь!E27+ОКТЯБРЬ!E27+НОЯБРЬ!E27+декабрь!E27</f>
        <v>274</v>
      </c>
      <c r="F27" s="27">
        <f>'1 полугодие'!F27+Июль!F27+август!F27+сентябрь!F27+ОКТЯБРЬ!F27+НОЯБРЬ!F27+декабрь!F27</f>
        <v>520</v>
      </c>
      <c r="G27" s="27">
        <f>'1 полугодие'!G27+Июль!G27+август!G27+сентябрь!G27+ОКТЯБРЬ!G27+НОЯБРЬ!G27+декабрь!G27</f>
        <v>19</v>
      </c>
      <c r="H27" s="27">
        <f>'1 полугодие'!H27+Июль!H27+август!H27+сентябрь!H27+ОКТЯБРЬ!H27+НОЯБРЬ!H27+декабрь!H27</f>
        <v>1486</v>
      </c>
      <c r="I27" s="27">
        <f>'1 полугодие'!I27+Июль!I27+август!I27+сентябрь!I27+ОКТЯБРЬ!I27+НОЯБРЬ!I27+декабрь!I27</f>
        <v>164</v>
      </c>
      <c r="J27" s="27">
        <f>'1 полугодие'!J27+Июль!J27+август!J27+сентябрь!J27+ОКТЯБРЬ!J27+НОЯБРЬ!J27+декабрь!J27</f>
        <v>0</v>
      </c>
      <c r="K27" s="27">
        <f>'1 полугодие'!K27+Июль!K27+август!K27+сентябрь!K27+ОКТЯБРЬ!K27+НОЯБРЬ!K27+декабрь!K27</f>
        <v>0</v>
      </c>
      <c r="L27" s="22">
        <f t="shared" si="0"/>
        <v>2639</v>
      </c>
      <c r="M27" s="23">
        <f t="shared" si="1"/>
        <v>457</v>
      </c>
      <c r="N27" s="26">
        <f t="shared" si="2"/>
        <v>17.317165593027664</v>
      </c>
    </row>
    <row r="28" spans="1:14" ht="15">
      <c r="A28" s="2" t="s">
        <v>33</v>
      </c>
      <c r="B28" s="27">
        <f>'1 полугодие'!B28+Июль!B28+август!B28+сентябрь!B28+ОКТЯБРЬ!B28+НОЯБРЬ!B28+декабрь!B28</f>
        <v>0</v>
      </c>
      <c r="C28" s="27">
        <f>'1 полугодие'!C28+Июль!C28+август!C28+сентябрь!C28+ОКТЯБРЬ!C28+НОЯБРЬ!C28+декабрь!C28</f>
        <v>0</v>
      </c>
      <c r="D28" s="27">
        <f>'1 полугодие'!D28+Июль!D28+август!D28+сентябрь!D28+ОКТЯБРЬ!D28+НОЯБРЬ!D28+декабрь!D28</f>
        <v>612</v>
      </c>
      <c r="E28" s="27">
        <f>'1 полугодие'!E28+Июль!E28+август!E28+сентябрь!E28+ОКТЯБРЬ!E28+НОЯБРЬ!E28+декабрь!E28</f>
        <v>370</v>
      </c>
      <c r="F28" s="27">
        <f>'1 полугодие'!F28+Июль!F28+август!F28+сентябрь!F28+ОКТЯБРЬ!F28+НОЯБРЬ!F28+декабрь!F28</f>
        <v>776</v>
      </c>
      <c r="G28" s="27">
        <f>'1 полугодие'!G28+Июль!G28+август!G28+сентябрь!G28+ОКТЯБРЬ!G28+НОЯБРЬ!G28+декабрь!G28</f>
        <v>44</v>
      </c>
      <c r="H28" s="27">
        <f>'1 полугодие'!H28+Июль!H28+август!H28+сентябрь!H28+ОКТЯБРЬ!H28+НОЯБРЬ!H28+декабрь!H28</f>
        <v>2114</v>
      </c>
      <c r="I28" s="27">
        <f>'1 полугодие'!I28+Июль!I28+август!I28+сентябрь!I28+ОКТЯБРЬ!I28+НОЯБРЬ!I28+декабрь!I28</f>
        <v>293</v>
      </c>
      <c r="J28" s="27">
        <f>'1 полугодие'!J28+Июль!J28+август!J28+сентябрь!J28+ОКТЯБРЬ!J28+НОЯБРЬ!J28+декабрь!J28</f>
        <v>5</v>
      </c>
      <c r="K28" s="27">
        <f>'1 полугодие'!K28+Июль!K28+август!K28+сентябрь!K28+ОКТЯБРЬ!K28+НОЯБРЬ!K28+декабрь!K28</f>
        <v>0</v>
      </c>
      <c r="L28" s="22">
        <f t="shared" si="0"/>
        <v>3507</v>
      </c>
      <c r="M28" s="23">
        <f t="shared" si="1"/>
        <v>707</v>
      </c>
      <c r="N28" s="26">
        <f t="shared" si="2"/>
        <v>20.159680638722556</v>
      </c>
    </row>
    <row r="29" spans="1:14" ht="15">
      <c r="A29" s="2" t="s">
        <v>34</v>
      </c>
      <c r="B29" s="27">
        <f>'1 полугодие'!B29+Июль!B29+август!B29+сентябрь!B29+ОКТЯБРЬ!B29+НОЯБРЬ!B29+декабрь!B29</f>
        <v>521</v>
      </c>
      <c r="C29" s="27">
        <f>'1 полугодие'!C29+Июль!C29+август!C29+сентябрь!C29+ОКТЯБРЬ!C29+НОЯБРЬ!C29+декабрь!C29</f>
        <v>0</v>
      </c>
      <c r="D29" s="27">
        <f>'1 полугодие'!D29+Июль!D29+август!D29+сентябрь!D29+ОКТЯБРЬ!D29+НОЯБРЬ!D29+декабрь!D29</f>
        <v>135</v>
      </c>
      <c r="E29" s="27">
        <f>'1 полугодие'!E29+Июль!E29+август!E29+сентябрь!E29+ОКТЯБРЬ!E29+НОЯБРЬ!E29+декабрь!E29</f>
        <v>28</v>
      </c>
      <c r="F29" s="27">
        <f>'1 полугодие'!F29+Июль!F29+август!F29+сентябрь!F29+ОКТЯБРЬ!F29+НОЯБРЬ!F29+декабрь!F29</f>
        <v>128</v>
      </c>
      <c r="G29" s="27">
        <f>'1 полугодие'!G29+Июль!G29+август!G29+сентябрь!G29+ОКТЯБРЬ!G29+НОЯБРЬ!G29+декабрь!G29</f>
        <v>2</v>
      </c>
      <c r="H29" s="27">
        <f>'1 полугодие'!H29+Июль!H29+август!H29+сентябрь!H29+ОКТЯБРЬ!H29+НОЯБРЬ!H29+декабрь!H29</f>
        <v>247</v>
      </c>
      <c r="I29" s="27">
        <f>'1 полугодие'!I29+Июль!I29+август!I29+сентябрь!I29+ОКТЯБРЬ!I29+НОЯБРЬ!I29+декабрь!I29</f>
        <v>0</v>
      </c>
      <c r="J29" s="27">
        <f>'1 полугодие'!J29+Июль!J29+август!J29+сентябрь!J29+ОКТЯБРЬ!J29+НОЯБРЬ!J29+декабрь!J29</f>
        <v>916</v>
      </c>
      <c r="K29" s="27">
        <f>'1 полугодие'!K29+Июль!K29+август!K29+сентябрь!K29+ОКТЯБРЬ!K29+НОЯБРЬ!K29+декабрь!K29</f>
        <v>0</v>
      </c>
      <c r="L29" s="22">
        <f>B29+D29+F29+H29+J29</f>
        <v>1947</v>
      </c>
      <c r="M29" s="23">
        <f t="shared" si="1"/>
        <v>30</v>
      </c>
      <c r="N29" s="26">
        <f t="shared" si="2"/>
        <v>1.5408320493066257</v>
      </c>
    </row>
    <row r="30" spans="1:14" ht="27">
      <c r="A30" s="24" t="s">
        <v>35</v>
      </c>
      <c r="B30" s="28">
        <f>'1 полугодие'!B30+Июль!B30+август!B30+сентябрь!B30+ОКТЯБРЬ!B30+НОЯБРЬ!B30+декабрь!B30</f>
        <v>16005</v>
      </c>
      <c r="C30" s="28">
        <f>'1 полугодие'!C30+Июль!C30+август!C30+сентябрь!C30+ОКТЯБРЬ!C30+НОЯБРЬ!C30+декабрь!C30</f>
        <v>282</v>
      </c>
      <c r="D30" s="28">
        <f>'1 полугодие'!D30+Июль!D30+август!D30+сентябрь!D30+ОКТЯБРЬ!D30+НОЯБРЬ!D30+декабрь!D30</f>
        <v>5631</v>
      </c>
      <c r="E30" s="28">
        <f>'1 полугодие'!E30+Июль!E30+август!E30+сентябрь!E30+ОКТЯБРЬ!E30+НОЯБРЬ!E30+декабрь!E30</f>
        <v>2933</v>
      </c>
      <c r="F30" s="28">
        <f>'1 полугодие'!F30+Июль!F30+август!F30+сентябрь!F30+ОКТЯБРЬ!F30+НОЯБРЬ!F30+декабрь!F30</f>
        <v>4346</v>
      </c>
      <c r="G30" s="28">
        <f>'1 полугодие'!G30+Июль!G30+август!G30+сентябрь!G30+ОКТЯБРЬ!G30+НОЯБРЬ!G30+декабрь!G30</f>
        <v>268</v>
      </c>
      <c r="H30" s="28">
        <f>'1 полугодие'!H30+Июль!H30+август!H30+сентябрь!H30+ОКТЯБРЬ!H30+НОЯБРЬ!H30+декабрь!H30</f>
        <v>11148</v>
      </c>
      <c r="I30" s="28">
        <f>'1 полугодие'!I30+Июль!I30+август!I30+сентябрь!I30+ОКТЯБРЬ!I30+НОЯБРЬ!I30+декабрь!I30</f>
        <v>839</v>
      </c>
      <c r="J30" s="28">
        <f>'1 полугодие'!J30+Июль!J30+август!J30+сентябрь!J30+ОКТЯБРЬ!J30+НОЯБРЬ!J30+декабрь!J30</f>
        <v>20541</v>
      </c>
      <c r="K30" s="28">
        <f>'1 полугодие'!K30+Июль!K30+август!K30+сентябрь!K30+ОКТЯБРЬ!K30+НОЯБРЬ!K30+декабрь!K30</f>
        <v>60</v>
      </c>
      <c r="L30" s="25">
        <f t="shared" si="0"/>
        <v>57671</v>
      </c>
      <c r="M30" s="25">
        <f t="shared" si="1"/>
        <v>4382</v>
      </c>
      <c r="N30" s="31">
        <f>M30*100/L30</f>
        <v>7.5982729621473535</v>
      </c>
    </row>
    <row r="31" spans="1:14" ht="27.75" customHeight="1">
      <c r="C31" s="30">
        <f>C30*100/B30</f>
        <v>1.7619493908153703</v>
      </c>
      <c r="D31" s="29"/>
      <c r="E31" s="30">
        <f>E30*100/D30</f>
        <v>52.086663114899665</v>
      </c>
      <c r="F31" s="29"/>
      <c r="G31" s="30">
        <f>G30*100/F30</f>
        <v>6.1665899677864706</v>
      </c>
      <c r="H31" s="29"/>
      <c r="I31" s="30">
        <f>I30*100/H30</f>
        <v>7.5260136347326876</v>
      </c>
      <c r="J31" s="29"/>
      <c r="K31" s="30">
        <f>K30*100/J30</f>
        <v>0.29209872937052722</v>
      </c>
    </row>
    <row r="33" spans="4:6" ht="12.75">
      <c r="D33" s="10" t="s">
        <v>36</v>
      </c>
      <c r="E33" s="11">
        <f>SUM(E30,G30,I30,K30)</f>
        <v>4100</v>
      </c>
      <c r="F33" s="11">
        <f>SUM(E28,G28,I28,K28)</f>
        <v>707</v>
      </c>
    </row>
    <row r="36" spans="4:6" ht="12.75">
      <c r="E36" s="11">
        <f>SUM('1 полугодие'!E32,ОКТЯБРЬ!E33,сентябрь!E32,август!E32,E33)</f>
        <v>7032</v>
      </c>
    </row>
  </sheetData>
  <mergeCells count="7">
    <mergeCell ref="A1:K1"/>
    <mergeCell ref="A2:A3"/>
    <mergeCell ref="B2:C2"/>
    <mergeCell ref="D2:E2"/>
    <mergeCell ref="F2:G2"/>
    <mergeCell ref="H2:I2"/>
    <mergeCell ref="J2:K2"/>
  </mergeCells>
  <printOptions horizontalCentered="1" gridLines="1"/>
  <pageMargins left="0.7" right="0.7" top="0.75" bottom="0.75" header="0" footer="0"/>
  <pageSetup paperSize="9" scale="40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полугодие</vt:lpstr>
      <vt:lpstr>декабрь</vt:lpstr>
      <vt:lpstr>ОКТЯБРЬ</vt:lpstr>
      <vt:lpstr>сентябрь</vt:lpstr>
      <vt:lpstr>август</vt:lpstr>
      <vt:lpstr>НОЯБРЬ</vt:lpstr>
      <vt:lpstr>Июль</vt:lpstr>
      <vt:lpstr>итого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Госслужба ЧР Татьяна Евдокимова</dc:creator>
  <cp:lastModifiedBy>Иванова Татьяна</cp:lastModifiedBy>
  <cp:lastPrinted>2022-01-13T10:29:15Z</cp:lastPrinted>
  <dcterms:created xsi:type="dcterms:W3CDTF">2022-01-13T09:09:43Z</dcterms:created>
  <dcterms:modified xsi:type="dcterms:W3CDTF">2022-01-14T05:50:01Z</dcterms:modified>
</cp:coreProperties>
</file>