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2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<sst xmlns="http://schemas.openxmlformats.org/spreadsheetml/2006/main" count="114" uniqueCount="101">
  <si>
    <t xml:space="preserve">Приложение № 2
к постановлению администрации города Новочебоксарска
Чувашской Республики 
от 25.08.2020 № 882                   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</si>
  <si>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</si>
  <si>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 xml:space="preserve">№
пп</t>
  </si>
  <si>
    <t xml:space="preserve">Адрес многоквартирного дома 
</t>
  </si>
  <si>
    <t xml:space="preserve">Cтоимость капиталь-
ного 
ремонта общего имущества в многоквартирном доме – всего</t>
  </si>
  <si>
    <t xml:space="preserve">Ремонт  внутридомовых 
инженерных систем</t>
  </si>
  <si>
    <t xml:space="preserve">Установка и замена коллективных (общедомовых) ПУ и УУ</t>
  </si>
  <si>
    <t xml:space="preserve">Ремонт крыши</t>
  </si>
  <si>
    <t xml:space="preserve">Ремонт, замена, модернизация лифтов, ремонт лифтовых шахт,  машинных и блочных помещений</t>
  </si>
  <si>
    <t xml:space="preserve">Ремонт подвальных помещений, относящихся к общему имуществу в многоквартирном доме</t>
  </si>
  <si>
    <t xml:space="preserve">Утепление и ремонт фасада многоквартирного дома </t>
  </si>
  <si>
    <t xml:space="preserve">Ремонт фундамента   многоквартирного дома</t>
  </si>
  <si>
    <t xml:space="preserve">Энергетическое обследование многоквартирного дома</t>
  </si>
  <si>
    <t xml:space="preserve">улица, № дома</t>
  </si>
  <si>
    <t xml:space="preserve">рублей</t>
  </si>
  <si>
    <t xml:space="preserve">кв. метров</t>
  </si>
  <si>
    <t xml:space="preserve">ед.</t>
  </si>
  <si>
    <t xml:space="preserve">куб. метров</t>
  </si>
  <si>
    <t xml:space="preserve">2021 год</t>
  </si>
  <si>
    <t xml:space="preserve">г. Новочебоксарск</t>
  </si>
  <si>
    <t xml:space="preserve">г. Новочебоксарск, бульвар Зеленый, д. 17</t>
  </si>
  <si>
    <t xml:space="preserve">г. Новочебоксарск, бульвар Зеленый, д. 19</t>
  </si>
  <si>
    <t xml:space="preserve">г. Новочебоксарск, бульвар Зеленый, д. 2</t>
  </si>
  <si>
    <t xml:space="preserve">г. Новочебоксарск, бульвар Зеленый, д. 27</t>
  </si>
  <si>
    <t xml:space="preserve">г. Новочебоксарск, бульвар Зеленый, д. 29</t>
  </si>
  <si>
    <t xml:space="preserve">г. Новочебоксарск, 
ул. Винокурова, д. 31</t>
  </si>
  <si>
    <t xml:space="preserve">г. Новочебоксарск, 
ул. Винокурова, д. 33</t>
  </si>
  <si>
    <t xml:space="preserve">г. Новочебоксарск, 
ул. Винокурова, д. 35</t>
  </si>
  <si>
    <t xml:space="preserve">г. Новочебоксарск, 
ул. Винокурова, д. 9</t>
  </si>
  <si>
    <t xml:space="preserve">г. Новочебоксарск, 
ул. Силикатная, д. 11</t>
  </si>
  <si>
    <t xml:space="preserve">г. Новочебоксарск, 
ул. Солнечная, д. 20</t>
  </si>
  <si>
    <t xml:space="preserve">г. Новочебоксарск, 
ул. Солнечная, д. 27</t>
  </si>
  <si>
    <t xml:space="preserve">г. Новочебоксарск, 
ул. Солнечная, д. 30</t>
  </si>
  <si>
    <t xml:space="preserve">г. Новочебоксарск, 
ул. Солнечная, д. 32</t>
  </si>
  <si>
    <t xml:space="preserve">г. Новочебоксарск, 
ул. Терешковой, д. 14</t>
  </si>
  <si>
    <t xml:space="preserve">г. Новочебоксарск, 
ул. Терешковой, д. 5</t>
  </si>
  <si>
    <t xml:space="preserve">г. Новочебоксарск, 
ул. Терешковой, д. 9</t>
  </si>
  <si>
    <t xml:space="preserve">г. Новочебоксарск, 
ул. Ж. Крутовой, д. 10</t>
  </si>
  <si>
    <t xml:space="preserve">Итого по городу</t>
  </si>
  <si>
    <t xml:space="preserve">2022 год</t>
  </si>
  <si>
    <t xml:space="preserve">г. Новочебоксарск, 
бульвар Гидростроителей,      д. 12</t>
  </si>
  <si>
    <t xml:space="preserve">г. Новочебоксарск, 
бульвар Гидростроителей,        д. 16</t>
  </si>
  <si>
    <t xml:space="preserve">г. Новочебоксарск, 
бульвар Гидростроителей,       д. 18</t>
  </si>
  <si>
    <t xml:space="preserve">г. Новочебоксарск, 
бульвар Гидростроителей,       д. 6</t>
  </si>
  <si>
    <t xml:space="preserve">г. Новочебоксарск, 
бульвар Гидростроителей,       д. 9</t>
  </si>
  <si>
    <t xml:space="preserve">г. Новочебоксарск, 
бульвар Зеленый, д. 13</t>
  </si>
  <si>
    <t xml:space="preserve">г. Новочебоксарск, 
бульвар Зеленый, д. 15</t>
  </si>
  <si>
    <t xml:space="preserve">г. Новочебоксарск, 
бульвар Зеленый, д. 2</t>
  </si>
  <si>
    <t xml:space="preserve">г. Новочебоксарск, 
бульвар Зеленый, д. 31</t>
  </si>
  <si>
    <t xml:space="preserve">г. Новочебоксарск, 
бульвар Зеленый, д. 9</t>
  </si>
  <si>
    <t xml:space="preserve">г. Новочебоксарск, 
проезд Энергетиков, д. 15</t>
  </si>
  <si>
    <t xml:space="preserve">г. Новочебоксарск, 
ул. Винокурова, д. 17</t>
  </si>
  <si>
    <t xml:space="preserve">г. Новочебоксарск, 
ул. Винокурова, д. 18</t>
  </si>
  <si>
    <t xml:space="preserve">г. Новочебоксарск, 
ул. Винокурова, д. 19</t>
  </si>
  <si>
    <t xml:space="preserve">г. Новочебоксарск, 
ул. Винокурова, д. 22</t>
  </si>
  <si>
    <t xml:space="preserve">г. Новочебоксарск, 
ул. Винокурова, д. 36</t>
  </si>
  <si>
    <t xml:space="preserve">г. Новочебоксарск, 
ул. Винокурова, д. 38</t>
  </si>
  <si>
    <t xml:space="preserve">г. Новочебоксарск, 
ул. Коммунистическая, д. 33</t>
  </si>
  <si>
    <t xml:space="preserve">г. Новочебоксарск, 
ул. Комсомольская, д. 12</t>
  </si>
  <si>
    <t xml:space="preserve">г. Новочебоксарск, 
ул. Комсомольская, д. 14</t>
  </si>
  <si>
    <t xml:space="preserve">г. Новочебоксарск, 
ул. Комсомольская, д. 22</t>
  </si>
  <si>
    <t xml:space="preserve">г. Новочебоксарск, 
ул. Комсомольская, д. 16</t>
  </si>
  <si>
    <t xml:space="preserve">г. Новочебоксарск, 
ул. Комсомольская, д. 20</t>
  </si>
  <si>
    <t xml:space="preserve">г. Новочебоксарск, 
ул. Ж. Крутовой, д. 14</t>
  </si>
  <si>
    <t xml:space="preserve">г. Новочебоксарск, 
ул. Винокурова, д. 3</t>
  </si>
  <si>
    <t xml:space="preserve">г. Новочебоксарск, 
ул. Ж. Крутовой, д. 5</t>
  </si>
  <si>
    <t xml:space="preserve">г. Новочебоксарск, 
ул. Терешковой, д. 22</t>
  </si>
  <si>
    <t xml:space="preserve">г. Новочебоксарск, ул. Первомайская, д. 22</t>
  </si>
  <si>
    <t xml:space="preserve">г. Новочебоксарск, 
ул. Комсомольская, д. 17</t>
  </si>
  <si>
    <t xml:space="preserve">г. Новочебоксарск, 
ул. Набережная, д. 21</t>
  </si>
  <si>
    <t xml:space="preserve">г. Новочебоксарск, 
ул.Советская , д. 7</t>
  </si>
  <si>
    <t xml:space="preserve">г. Новочебоксарск, 
ул. Набережная, д. 17</t>
  </si>
  <si>
    <t xml:space="preserve">2023 год</t>
  </si>
  <si>
    <t xml:space="preserve">г. Новочебоксарск, буль-
вар Гидростроителей, д. 7</t>
  </si>
  <si>
    <t xml:space="preserve">г. Новочебоксарск, буль-          вар Гидростроителей, д. 8</t>
  </si>
  <si>
    <t xml:space="preserve">г. Новочебоксарск, буль-      вар Зеленый, д. 11</t>
  </si>
  <si>
    <t xml:space="preserve">г. Новочебоксарск, буль-            вар Зеленый, д. 1а</t>
  </si>
  <si>
    <t xml:space="preserve">г. Новочебоксарск, буль-            вар Зеленый, д. 20</t>
  </si>
  <si>
    <t xml:space="preserve">г. Новочебоксарск, буль-              вар Зеленый, д. 22</t>
  </si>
  <si>
    <t xml:space="preserve">г. Новочебоксарск, буль-            вар Зеленый, д. 25</t>
  </si>
  <si>
    <t xml:space="preserve">г. Новочебоксарск, буль-                вар Зеленый, д. 4</t>
  </si>
  <si>
    <t xml:space="preserve">г. Новочебоксарск, буль-              вар Зеленый, д. 5</t>
  </si>
  <si>
    <t xml:space="preserve">г. Новочебоксарск, буль-                вар Зеленый, д. 7</t>
  </si>
  <si>
    <t xml:space="preserve">г. Новочебоксарск, 
ул. Винокурова, д. 32</t>
  </si>
  <si>
    <t xml:space="preserve">г. Новочебоксарск, 
ул. Комсомольская, д. 2</t>
  </si>
  <si>
    <t xml:space="preserve">г. Новочебоксарск, 
ул. Парковая, д. 11</t>
  </si>
  <si>
    <t xml:space="preserve">г. Новочебоксарск, 
ул. Парковая, д. 17</t>
  </si>
  <si>
    <t xml:space="preserve">г. Новочебоксарск, 
ул. Парковая, д. 23</t>
  </si>
  <si>
    <t xml:space="preserve">г. Новочебоксарск, 
ул. Парковая, д. 33</t>
  </si>
  <si>
    <t xml:space="preserve">г. Новочебоксарск, 
ул. Советская, д. 13</t>
  </si>
  <si>
    <t xml:space="preserve">г. Новочебоксарск, 
ул. Советская, д. 29</t>
  </si>
  <si>
    <t xml:space="preserve">г. Новочебоксарск, 
ул. Советская, д. 35</t>
  </si>
  <si>
    <t xml:space="preserve">г. Новочебоксарск, 
ул. Советская, д. 36</t>
  </si>
  <si>
    <t xml:space="preserve">г. Новочебоксарск, 
ул. Советская, д. 37</t>
  </si>
  <si>
    <t xml:space="preserve">г. Новочебоксарск, 
ул. Советская, д. 9</t>
  </si>
  <si>
    <t xml:space="preserve">г. Новочебоксарск, 
ул. Солнечная, д. 24</t>
  </si>
  <si>
    <t xml:space="preserve">г. Новочебоксарск, 
ул. Солнечная, д. 25</t>
  </si>
  <si>
    <t xml:space="preserve">г. Новочебоксарск, 
ул. Солнечная, д. 8</t>
  </si>
  <si>
    <t xml:space="preserve">г. Новочебоксарск, 
ул. Терешковой, д. 1</t>
  </si>
  <si>
    <t xml:space="preserve">г. Новочебоксарск, 
ул. Комсомольская, д. 3</t>
  </si>
  <si>
    <t xml:space="preserve">Итого по городу 28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</si>
</sst>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@"/>
    <numFmt numFmtId="167" formatCode="0.00"/>
    <numFmt numFmtId="168" formatCode="0"/>
    <numFmt numFmtId="169" formatCode="#,##0"/>
    <numFmt numFmtId="170" formatCode="#,##0.00_ ;[RED]\-#,##0.00\ "/>
    <numFmt numFmtId="171" formatCode="#,##0_ ;[RED]\-#,##0\ 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3"/>
      <name val="Times New Roman"/>
      <family val="1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0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D:/&#1089;%20&#1088;&#1072;&#1073;&#1086;&#1095;&#1077;&#1075;&#1086;%20&#1089;&#1090;&#1086;&#1083;&#1072;/&#1044;&#1086;&#1083;&#1075;&#1072;&#1085;&#1086;&#1074;&#1072;%20&#1054;.&#1050;/&#1050;&#1088;&#1072;&#1090;&#1082;&#1086;&#1089;&#1088;&#1086;&#1095;&#1085;&#1072;&#1103;%20&#1087;&#1088;&#1086;&#1075;&#1088;&#1072;&#1084;&#1084;&#1072;%20&#1085;&#1072;%202015&#1075;/2021-2023/&#1050;&#1086;&#1087;&#1080;&#1103;%202021-2023%20&#1087;&#1088;&#1080;&#1083;&#1086;&#1078;&#1077;&#1085;&#1080;&#1077;%202%20&#1074;%20&#1092;&#1086;&#1085;&#1076;%20&#1087;&#1086;&#1089;&#1083;&#1077;%20&#1082;&#1086;&#1088;&#1088;&#1077;&#1082;&#1090;&#1080;&#1088;&#1086;&#1074;&#1082;&#108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2">
          <cell r="D62">
            <v>8124793.7</v>
          </cell>
        </row>
        <row r="62">
          <cell r="F62">
            <v>527</v>
          </cell>
          <cell r="G62">
            <v>1121983</v>
          </cell>
        </row>
        <row r="63">
          <cell r="D63">
            <v>11357786.4</v>
          </cell>
        </row>
        <row r="63">
          <cell r="T63">
            <v>0</v>
          </cell>
        </row>
        <row r="64">
          <cell r="D64">
            <v>14259015.6</v>
          </cell>
        </row>
        <row r="64">
          <cell r="T64">
            <v>0</v>
          </cell>
        </row>
        <row r="65">
          <cell r="D65">
            <v>11209712.4</v>
          </cell>
        </row>
        <row r="65">
          <cell r="T65">
            <v>0</v>
          </cell>
        </row>
        <row r="66">
          <cell r="D66">
            <v>7022849.8</v>
          </cell>
        </row>
        <row r="66">
          <cell r="F66">
            <v>480</v>
          </cell>
          <cell r="G66">
            <v>2639040</v>
          </cell>
        </row>
        <row r="66">
          <cell r="T66">
            <v>0</v>
          </cell>
        </row>
        <row r="67">
          <cell r="D67">
            <v>2836113</v>
          </cell>
        </row>
        <row r="67">
          <cell r="T67">
            <v>0</v>
          </cell>
        </row>
        <row r="68">
          <cell r="D68">
            <v>9206631</v>
          </cell>
        </row>
        <row r="68">
          <cell r="F68">
            <v>1251</v>
          </cell>
          <cell r="G68">
            <v>2663379</v>
          </cell>
        </row>
        <row r="68">
          <cell r="T68">
            <v>0</v>
          </cell>
        </row>
        <row r="69">
          <cell r="D69">
            <v>0</v>
          </cell>
        </row>
        <row r="69">
          <cell r="F69">
            <v>1165.3</v>
          </cell>
          <cell r="G69">
            <v>6406819.4</v>
          </cell>
        </row>
        <row r="69">
          <cell r="T69">
            <v>0</v>
          </cell>
        </row>
        <row r="70">
          <cell r="D70">
            <v>2420920</v>
          </cell>
        </row>
        <row r="70">
          <cell r="T70">
            <v>0</v>
          </cell>
        </row>
        <row r="71">
          <cell r="D71">
            <v>2369590</v>
          </cell>
        </row>
        <row r="71">
          <cell r="T71">
            <v>0</v>
          </cell>
        </row>
        <row r="72">
          <cell r="D72">
            <v>10271570</v>
          </cell>
        </row>
        <row r="72">
          <cell r="T72">
            <v>0</v>
          </cell>
        </row>
        <row r="73">
          <cell r="D73">
            <v>4364147.2</v>
          </cell>
        </row>
        <row r="73">
          <cell r="S73">
            <v>1</v>
          </cell>
          <cell r="T73">
            <v>2526736</v>
          </cell>
        </row>
        <row r="74">
          <cell r="D74">
            <v>9783776.8</v>
          </cell>
        </row>
        <row r="75">
          <cell r="D75">
            <v>0</v>
          </cell>
        </row>
        <row r="75">
          <cell r="F75">
            <v>390</v>
          </cell>
          <cell r="G75">
            <v>830310</v>
          </cell>
        </row>
        <row r="76">
          <cell r="D76">
            <v>14447937.6</v>
          </cell>
        </row>
        <row r="77">
          <cell r="D77">
            <v>9803157</v>
          </cell>
        </row>
        <row r="77">
          <cell r="F77">
            <v>1088.8</v>
          </cell>
          <cell r="G77">
            <v>2318055.2</v>
          </cell>
        </row>
        <row r="78">
          <cell r="D78">
            <v>5331268.8</v>
          </cell>
        </row>
        <row r="78">
          <cell r="F78">
            <v>1011</v>
          </cell>
          <cell r="G78">
            <v>2152419</v>
          </cell>
        </row>
        <row r="79">
          <cell r="D79">
            <v>2349140.3</v>
          </cell>
        </row>
        <row r="80">
          <cell r="D80">
            <v>10165232</v>
          </cell>
        </row>
        <row r="81">
          <cell r="D81">
            <v>0</v>
          </cell>
        </row>
        <row r="81">
          <cell r="F81">
            <v>917.57</v>
          </cell>
          <cell r="G81">
            <v>5044799.86</v>
          </cell>
        </row>
        <row r="82">
          <cell r="D82">
            <v>13712537.6</v>
          </cell>
        </row>
        <row r="86">
          <cell r="D86">
            <v>5102510.4</v>
          </cell>
        </row>
        <row r="87">
          <cell r="D87">
            <v>8270638</v>
          </cell>
        </row>
        <row r="87">
          <cell r="F87">
            <v>1067</v>
          </cell>
          <cell r="G87">
            <v>8946795</v>
          </cell>
        </row>
        <row r="88">
          <cell r="D88">
            <v>6620511</v>
          </cell>
        </row>
        <row r="89">
          <cell r="D89">
            <v>18030888</v>
          </cell>
        </row>
        <row r="104">
          <cell r="C104">
            <v>8059187.1</v>
          </cell>
          <cell r="D104">
            <v>5178235.1</v>
          </cell>
        </row>
        <row r="104">
          <cell r="F104">
            <v>524</v>
          </cell>
          <cell r="G104">
            <v>2880952</v>
          </cell>
        </row>
        <row r="105">
          <cell r="C105">
            <v>19657759.6</v>
          </cell>
          <cell r="D105">
            <v>19657759.6</v>
          </cell>
        </row>
        <row r="106">
          <cell r="C106">
            <v>2844030</v>
          </cell>
          <cell r="D106">
            <v>2844030</v>
          </cell>
        </row>
        <row r="107">
          <cell r="C107">
            <v>20631644</v>
          </cell>
          <cell r="D107">
            <v>20631644</v>
          </cell>
        </row>
        <row r="108">
          <cell r="C108">
            <v>12801422.8</v>
          </cell>
          <cell r="D108">
            <v>12801422.8</v>
          </cell>
        </row>
        <row r="109">
          <cell r="C109">
            <v>12815719.6</v>
          </cell>
          <cell r="D109">
            <v>12815719.6</v>
          </cell>
        </row>
        <row r="110">
          <cell r="C110">
            <v>8547294</v>
          </cell>
          <cell r="D110">
            <v>2757900</v>
          </cell>
        </row>
        <row r="110">
          <cell r="F110">
            <v>1053</v>
          </cell>
          <cell r="G110">
            <v>5789394</v>
          </cell>
        </row>
        <row r="111">
          <cell r="C111">
            <v>2583465</v>
          </cell>
          <cell r="D111">
            <v>2583465</v>
          </cell>
        </row>
        <row r="112">
          <cell r="C112">
            <v>6507890</v>
          </cell>
          <cell r="D112">
            <v>6507890</v>
          </cell>
        </row>
        <row r="113">
          <cell r="C113">
            <v>2566065</v>
          </cell>
          <cell r="D113">
            <v>2566065</v>
          </cell>
        </row>
        <row r="114">
          <cell r="C114">
            <v>7826505.3</v>
          </cell>
          <cell r="D114">
            <v>7826505.3</v>
          </cell>
        </row>
        <row r="115">
          <cell r="C115">
            <v>8589282.5</v>
          </cell>
          <cell r="D115">
            <v>2871362.5</v>
          </cell>
        </row>
        <row r="115">
          <cell r="F115">
            <v>1040</v>
          </cell>
          <cell r="G115">
            <v>5717920</v>
          </cell>
        </row>
        <row r="116">
          <cell r="C116">
            <v>9754162</v>
          </cell>
          <cell r="D116">
            <v>9754162</v>
          </cell>
        </row>
        <row r="117">
          <cell r="C117">
            <v>11448673.2</v>
          </cell>
          <cell r="D117">
            <v>11448673.2</v>
          </cell>
        </row>
        <row r="118">
          <cell r="C118">
            <v>13117211.88</v>
          </cell>
          <cell r="D118">
            <v>13117211.88</v>
          </cell>
        </row>
        <row r="119">
          <cell r="C119">
            <v>8089159.8</v>
          </cell>
          <cell r="D119">
            <v>5180717.8</v>
          </cell>
        </row>
        <row r="119">
          <cell r="F119">
            <v>529</v>
          </cell>
          <cell r="G119">
            <v>2908442</v>
          </cell>
        </row>
        <row r="120">
          <cell r="C120">
            <v>11455140.8</v>
          </cell>
          <cell r="D120">
            <v>11455140.8</v>
          </cell>
        </row>
        <row r="121">
          <cell r="C121">
            <v>11141130</v>
          </cell>
          <cell r="D121">
            <v>11141130</v>
          </cell>
        </row>
        <row r="122">
          <cell r="C122">
            <v>13455671.6</v>
          </cell>
          <cell r="D122">
            <v>13455671.6</v>
          </cell>
        </row>
        <row r="123">
          <cell r="C123">
            <v>14912175.12</v>
          </cell>
          <cell r="D123">
            <v>14912175.12</v>
          </cell>
        </row>
        <row r="124">
          <cell r="C124">
            <v>25597161.9</v>
          </cell>
          <cell r="D124">
            <v>18016953.9</v>
          </cell>
        </row>
        <row r="124">
          <cell r="S124">
            <v>3</v>
          </cell>
          <cell r="T124">
            <v>7580208</v>
          </cell>
        </row>
        <row r="125">
          <cell r="C125">
            <v>15014022.8</v>
          </cell>
          <cell r="D125">
            <v>15014022.8</v>
          </cell>
        </row>
        <row r="126">
          <cell r="C126">
            <v>3103870</v>
          </cell>
          <cell r="D126">
            <v>3103870</v>
          </cell>
        </row>
        <row r="127">
          <cell r="C127">
            <v>2717300</v>
          </cell>
          <cell r="D127">
            <v>2717300</v>
          </cell>
        </row>
        <row r="128">
          <cell r="C128">
            <v>3954295</v>
          </cell>
          <cell r="D128">
            <v>3954295</v>
          </cell>
        </row>
        <row r="129">
          <cell r="C129">
            <v>6074492.25</v>
          </cell>
          <cell r="D129">
            <v>6074492.25</v>
          </cell>
        </row>
        <row r="130">
          <cell r="C130">
            <v>1302245</v>
          </cell>
          <cell r="D130">
            <v>1302245</v>
          </cell>
        </row>
        <row r="131">
          <cell r="C131">
            <v>7227043.2</v>
          </cell>
          <cell r="D131">
            <v>7227043.2</v>
          </cell>
        </row>
      </sheetData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Q97"/>
  <sheetViews>
    <sheetView showFormulas="false" showGridLines="true" showRowColHeaders="true" showZeros="true" rightToLeft="false" tabSelected="true" showOutlineSymbols="true" defaultGridColor="true" view="pageBreakPreview" topLeftCell="A61" colorId="64" zoomScale="100" zoomScaleNormal="100" zoomScalePageLayoutView="100" workbookViewId="0">
      <selection pane="topLeft" activeCell="A6" activeCellId="0" sqref="A6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4.15"/>
    <col collapsed="false" customWidth="true" hidden="false" outlineLevel="0" max="3" min="3" style="0" width="15.15"/>
    <col collapsed="false" customWidth="true" hidden="false" outlineLevel="0" max="4" min="4" style="0" width="14.57"/>
    <col collapsed="false" customWidth="true" hidden="false" outlineLevel="0" max="5" min="5" style="0" width="13.29"/>
    <col collapsed="false" customWidth="true" hidden="false" outlineLevel="0" max="6" min="6" style="0" width="12.29"/>
    <col collapsed="false" customWidth="true" hidden="false" outlineLevel="0" max="7" min="7" style="0" width="15.86"/>
    <col collapsed="false" customWidth="true" hidden="false" outlineLevel="0" max="9" min="9" style="0" width="14.15"/>
    <col collapsed="false" customWidth="true" hidden="false" outlineLevel="0" max="10" min="10" style="1" width="9.14"/>
    <col collapsed="false" customWidth="true" hidden="false" outlineLevel="0" max="11" min="11" style="0" width="10.58"/>
  </cols>
  <sheetData>
    <row r="2" customFormat="false" ht="15" hidden="false" customHeight="true" outlineLevel="0" collapsed="false">
      <c r="M2" s="2" t="s">
        <v>0</v>
      </c>
      <c r="N2" s="2"/>
      <c r="O2" s="2"/>
      <c r="P2" s="2"/>
      <c r="Q2" s="2"/>
    </row>
    <row r="3" customFormat="false" ht="15" hidden="false" customHeight="false" outlineLevel="0" collapsed="false">
      <c r="M3" s="2"/>
      <c r="N3" s="2"/>
      <c r="O3" s="2"/>
      <c r="P3" s="2"/>
      <c r="Q3" s="2"/>
    </row>
    <row r="4" customFormat="false" ht="15" hidden="false" customHeight="false" outlineLevel="0" collapsed="false">
      <c r="M4" s="2"/>
      <c r="N4" s="2"/>
      <c r="O4" s="2"/>
      <c r="P4" s="2"/>
      <c r="Q4" s="2"/>
    </row>
    <row r="5" customFormat="false" ht="32.25" hidden="false" customHeight="true" outlineLevel="0" collapsed="false">
      <c r="M5" s="2"/>
      <c r="N5" s="2"/>
      <c r="O5" s="2"/>
      <c r="P5" s="2"/>
      <c r="Q5" s="2"/>
    </row>
    <row r="6" s="4" customFormat="true" ht="71.25" hidden="false" customHeight="true" outlineLevel="0" collapsed="false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="4" customFormat="true" ht="18.75" hidden="false" customHeight="false" outlineLevel="0" collapsed="false">
      <c r="A7" s="5"/>
      <c r="B7" s="6"/>
      <c r="C7" s="6"/>
      <c r="D7" s="6"/>
      <c r="E7" s="6"/>
      <c r="F7" s="6"/>
      <c r="G7" s="6"/>
      <c r="H7" s="6"/>
      <c r="I7" s="6"/>
      <c r="J7" s="7"/>
      <c r="K7" s="6"/>
      <c r="L7" s="6"/>
      <c r="M7" s="6"/>
      <c r="N7" s="8"/>
      <c r="O7" s="8"/>
      <c r="P7" s="8"/>
      <c r="Q7" s="8"/>
    </row>
    <row r="8" s="12" customFormat="true" ht="94.5" hidden="false" customHeight="true" outlineLevel="0" collapsed="false">
      <c r="A8" s="9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/>
      <c r="H8" s="10" t="s">
        <v>8</v>
      </c>
      <c r="I8" s="10"/>
      <c r="J8" s="10" t="s">
        <v>9</v>
      </c>
      <c r="K8" s="10"/>
      <c r="L8" s="10" t="s">
        <v>10</v>
      </c>
      <c r="M8" s="10"/>
      <c r="N8" s="10" t="s">
        <v>11</v>
      </c>
      <c r="O8" s="10"/>
      <c r="P8" s="11" t="s">
        <v>12</v>
      </c>
      <c r="Q8" s="11"/>
    </row>
    <row r="9" s="12" customFormat="true" ht="25.5" hidden="false" customHeight="true" outlineLevel="0" collapsed="false">
      <c r="A9" s="13"/>
      <c r="B9" s="14" t="s">
        <v>13</v>
      </c>
      <c r="C9" s="10" t="s">
        <v>14</v>
      </c>
      <c r="D9" s="10" t="s">
        <v>14</v>
      </c>
      <c r="E9" s="10" t="s">
        <v>14</v>
      </c>
      <c r="F9" s="10" t="s">
        <v>15</v>
      </c>
      <c r="G9" s="10" t="s">
        <v>14</v>
      </c>
      <c r="H9" s="10" t="s">
        <v>16</v>
      </c>
      <c r="I9" s="10" t="s">
        <v>14</v>
      </c>
      <c r="J9" s="15" t="s">
        <v>15</v>
      </c>
      <c r="K9" s="10" t="s">
        <v>14</v>
      </c>
      <c r="L9" s="10" t="s">
        <v>15</v>
      </c>
      <c r="M9" s="10" t="s">
        <v>14</v>
      </c>
      <c r="N9" s="10" t="s">
        <v>17</v>
      </c>
      <c r="O9" s="10" t="s">
        <v>14</v>
      </c>
      <c r="P9" s="11" t="s">
        <v>14</v>
      </c>
      <c r="Q9" s="11"/>
    </row>
    <row r="10" s="12" customFormat="true" ht="12.75" hidden="false" customHeight="false" outlineLevel="0" collapsed="false">
      <c r="A10" s="16" t="n">
        <v>1</v>
      </c>
      <c r="B10" s="10" t="n">
        <v>2</v>
      </c>
      <c r="C10" s="10" t="n">
        <v>3</v>
      </c>
      <c r="D10" s="10" t="n">
        <v>4</v>
      </c>
      <c r="E10" s="10" t="n">
        <v>5</v>
      </c>
      <c r="F10" s="10" t="n">
        <v>6</v>
      </c>
      <c r="G10" s="10" t="n">
        <v>7</v>
      </c>
      <c r="H10" s="10" t="n">
        <v>8</v>
      </c>
      <c r="I10" s="10" t="n">
        <v>9</v>
      </c>
      <c r="J10" s="15" t="n">
        <v>10</v>
      </c>
      <c r="K10" s="10" t="n">
        <v>11</v>
      </c>
      <c r="L10" s="10" t="n">
        <v>12</v>
      </c>
      <c r="M10" s="10" t="n">
        <v>13</v>
      </c>
      <c r="N10" s="10" t="n">
        <v>14</v>
      </c>
      <c r="O10" s="10" t="n">
        <v>15</v>
      </c>
      <c r="P10" s="11" t="n">
        <v>16</v>
      </c>
      <c r="Q10" s="11"/>
    </row>
    <row r="11" s="12" customFormat="true" ht="12.75" hidden="false" customHeight="false" outlineLevel="0" collapsed="false">
      <c r="A11" s="17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="12" customFormat="true" ht="12.75" hidden="false" customHeight="true" outlineLevel="0" collapsed="false">
      <c r="A12" s="18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="12" customFormat="true" ht="25.5" hidden="false" customHeight="false" outlineLevel="0" collapsed="false">
      <c r="A13" s="19" t="n">
        <v>1</v>
      </c>
      <c r="B13" s="20" t="s">
        <v>20</v>
      </c>
      <c r="C13" s="21" t="n">
        <f aca="false">D13+E13+G13+I13+K13+N13</f>
        <v>2403926</v>
      </c>
      <c r="D13" s="21" t="n">
        <v>2403926</v>
      </c>
      <c r="E13" s="21"/>
      <c r="F13" s="21"/>
      <c r="G13" s="21"/>
      <c r="H13" s="22"/>
      <c r="I13" s="22"/>
      <c r="J13" s="23"/>
      <c r="K13" s="22"/>
      <c r="L13" s="22"/>
      <c r="M13" s="24"/>
      <c r="N13" s="22"/>
      <c r="O13" s="22"/>
      <c r="P13" s="25"/>
      <c r="Q13" s="25"/>
    </row>
    <row r="14" s="12" customFormat="true" ht="25.5" hidden="false" customHeight="false" outlineLevel="0" collapsed="false">
      <c r="A14" s="19" t="n">
        <v>2</v>
      </c>
      <c r="B14" s="20" t="s">
        <v>21</v>
      </c>
      <c r="C14" s="21" t="n">
        <f aca="false">D14+E14+G14+I14+K14+N14</f>
        <v>9616871.8</v>
      </c>
      <c r="D14" s="21" t="n">
        <v>7636893.8</v>
      </c>
      <c r="E14" s="21"/>
      <c r="F14" s="21" t="n">
        <v>1087.9</v>
      </c>
      <c r="G14" s="21" t="n">
        <v>1979978</v>
      </c>
      <c r="H14" s="22"/>
      <c r="I14" s="22"/>
      <c r="J14" s="23"/>
      <c r="K14" s="22"/>
      <c r="L14" s="22"/>
      <c r="M14" s="24"/>
      <c r="N14" s="22"/>
      <c r="O14" s="22"/>
      <c r="P14" s="25"/>
      <c r="Q14" s="25"/>
    </row>
    <row r="15" s="12" customFormat="true" ht="25.5" hidden="false" customHeight="false" outlineLevel="0" collapsed="false">
      <c r="A15" s="19" t="n">
        <v>3</v>
      </c>
      <c r="B15" s="20" t="s">
        <v>22</v>
      </c>
      <c r="C15" s="21" t="n">
        <f aca="false">D15+E15+G15+I15+K15+N15</f>
        <v>12725400</v>
      </c>
      <c r="D15" s="21" t="n">
        <v>12725400</v>
      </c>
      <c r="E15" s="21"/>
      <c r="F15" s="21"/>
      <c r="G15" s="21"/>
      <c r="H15" s="22"/>
      <c r="I15" s="22"/>
      <c r="J15" s="23"/>
      <c r="K15" s="22"/>
      <c r="L15" s="22"/>
      <c r="M15" s="24"/>
      <c r="N15" s="22"/>
      <c r="O15" s="22"/>
      <c r="P15" s="25"/>
      <c r="Q15" s="25"/>
    </row>
    <row r="16" s="12" customFormat="true" ht="25.5" hidden="false" customHeight="false" outlineLevel="0" collapsed="false">
      <c r="A16" s="19" t="n">
        <v>4</v>
      </c>
      <c r="B16" s="20" t="s">
        <v>23</v>
      </c>
      <c r="C16" s="21" t="n">
        <f aca="false">D16+E16+G16+I16+K16+N16</f>
        <v>10931124</v>
      </c>
      <c r="D16" s="21" t="n">
        <v>10931124</v>
      </c>
      <c r="E16" s="21"/>
      <c r="F16" s="21"/>
      <c r="G16" s="21"/>
      <c r="H16" s="22"/>
      <c r="I16" s="22"/>
      <c r="J16" s="23"/>
      <c r="K16" s="22"/>
      <c r="L16" s="22"/>
      <c r="M16" s="24"/>
      <c r="N16" s="22"/>
      <c r="O16" s="22"/>
      <c r="P16" s="25"/>
      <c r="Q16" s="25"/>
    </row>
    <row r="17" s="12" customFormat="true" ht="25.5" hidden="false" customHeight="false" outlineLevel="0" collapsed="false">
      <c r="A17" s="19" t="n">
        <v>5</v>
      </c>
      <c r="B17" s="20" t="s">
        <v>24</v>
      </c>
      <c r="C17" s="21" t="n">
        <f aca="false">D17+E17+G17+I17+K17+N17</f>
        <v>7293624</v>
      </c>
      <c r="D17" s="21" t="n">
        <v>7293624</v>
      </c>
      <c r="E17" s="21"/>
      <c r="F17" s="21"/>
      <c r="G17" s="21"/>
      <c r="H17" s="22"/>
      <c r="I17" s="22"/>
      <c r="J17" s="23"/>
      <c r="K17" s="22"/>
      <c r="L17" s="22"/>
      <c r="M17" s="24"/>
      <c r="N17" s="22"/>
      <c r="O17" s="22"/>
      <c r="P17" s="25"/>
      <c r="Q17" s="25"/>
    </row>
    <row r="18" s="12" customFormat="true" ht="25.5" hidden="false" customHeight="false" outlineLevel="0" collapsed="false">
      <c r="A18" s="19" t="n">
        <v>6</v>
      </c>
      <c r="B18" s="20" t="s">
        <v>25</v>
      </c>
      <c r="C18" s="21" t="n">
        <f aca="false">D18+E18+G18+I18+K18+N18</f>
        <v>12579742</v>
      </c>
      <c r="D18" s="21" t="n">
        <v>10320394</v>
      </c>
      <c r="E18" s="21"/>
      <c r="F18" s="21" t="n">
        <v>1241.4</v>
      </c>
      <c r="G18" s="21" t="n">
        <v>2259348</v>
      </c>
      <c r="H18" s="22"/>
      <c r="I18" s="22"/>
      <c r="J18" s="23"/>
      <c r="K18" s="22"/>
      <c r="L18" s="22"/>
      <c r="M18" s="24"/>
      <c r="N18" s="22"/>
      <c r="O18" s="22"/>
      <c r="P18" s="25"/>
      <c r="Q18" s="25"/>
    </row>
    <row r="19" s="12" customFormat="true" ht="25.5" hidden="false" customHeight="false" outlineLevel="0" collapsed="false">
      <c r="A19" s="19" t="n">
        <v>7</v>
      </c>
      <c r="B19" s="20" t="s">
        <v>26</v>
      </c>
      <c r="C19" s="21" t="n">
        <f aca="false">D19+E19+G19+I19+K19+N19</f>
        <v>9617259</v>
      </c>
      <c r="D19" s="21" t="n">
        <v>9617259</v>
      </c>
      <c r="E19" s="21"/>
      <c r="F19" s="21"/>
      <c r="G19" s="21"/>
      <c r="H19" s="22"/>
      <c r="I19" s="22"/>
      <c r="J19" s="23"/>
      <c r="K19" s="22"/>
      <c r="L19" s="22"/>
      <c r="M19" s="24"/>
      <c r="N19" s="22"/>
      <c r="O19" s="22"/>
      <c r="P19" s="25"/>
      <c r="Q19" s="25"/>
    </row>
    <row r="20" s="12" customFormat="true" ht="25.5" hidden="false" customHeight="false" outlineLevel="0" collapsed="false">
      <c r="A20" s="19" t="n">
        <v>8</v>
      </c>
      <c r="B20" s="20" t="s">
        <v>27</v>
      </c>
      <c r="C20" s="21" t="n">
        <f aca="false">D20+E20+G20+I20+K20+N20</f>
        <v>24803931.4</v>
      </c>
      <c r="D20" s="21" t="n">
        <v>15643631.4</v>
      </c>
      <c r="E20" s="21"/>
      <c r="F20" s="21" t="n">
        <v>1949</v>
      </c>
      <c r="G20" s="21" t="n">
        <v>9160300</v>
      </c>
      <c r="H20" s="22"/>
      <c r="I20" s="22"/>
      <c r="J20" s="23"/>
      <c r="K20" s="22"/>
      <c r="L20" s="22"/>
      <c r="M20" s="24"/>
      <c r="N20" s="22"/>
      <c r="O20" s="22"/>
      <c r="P20" s="25"/>
      <c r="Q20" s="25"/>
    </row>
    <row r="21" s="12" customFormat="true" ht="25.5" hidden="false" customHeight="false" outlineLevel="0" collapsed="false">
      <c r="A21" s="19" t="n">
        <v>9</v>
      </c>
      <c r="B21" s="20" t="s">
        <v>28</v>
      </c>
      <c r="C21" s="21" t="n">
        <f aca="false">D21+E21+G21+I21+K21+N21</f>
        <v>3659966</v>
      </c>
      <c r="D21" s="21" t="n">
        <v>1499966</v>
      </c>
      <c r="E21" s="21"/>
      <c r="F21" s="21"/>
      <c r="G21" s="21"/>
      <c r="H21" s="26" t="n">
        <v>1</v>
      </c>
      <c r="I21" s="21" t="n">
        <v>2160000</v>
      </c>
      <c r="J21" s="23"/>
      <c r="K21" s="22"/>
      <c r="L21" s="22"/>
      <c r="M21" s="24"/>
      <c r="N21" s="22"/>
      <c r="O21" s="22"/>
      <c r="P21" s="25"/>
      <c r="Q21" s="25"/>
    </row>
    <row r="22" s="12" customFormat="true" ht="25.5" hidden="false" customHeight="false" outlineLevel="0" collapsed="false">
      <c r="A22" s="19" t="n">
        <v>10</v>
      </c>
      <c r="B22" s="20" t="s">
        <v>29</v>
      </c>
      <c r="C22" s="21" t="n">
        <f aca="false">D22+E22+G22+I22+K22+N22</f>
        <v>5154337.5</v>
      </c>
      <c r="D22" s="21" t="n">
        <v>5154337.5</v>
      </c>
      <c r="E22" s="21"/>
      <c r="F22" s="21"/>
      <c r="G22" s="21"/>
      <c r="H22" s="22"/>
      <c r="I22" s="22"/>
      <c r="J22" s="23"/>
      <c r="K22" s="22"/>
      <c r="L22" s="22"/>
      <c r="M22" s="24"/>
      <c r="N22" s="22"/>
      <c r="O22" s="22"/>
      <c r="P22" s="25"/>
      <c r="Q22" s="25"/>
    </row>
    <row r="23" s="12" customFormat="true" ht="25.5" hidden="false" customHeight="false" outlineLevel="0" collapsed="false">
      <c r="A23" s="19" t="n">
        <v>11</v>
      </c>
      <c r="B23" s="20" t="s">
        <v>30</v>
      </c>
      <c r="C23" s="21" t="n">
        <f aca="false">D23+E23+G23+I23+K23+N23</f>
        <v>17954700</v>
      </c>
      <c r="D23" s="21" t="n">
        <v>17954700</v>
      </c>
      <c r="E23" s="21"/>
      <c r="F23" s="21"/>
      <c r="G23" s="21"/>
      <c r="H23" s="22"/>
      <c r="I23" s="22"/>
      <c r="J23" s="23"/>
      <c r="K23" s="22"/>
      <c r="L23" s="22"/>
      <c r="M23" s="24"/>
      <c r="N23" s="22"/>
      <c r="O23" s="22"/>
      <c r="P23" s="25"/>
      <c r="Q23" s="25"/>
    </row>
    <row r="24" s="12" customFormat="true" ht="25.5" hidden="false" customHeight="false" outlineLevel="0" collapsed="false">
      <c r="A24" s="19" t="n">
        <v>12</v>
      </c>
      <c r="B24" s="20" t="s">
        <v>31</v>
      </c>
      <c r="C24" s="21" t="n">
        <f aca="false">D24+E24+G24+I24+K24+N24</f>
        <v>9578847</v>
      </c>
      <c r="D24" s="21" t="n">
        <v>9578847</v>
      </c>
      <c r="E24" s="21"/>
      <c r="F24" s="21"/>
      <c r="G24" s="21"/>
      <c r="H24" s="22"/>
      <c r="I24" s="22"/>
      <c r="J24" s="23"/>
      <c r="K24" s="22"/>
      <c r="L24" s="22"/>
      <c r="M24" s="24"/>
      <c r="N24" s="22"/>
      <c r="O24" s="22"/>
      <c r="P24" s="25"/>
      <c r="Q24" s="25"/>
    </row>
    <row r="25" s="12" customFormat="true" ht="25.5" hidden="false" customHeight="false" outlineLevel="0" collapsed="false">
      <c r="A25" s="19" t="n">
        <v>13</v>
      </c>
      <c r="B25" s="20" t="s">
        <v>32</v>
      </c>
      <c r="C25" s="21" t="n">
        <f aca="false">D25+E25+G25+I25+K25+N25</f>
        <v>13979347</v>
      </c>
      <c r="D25" s="21" t="n">
        <v>9119547</v>
      </c>
      <c r="E25" s="21"/>
      <c r="F25" s="21" t="n">
        <v>1034</v>
      </c>
      <c r="G25" s="21" t="n">
        <v>4859800</v>
      </c>
      <c r="H25" s="22"/>
      <c r="I25" s="22"/>
      <c r="J25" s="23"/>
      <c r="K25" s="22"/>
      <c r="L25" s="22"/>
      <c r="M25" s="24"/>
      <c r="N25" s="22"/>
      <c r="O25" s="22"/>
      <c r="P25" s="25"/>
      <c r="Q25" s="25"/>
    </row>
    <row r="26" s="12" customFormat="true" ht="25.5" hidden="false" customHeight="false" outlineLevel="0" collapsed="false">
      <c r="A26" s="19" t="n">
        <v>14</v>
      </c>
      <c r="B26" s="20" t="s">
        <v>33</v>
      </c>
      <c r="C26" s="21" t="n">
        <f aca="false">D26+E26+G26+I26+K26+N26</f>
        <v>18408456.3</v>
      </c>
      <c r="D26" s="21" t="n">
        <v>18408456.3</v>
      </c>
      <c r="E26" s="21"/>
      <c r="F26" s="21"/>
      <c r="G26" s="21"/>
      <c r="H26" s="22"/>
      <c r="I26" s="22"/>
      <c r="J26" s="23"/>
      <c r="K26" s="22"/>
      <c r="L26" s="22"/>
      <c r="M26" s="24"/>
      <c r="N26" s="22"/>
      <c r="O26" s="22"/>
      <c r="P26" s="25"/>
      <c r="Q26" s="25"/>
    </row>
    <row r="27" s="12" customFormat="true" ht="25.5" hidden="false" customHeight="false" outlineLevel="0" collapsed="false">
      <c r="A27" s="19" t="n">
        <v>15</v>
      </c>
      <c r="B27" s="20" t="s">
        <v>34</v>
      </c>
      <c r="C27" s="21" t="n">
        <f aca="false">D27+E27+G27+I27+K27+N27</f>
        <v>16061454</v>
      </c>
      <c r="D27" s="21" t="n">
        <v>16061454</v>
      </c>
      <c r="E27" s="21"/>
      <c r="F27" s="21"/>
      <c r="G27" s="21"/>
      <c r="H27" s="22"/>
      <c r="I27" s="22"/>
      <c r="J27" s="23"/>
      <c r="K27" s="22"/>
      <c r="L27" s="22"/>
      <c r="M27" s="24"/>
      <c r="N27" s="22"/>
      <c r="O27" s="22"/>
      <c r="P27" s="25"/>
      <c r="Q27" s="25"/>
    </row>
    <row r="28" s="12" customFormat="true" ht="25.5" hidden="false" customHeight="false" outlineLevel="0" collapsed="false">
      <c r="A28" s="19" t="n">
        <v>16</v>
      </c>
      <c r="B28" s="20" t="s">
        <v>35</v>
      </c>
      <c r="C28" s="21" t="n">
        <f aca="false">D28+E28+G28+I28+K28+N28</f>
        <v>10525179</v>
      </c>
      <c r="D28" s="21" t="n">
        <v>10525179</v>
      </c>
      <c r="E28" s="21"/>
      <c r="F28" s="21"/>
      <c r="G28" s="21"/>
      <c r="H28" s="22"/>
      <c r="I28" s="22"/>
      <c r="J28" s="23"/>
      <c r="K28" s="22"/>
      <c r="L28" s="22"/>
      <c r="M28" s="24"/>
      <c r="N28" s="22"/>
      <c r="O28" s="22"/>
      <c r="P28" s="25"/>
      <c r="Q28" s="25"/>
    </row>
    <row r="29" s="12" customFormat="true" ht="25.5" hidden="false" customHeight="false" outlineLevel="0" collapsed="false">
      <c r="A29" s="19" t="n">
        <v>17</v>
      </c>
      <c r="B29" s="20" t="s">
        <v>36</v>
      </c>
      <c r="C29" s="21" t="n">
        <f aca="false">D29+E29+G29+I29+K29+N29</f>
        <v>10900569</v>
      </c>
      <c r="D29" s="21" t="n">
        <v>10900569</v>
      </c>
      <c r="E29" s="21"/>
      <c r="F29" s="21"/>
      <c r="G29" s="21"/>
      <c r="H29" s="22"/>
      <c r="I29" s="22"/>
      <c r="J29" s="23"/>
      <c r="K29" s="22"/>
      <c r="L29" s="22"/>
      <c r="M29" s="24"/>
      <c r="N29" s="22"/>
      <c r="O29" s="22"/>
      <c r="P29" s="25"/>
      <c r="Q29" s="25"/>
    </row>
    <row r="30" s="32" customFormat="true" ht="25.5" hidden="false" customHeight="false" outlineLevel="0" collapsed="false">
      <c r="A30" s="27" t="n">
        <v>18</v>
      </c>
      <c r="B30" s="28" t="s">
        <v>37</v>
      </c>
      <c r="C30" s="23" t="n">
        <f aca="false">D30+E30+G30+I30</f>
        <v>4107950</v>
      </c>
      <c r="D30" s="23"/>
      <c r="E30" s="23"/>
      <c r="F30" s="23" t="n">
        <v>970</v>
      </c>
      <c r="G30" s="23" t="n">
        <f aca="false">F30*4235</f>
        <v>4107950</v>
      </c>
      <c r="H30" s="29"/>
      <c r="I30" s="29"/>
      <c r="J30" s="23"/>
      <c r="K30" s="29"/>
      <c r="L30" s="29"/>
      <c r="M30" s="30"/>
      <c r="N30" s="29"/>
      <c r="O30" s="29"/>
      <c r="P30" s="29"/>
      <c r="Q30" s="31"/>
    </row>
    <row r="31" s="12" customFormat="true" ht="15" hidden="false" customHeight="false" outlineLevel="0" collapsed="false">
      <c r="A31" s="33"/>
      <c r="B31" s="34" t="s">
        <v>38</v>
      </c>
      <c r="C31" s="35" t="n">
        <f aca="false">SUM(C13:C30)</f>
        <v>200302684</v>
      </c>
      <c r="D31" s="35" t="n">
        <f aca="false">SUM(D13:D30)</f>
        <v>175775308</v>
      </c>
      <c r="E31" s="35"/>
      <c r="F31" s="35" t="n">
        <f aca="false">SUM(F13:F30)</f>
        <v>6282.3</v>
      </c>
      <c r="G31" s="35" t="n">
        <f aca="false">SUM(G13:G30)</f>
        <v>22367376</v>
      </c>
      <c r="H31" s="35"/>
      <c r="I31" s="35" t="n">
        <f aca="false">SUM(I13:I30)</f>
        <v>2160000</v>
      </c>
      <c r="J31" s="36"/>
      <c r="K31" s="35"/>
      <c r="L31" s="37"/>
      <c r="M31" s="37"/>
      <c r="N31" s="22"/>
      <c r="O31" s="22"/>
      <c r="P31" s="25"/>
      <c r="Q31" s="25"/>
    </row>
    <row r="32" s="38" customFormat="true" ht="15" hidden="false" customHeight="true" outlineLevel="0" collapsed="false">
      <c r="A32" s="18" t="s">
        <v>39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="4" customFormat="true" ht="38.25" hidden="false" customHeight="false" outlineLevel="0" collapsed="false">
      <c r="A33" s="19" t="n">
        <v>1</v>
      </c>
      <c r="B33" s="20" t="s">
        <v>40</v>
      </c>
      <c r="C33" s="21" t="n">
        <v>9246776.7</v>
      </c>
      <c r="D33" s="21" t="n">
        <f aca="false">[2]Лист1!D62</f>
        <v>8124793.7</v>
      </c>
      <c r="E33" s="21"/>
      <c r="F33" s="21" t="n">
        <f aca="false">[2]Лист1!F62</f>
        <v>527</v>
      </c>
      <c r="G33" s="21" t="n">
        <f aca="false">[2]Лист1!G62</f>
        <v>1121983</v>
      </c>
      <c r="H33" s="22" t="n">
        <f aca="false">[2]Лист1!S62</f>
        <v>0</v>
      </c>
      <c r="I33" s="22" t="n">
        <f aca="false">[2]Лист1!T62</f>
        <v>0</v>
      </c>
      <c r="J33" s="23"/>
      <c r="K33" s="22"/>
      <c r="L33" s="22"/>
      <c r="M33" s="22"/>
      <c r="N33" s="22"/>
      <c r="O33" s="22"/>
      <c r="P33" s="25"/>
      <c r="Q33" s="25"/>
    </row>
    <row r="34" s="4" customFormat="true" ht="38.25" hidden="false" customHeight="false" outlineLevel="0" collapsed="false">
      <c r="A34" s="19" t="n">
        <v>2</v>
      </c>
      <c r="B34" s="20" t="s">
        <v>41</v>
      </c>
      <c r="C34" s="21" t="n">
        <v>11357786.4</v>
      </c>
      <c r="D34" s="21" t="n">
        <f aca="false">[2]Лист1!D63</f>
        <v>11357786.4</v>
      </c>
      <c r="E34" s="21"/>
      <c r="F34" s="21" t="n">
        <f aca="false">[2]Лист1!F63</f>
        <v>0</v>
      </c>
      <c r="G34" s="21" t="n">
        <f aca="false">[2]Лист1!G63</f>
        <v>0</v>
      </c>
      <c r="H34" s="22" t="n">
        <f aca="false">[2]Лист1!S63</f>
        <v>0</v>
      </c>
      <c r="I34" s="22" t="n">
        <f aca="false">[2]Лист1!T63</f>
        <v>0</v>
      </c>
      <c r="J34" s="23"/>
      <c r="K34" s="22"/>
      <c r="L34" s="22"/>
      <c r="M34" s="22"/>
      <c r="N34" s="22"/>
      <c r="O34" s="22"/>
      <c r="P34" s="25"/>
      <c r="Q34" s="25"/>
    </row>
    <row r="35" s="4" customFormat="true" ht="38.25" hidden="false" customHeight="false" outlineLevel="0" collapsed="false">
      <c r="A35" s="19" t="n">
        <v>3</v>
      </c>
      <c r="B35" s="20" t="s">
        <v>42</v>
      </c>
      <c r="C35" s="21" t="n">
        <v>14259015.6</v>
      </c>
      <c r="D35" s="21" t="n">
        <f aca="false">[2]Лист1!D64</f>
        <v>14259015.6</v>
      </c>
      <c r="E35" s="21"/>
      <c r="F35" s="21" t="n">
        <f aca="false">[2]Лист1!F64</f>
        <v>0</v>
      </c>
      <c r="G35" s="21" t="n">
        <f aca="false">[2]Лист1!G64</f>
        <v>0</v>
      </c>
      <c r="H35" s="22" t="n">
        <f aca="false">[2]Лист1!S64</f>
        <v>0</v>
      </c>
      <c r="I35" s="22" t="n">
        <f aca="false">[2]Лист1!T64</f>
        <v>0</v>
      </c>
      <c r="J35" s="23"/>
      <c r="K35" s="22"/>
      <c r="L35" s="22"/>
      <c r="M35" s="22"/>
      <c r="N35" s="22"/>
      <c r="O35" s="22"/>
      <c r="P35" s="25"/>
      <c r="Q35" s="25"/>
    </row>
    <row r="36" s="4" customFormat="true" ht="38.25" hidden="false" customHeight="false" outlineLevel="0" collapsed="false">
      <c r="A36" s="19" t="n">
        <v>4</v>
      </c>
      <c r="B36" s="20" t="s">
        <v>43</v>
      </c>
      <c r="C36" s="21" t="n">
        <v>11209712.4</v>
      </c>
      <c r="D36" s="21" t="n">
        <f aca="false">[2]Лист1!D65</f>
        <v>11209712.4</v>
      </c>
      <c r="E36" s="21"/>
      <c r="F36" s="21" t="n">
        <f aca="false">[2]Лист1!F65</f>
        <v>0</v>
      </c>
      <c r="G36" s="21" t="n">
        <f aca="false">[2]Лист1!G65</f>
        <v>0</v>
      </c>
      <c r="H36" s="22" t="n">
        <f aca="false">[2]Лист1!S65</f>
        <v>0</v>
      </c>
      <c r="I36" s="22" t="n">
        <f aca="false">[2]Лист1!T65</f>
        <v>0</v>
      </c>
      <c r="J36" s="23"/>
      <c r="K36" s="22"/>
      <c r="L36" s="22"/>
      <c r="M36" s="22"/>
      <c r="N36" s="22"/>
      <c r="O36" s="22"/>
      <c r="P36" s="25"/>
      <c r="Q36" s="25"/>
    </row>
    <row r="37" s="4" customFormat="true" ht="38.25" hidden="false" customHeight="false" outlineLevel="0" collapsed="false">
      <c r="A37" s="19" t="n">
        <v>5</v>
      </c>
      <c r="B37" s="20" t="s">
        <v>44</v>
      </c>
      <c r="C37" s="21" t="n">
        <v>9661889.8</v>
      </c>
      <c r="D37" s="21" t="n">
        <f aca="false">[2]Лист1!D66</f>
        <v>7022849.8</v>
      </c>
      <c r="E37" s="21"/>
      <c r="F37" s="21" t="n">
        <f aca="false">[2]Лист1!F66</f>
        <v>480</v>
      </c>
      <c r="G37" s="21" t="n">
        <f aca="false">[2]Лист1!G66</f>
        <v>2639040</v>
      </c>
      <c r="H37" s="22" t="n">
        <f aca="false">[2]Лист1!S66</f>
        <v>0</v>
      </c>
      <c r="I37" s="22" t="n">
        <f aca="false">[2]Лист1!T66</f>
        <v>0</v>
      </c>
      <c r="J37" s="23"/>
      <c r="K37" s="22"/>
      <c r="L37" s="22"/>
      <c r="M37" s="22"/>
      <c r="N37" s="22"/>
      <c r="O37" s="22"/>
      <c r="P37" s="25"/>
      <c r="Q37" s="25"/>
    </row>
    <row r="38" s="4" customFormat="true" ht="25.5" hidden="false" customHeight="false" outlineLevel="0" collapsed="false">
      <c r="A38" s="19" t="n">
        <v>6</v>
      </c>
      <c r="B38" s="20" t="s">
        <v>45</v>
      </c>
      <c r="C38" s="21" t="n">
        <v>2836113</v>
      </c>
      <c r="D38" s="21" t="n">
        <f aca="false">[2]Лист1!D67</f>
        <v>2836113</v>
      </c>
      <c r="E38" s="21"/>
      <c r="F38" s="21" t="n">
        <f aca="false">[2]Лист1!F67</f>
        <v>0</v>
      </c>
      <c r="G38" s="21" t="n">
        <f aca="false">[2]Лист1!G67</f>
        <v>0</v>
      </c>
      <c r="H38" s="22" t="n">
        <f aca="false">[2]Лист1!S67</f>
        <v>0</v>
      </c>
      <c r="I38" s="22" t="n">
        <f aca="false">[2]Лист1!T67</f>
        <v>0</v>
      </c>
      <c r="J38" s="23"/>
      <c r="K38" s="22"/>
      <c r="L38" s="22"/>
      <c r="M38" s="22"/>
      <c r="N38" s="22"/>
      <c r="O38" s="22"/>
      <c r="P38" s="25"/>
      <c r="Q38" s="25"/>
    </row>
    <row r="39" s="4" customFormat="true" ht="25.5" hidden="false" customHeight="false" outlineLevel="0" collapsed="false">
      <c r="A39" s="19" t="n">
        <v>7</v>
      </c>
      <c r="B39" s="20" t="s">
        <v>46</v>
      </c>
      <c r="C39" s="21" t="n">
        <v>11870010</v>
      </c>
      <c r="D39" s="21" t="n">
        <f aca="false">[2]Лист1!D68</f>
        <v>9206631</v>
      </c>
      <c r="E39" s="21"/>
      <c r="F39" s="21" t="n">
        <f aca="false">[2]Лист1!F68</f>
        <v>1251</v>
      </c>
      <c r="G39" s="21" t="n">
        <f aca="false">[2]Лист1!G68</f>
        <v>2663379</v>
      </c>
      <c r="H39" s="22" t="n">
        <f aca="false">[2]Лист1!S68</f>
        <v>0</v>
      </c>
      <c r="I39" s="22" t="n">
        <f aca="false">[2]Лист1!T68</f>
        <v>0</v>
      </c>
      <c r="J39" s="23"/>
      <c r="K39" s="22"/>
      <c r="L39" s="22"/>
      <c r="M39" s="22"/>
      <c r="N39" s="22"/>
      <c r="O39" s="22"/>
      <c r="P39" s="25"/>
      <c r="Q39" s="25"/>
    </row>
    <row r="40" s="4" customFormat="true" ht="25.5" hidden="false" customHeight="false" outlineLevel="0" collapsed="false">
      <c r="A40" s="19" t="n">
        <v>8</v>
      </c>
      <c r="B40" s="20" t="s">
        <v>47</v>
      </c>
      <c r="C40" s="21" t="n">
        <v>6406819.4</v>
      </c>
      <c r="D40" s="21" t="n">
        <f aca="false">[2]Лист1!D69</f>
        <v>0</v>
      </c>
      <c r="E40" s="21"/>
      <c r="F40" s="21" t="n">
        <f aca="false">[2]Лист1!F69</f>
        <v>1165.3</v>
      </c>
      <c r="G40" s="21" t="n">
        <f aca="false">[2]Лист1!G69</f>
        <v>6406819.4</v>
      </c>
      <c r="H40" s="22" t="n">
        <f aca="false">[2]Лист1!S69</f>
        <v>0</v>
      </c>
      <c r="I40" s="22" t="n">
        <f aca="false">[2]Лист1!T69</f>
        <v>0</v>
      </c>
      <c r="J40" s="23"/>
      <c r="K40" s="22"/>
      <c r="L40" s="22"/>
      <c r="M40" s="22"/>
      <c r="N40" s="22"/>
      <c r="O40" s="22"/>
      <c r="P40" s="25"/>
      <c r="Q40" s="25"/>
    </row>
    <row r="41" s="4" customFormat="true" ht="25.5" hidden="false" customHeight="false" outlineLevel="0" collapsed="false">
      <c r="A41" s="19" t="n">
        <v>9</v>
      </c>
      <c r="B41" s="20" t="s">
        <v>48</v>
      </c>
      <c r="C41" s="21" t="n">
        <v>2420920</v>
      </c>
      <c r="D41" s="21" t="n">
        <f aca="false">[2]Лист1!D70</f>
        <v>2420920</v>
      </c>
      <c r="E41" s="21"/>
      <c r="F41" s="21" t="n">
        <f aca="false">[2]Лист1!F70</f>
        <v>0</v>
      </c>
      <c r="G41" s="21" t="n">
        <f aca="false">[2]Лист1!G70</f>
        <v>0</v>
      </c>
      <c r="H41" s="22" t="n">
        <f aca="false">[2]Лист1!S70</f>
        <v>0</v>
      </c>
      <c r="I41" s="22" t="n">
        <f aca="false">[2]Лист1!T70</f>
        <v>0</v>
      </c>
      <c r="J41" s="23"/>
      <c r="K41" s="22"/>
      <c r="L41" s="22"/>
      <c r="M41" s="22"/>
      <c r="N41" s="22"/>
      <c r="O41" s="22"/>
      <c r="P41" s="25"/>
      <c r="Q41" s="25"/>
    </row>
    <row r="42" s="4" customFormat="true" ht="25.5" hidden="false" customHeight="false" outlineLevel="0" collapsed="false">
      <c r="A42" s="19" t="n">
        <v>10</v>
      </c>
      <c r="B42" s="20" t="s">
        <v>49</v>
      </c>
      <c r="C42" s="21" t="n">
        <v>2369590</v>
      </c>
      <c r="D42" s="21" t="n">
        <f aca="false">[2]Лист1!D71</f>
        <v>2369590</v>
      </c>
      <c r="E42" s="21"/>
      <c r="F42" s="21" t="n">
        <f aca="false">[2]Лист1!F71</f>
        <v>0</v>
      </c>
      <c r="G42" s="21" t="n">
        <f aca="false">[2]Лист1!G71</f>
        <v>0</v>
      </c>
      <c r="H42" s="22" t="n">
        <f aca="false">[2]Лист1!S71</f>
        <v>0</v>
      </c>
      <c r="I42" s="22" t="n">
        <f aca="false">[2]Лист1!T71</f>
        <v>0</v>
      </c>
      <c r="J42" s="23"/>
      <c r="K42" s="22"/>
      <c r="L42" s="22"/>
      <c r="M42" s="22"/>
      <c r="N42" s="22"/>
      <c r="O42" s="22"/>
      <c r="P42" s="25"/>
      <c r="Q42" s="25"/>
    </row>
    <row r="43" s="4" customFormat="true" ht="25.5" hidden="false" customHeight="false" outlineLevel="0" collapsed="false">
      <c r="A43" s="19" t="n">
        <v>11</v>
      </c>
      <c r="B43" s="20" t="s">
        <v>50</v>
      </c>
      <c r="C43" s="21" t="n">
        <v>10271570</v>
      </c>
      <c r="D43" s="21" t="n">
        <f aca="false">[2]Лист1!D72</f>
        <v>10271570</v>
      </c>
      <c r="E43" s="21"/>
      <c r="F43" s="21" t="n">
        <f aca="false">[2]Лист1!F72</f>
        <v>0</v>
      </c>
      <c r="G43" s="21" t="n">
        <f aca="false">[2]Лист1!G72</f>
        <v>0</v>
      </c>
      <c r="H43" s="22" t="n">
        <f aca="false">[2]Лист1!S72</f>
        <v>0</v>
      </c>
      <c r="I43" s="22" t="n">
        <f aca="false">[2]Лист1!T72</f>
        <v>0</v>
      </c>
      <c r="J43" s="23"/>
      <c r="K43" s="22"/>
      <c r="L43" s="22"/>
      <c r="M43" s="22"/>
      <c r="N43" s="22"/>
      <c r="O43" s="22"/>
      <c r="P43" s="25"/>
      <c r="Q43" s="25"/>
    </row>
    <row r="44" s="1" customFormat="true" ht="25.5" hidden="false" customHeight="false" outlineLevel="0" collapsed="false">
      <c r="A44" s="27" t="n">
        <v>12</v>
      </c>
      <c r="B44" s="39" t="s">
        <v>51</v>
      </c>
      <c r="C44" s="23" t="n">
        <v>9035103.2</v>
      </c>
      <c r="D44" s="23" t="n">
        <f aca="false">[2]Лист1!D73</f>
        <v>4364147.2</v>
      </c>
      <c r="E44" s="23"/>
      <c r="F44" s="23" t="n">
        <v>390</v>
      </c>
      <c r="G44" s="23" t="n">
        <v>2144220</v>
      </c>
      <c r="H44" s="40" t="n">
        <f aca="false">[2]Лист1!S73</f>
        <v>1</v>
      </c>
      <c r="I44" s="29" t="n">
        <f aca="false">[2]Лист1!T73</f>
        <v>2526736</v>
      </c>
      <c r="J44" s="23" t="n">
        <v>2573.2</v>
      </c>
      <c r="K44" s="29" t="n">
        <f aca="false">J44*1544</f>
        <v>3973020.8</v>
      </c>
      <c r="L44" s="29"/>
      <c r="M44" s="29"/>
      <c r="N44" s="29"/>
      <c r="O44" s="29"/>
      <c r="P44" s="31"/>
      <c r="Q44" s="31"/>
    </row>
    <row r="45" s="4" customFormat="true" ht="25.5" hidden="false" customHeight="false" outlineLevel="0" collapsed="false">
      <c r="A45" s="19" t="n">
        <v>13</v>
      </c>
      <c r="B45" s="20" t="s">
        <v>52</v>
      </c>
      <c r="C45" s="21" t="n">
        <v>9783776.8</v>
      </c>
      <c r="D45" s="21" t="n">
        <f aca="false">[2]Лист1!D74</f>
        <v>9783776.8</v>
      </c>
      <c r="E45" s="21"/>
      <c r="F45" s="21" t="n">
        <f aca="false">[2]Лист1!F74</f>
        <v>0</v>
      </c>
      <c r="G45" s="21" t="n">
        <f aca="false">[2]Лист1!G74</f>
        <v>0</v>
      </c>
      <c r="H45" s="22" t="n">
        <f aca="false">[2]Лист1!S74</f>
        <v>0</v>
      </c>
      <c r="I45" s="22" t="n">
        <f aca="false">[2]Лист1!T74</f>
        <v>0</v>
      </c>
      <c r="J45" s="23"/>
      <c r="K45" s="22"/>
      <c r="L45" s="22"/>
      <c r="M45" s="22"/>
      <c r="N45" s="22"/>
      <c r="O45" s="22"/>
      <c r="P45" s="25"/>
      <c r="Q45" s="25"/>
    </row>
    <row r="46" s="44" customFormat="true" ht="25.5" hidden="false" customHeight="false" outlineLevel="0" collapsed="false">
      <c r="A46" s="19" t="n">
        <v>14</v>
      </c>
      <c r="B46" s="41" t="s">
        <v>53</v>
      </c>
      <c r="C46" s="21" t="n">
        <v>830310</v>
      </c>
      <c r="D46" s="21" t="n">
        <f aca="false">[2]Лист1!D75</f>
        <v>0</v>
      </c>
      <c r="E46" s="21"/>
      <c r="F46" s="21" t="n">
        <f aca="false">[2]Лист1!F75</f>
        <v>390</v>
      </c>
      <c r="G46" s="21" t="n">
        <f aca="false">[2]Лист1!G75</f>
        <v>830310</v>
      </c>
      <c r="H46" s="21" t="n">
        <f aca="false">[2]Лист1!S75</f>
        <v>0</v>
      </c>
      <c r="I46" s="21" t="n">
        <f aca="false">[2]Лист1!T75</f>
        <v>0</v>
      </c>
      <c r="J46" s="23"/>
      <c r="K46" s="21"/>
      <c r="L46" s="21"/>
      <c r="M46" s="21"/>
      <c r="N46" s="22"/>
      <c r="O46" s="42"/>
      <c r="P46" s="25"/>
      <c r="Q46" s="43"/>
    </row>
    <row r="47" s="44" customFormat="true" ht="25.5" hidden="false" customHeight="false" outlineLevel="0" collapsed="false">
      <c r="A47" s="19" t="n">
        <v>15</v>
      </c>
      <c r="B47" s="41" t="s">
        <v>54</v>
      </c>
      <c r="C47" s="21" t="n">
        <v>14447937.6</v>
      </c>
      <c r="D47" s="21" t="n">
        <f aca="false">[2]Лист1!D76</f>
        <v>14447937.6</v>
      </c>
      <c r="E47" s="21"/>
      <c r="F47" s="21" t="n">
        <f aca="false">[2]Лист1!F76</f>
        <v>0</v>
      </c>
      <c r="G47" s="21" t="n">
        <f aca="false">[2]Лист1!G76</f>
        <v>0</v>
      </c>
      <c r="H47" s="21" t="n">
        <f aca="false">[2]Лист1!S76</f>
        <v>0</v>
      </c>
      <c r="I47" s="21" t="n">
        <f aca="false">[2]Лист1!T76</f>
        <v>0</v>
      </c>
      <c r="J47" s="23"/>
      <c r="K47" s="21"/>
      <c r="L47" s="21"/>
      <c r="M47" s="21"/>
      <c r="N47" s="22"/>
      <c r="O47" s="42"/>
      <c r="P47" s="25"/>
      <c r="Q47" s="43"/>
    </row>
    <row r="48" s="44" customFormat="true" ht="25.5" hidden="false" customHeight="false" outlineLevel="0" collapsed="false">
      <c r="A48" s="19" t="n">
        <v>16</v>
      </c>
      <c r="B48" s="41" t="s">
        <v>55</v>
      </c>
      <c r="C48" s="21" t="n">
        <v>12121212.2</v>
      </c>
      <c r="D48" s="21" t="n">
        <f aca="false">[2]Лист1!D77</f>
        <v>9803157</v>
      </c>
      <c r="E48" s="21"/>
      <c r="F48" s="21" t="n">
        <f aca="false">[2]Лист1!F77</f>
        <v>1088.8</v>
      </c>
      <c r="G48" s="21" t="n">
        <f aca="false">[2]Лист1!G77</f>
        <v>2318055.2</v>
      </c>
      <c r="H48" s="21" t="n">
        <f aca="false">[2]Лист1!S77</f>
        <v>0</v>
      </c>
      <c r="I48" s="21" t="n">
        <f aca="false">[2]Лист1!T77</f>
        <v>0</v>
      </c>
      <c r="J48" s="23"/>
      <c r="K48" s="21"/>
      <c r="L48" s="21"/>
      <c r="M48" s="21"/>
      <c r="N48" s="22"/>
      <c r="O48" s="42"/>
      <c r="P48" s="25"/>
      <c r="Q48" s="43"/>
    </row>
    <row r="49" s="44" customFormat="true" ht="25.5" hidden="false" customHeight="false" outlineLevel="0" collapsed="false">
      <c r="A49" s="19" t="n">
        <v>17</v>
      </c>
      <c r="B49" s="41" t="s">
        <v>56</v>
      </c>
      <c r="C49" s="21" t="n">
        <v>7483687.8</v>
      </c>
      <c r="D49" s="21" t="n">
        <f aca="false">[2]Лист1!D78</f>
        <v>5331268.8</v>
      </c>
      <c r="E49" s="21"/>
      <c r="F49" s="21" t="n">
        <f aca="false">[2]Лист1!F78</f>
        <v>1011</v>
      </c>
      <c r="G49" s="21" t="n">
        <f aca="false">[2]Лист1!G78</f>
        <v>2152419</v>
      </c>
      <c r="H49" s="45" t="n">
        <f aca="false">[2]Лист1!S78</f>
        <v>0</v>
      </c>
      <c r="I49" s="21" t="n">
        <f aca="false">[2]Лист1!T78</f>
        <v>0</v>
      </c>
      <c r="J49" s="23"/>
      <c r="K49" s="21"/>
      <c r="L49" s="21"/>
      <c r="M49" s="21"/>
      <c r="N49" s="22"/>
      <c r="O49" s="42"/>
      <c r="P49" s="25"/>
      <c r="Q49" s="43"/>
    </row>
    <row r="50" s="44" customFormat="true" ht="25.5" hidden="false" customHeight="false" outlineLevel="0" collapsed="false">
      <c r="A50" s="19" t="n">
        <v>18</v>
      </c>
      <c r="B50" s="41" t="s">
        <v>28</v>
      </c>
      <c r="C50" s="21" t="n">
        <v>2349140.3</v>
      </c>
      <c r="D50" s="21" t="n">
        <f aca="false">[2]Лист1!D79</f>
        <v>2349140.3</v>
      </c>
      <c r="E50" s="21"/>
      <c r="F50" s="21" t="n">
        <f aca="false">[2]Лист1!F79</f>
        <v>0</v>
      </c>
      <c r="G50" s="21" t="n">
        <f aca="false">[2]Лист1!G79</f>
        <v>0</v>
      </c>
      <c r="H50" s="21" t="n">
        <f aca="false">[2]Лист1!S79</f>
        <v>0</v>
      </c>
      <c r="I50" s="21" t="n">
        <f aca="false">[2]Лист1!T79</f>
        <v>0</v>
      </c>
      <c r="J50" s="23"/>
      <c r="K50" s="21"/>
      <c r="L50" s="21"/>
      <c r="M50" s="21"/>
      <c r="N50" s="22"/>
      <c r="O50" s="42"/>
      <c r="P50" s="25"/>
      <c r="Q50" s="43"/>
    </row>
    <row r="51" s="44" customFormat="true" ht="25.5" hidden="false" customHeight="false" outlineLevel="0" collapsed="false">
      <c r="A51" s="19" t="n">
        <v>19</v>
      </c>
      <c r="B51" s="41" t="s">
        <v>57</v>
      </c>
      <c r="C51" s="21" t="n">
        <v>10165232</v>
      </c>
      <c r="D51" s="21" t="n">
        <f aca="false">[2]Лист1!D80</f>
        <v>10165232</v>
      </c>
      <c r="E51" s="21"/>
      <c r="F51" s="21" t="n">
        <f aca="false">[2]Лист1!F80</f>
        <v>0</v>
      </c>
      <c r="G51" s="21" t="n">
        <f aca="false">[2]Лист1!G80</f>
        <v>0</v>
      </c>
      <c r="H51" s="21" t="n">
        <f aca="false">[2]Лист1!S80</f>
        <v>0</v>
      </c>
      <c r="I51" s="21" t="n">
        <f aca="false">[2]Лист1!T80</f>
        <v>0</v>
      </c>
      <c r="J51" s="23"/>
      <c r="K51" s="21"/>
      <c r="L51" s="21"/>
      <c r="M51" s="21"/>
      <c r="N51" s="22"/>
      <c r="O51" s="42"/>
      <c r="P51" s="25"/>
      <c r="Q51" s="43"/>
    </row>
    <row r="52" s="44" customFormat="true" ht="25.5" hidden="false" customHeight="false" outlineLevel="0" collapsed="false">
      <c r="A52" s="19" t="n">
        <v>20</v>
      </c>
      <c r="B52" s="41" t="s">
        <v>58</v>
      </c>
      <c r="C52" s="21" t="n">
        <v>5044799.86</v>
      </c>
      <c r="D52" s="21" t="n">
        <f aca="false">[2]Лист1!D81</f>
        <v>0</v>
      </c>
      <c r="E52" s="21"/>
      <c r="F52" s="21" t="n">
        <f aca="false">[2]Лист1!F81</f>
        <v>917.57</v>
      </c>
      <c r="G52" s="21" t="n">
        <f aca="false">[2]Лист1!G81</f>
        <v>5044799.86</v>
      </c>
      <c r="H52" s="21" t="n">
        <f aca="false">[2]Лист1!S81</f>
        <v>0</v>
      </c>
      <c r="I52" s="21" t="n">
        <f aca="false">[2]Лист1!T81</f>
        <v>0</v>
      </c>
      <c r="J52" s="23"/>
      <c r="K52" s="21"/>
      <c r="L52" s="21"/>
      <c r="M52" s="21"/>
      <c r="N52" s="22"/>
      <c r="O52" s="42"/>
      <c r="P52" s="25"/>
      <c r="Q52" s="43"/>
    </row>
    <row r="53" s="44" customFormat="true" ht="25.5" hidden="false" customHeight="false" outlineLevel="0" collapsed="false">
      <c r="A53" s="19" t="n">
        <v>21</v>
      </c>
      <c r="B53" s="41" t="s">
        <v>59</v>
      </c>
      <c r="C53" s="21" t="n">
        <v>13712537.6</v>
      </c>
      <c r="D53" s="21" t="n">
        <f aca="false">[2]Лист1!D82</f>
        <v>13712537.6</v>
      </c>
      <c r="E53" s="21"/>
      <c r="F53" s="21" t="n">
        <f aca="false">[2]Лист1!F82</f>
        <v>0</v>
      </c>
      <c r="G53" s="21" t="n">
        <f aca="false">[2]Лист1!G82</f>
        <v>0</v>
      </c>
      <c r="H53" s="21" t="n">
        <f aca="false">[2]Лист1!S82</f>
        <v>0</v>
      </c>
      <c r="I53" s="21" t="n">
        <f aca="false">[2]Лист1!T82</f>
        <v>0</v>
      </c>
      <c r="J53" s="23"/>
      <c r="K53" s="21"/>
      <c r="L53" s="21"/>
      <c r="M53" s="21"/>
      <c r="N53" s="22"/>
      <c r="O53" s="42"/>
      <c r="P53" s="25"/>
      <c r="Q53" s="43"/>
    </row>
    <row r="54" s="44" customFormat="true" ht="25.5" hidden="false" customHeight="false" outlineLevel="0" collapsed="false">
      <c r="A54" s="19" t="n">
        <v>22</v>
      </c>
      <c r="B54" s="41" t="s">
        <v>60</v>
      </c>
      <c r="C54" s="21" t="n">
        <v>11635259.5</v>
      </c>
      <c r="D54" s="21" t="n">
        <v>11635259.5</v>
      </c>
      <c r="E54" s="21"/>
      <c r="F54" s="21" t="n">
        <f aca="false">[2]Лист1!F83</f>
        <v>0</v>
      </c>
      <c r="G54" s="21" t="n">
        <f aca="false">[2]Лист1!G83</f>
        <v>0</v>
      </c>
      <c r="H54" s="21" t="n">
        <f aca="false">[2]Лист1!S83</f>
        <v>0</v>
      </c>
      <c r="I54" s="21" t="n">
        <f aca="false">[2]Лист1!T83</f>
        <v>0</v>
      </c>
      <c r="J54" s="23"/>
      <c r="K54" s="21"/>
      <c r="L54" s="21"/>
      <c r="M54" s="21"/>
      <c r="N54" s="22"/>
      <c r="O54" s="42"/>
      <c r="P54" s="25"/>
      <c r="Q54" s="43"/>
    </row>
    <row r="55" s="44" customFormat="true" ht="25.5" hidden="false" customHeight="false" outlineLevel="0" collapsed="false">
      <c r="A55" s="19" t="n">
        <v>23</v>
      </c>
      <c r="B55" s="46" t="s">
        <v>61</v>
      </c>
      <c r="C55" s="21" t="n">
        <v>14325053.2</v>
      </c>
      <c r="D55" s="21" t="n">
        <v>14325053.2</v>
      </c>
      <c r="E55" s="21"/>
      <c r="F55" s="21" t="n">
        <f aca="false">[2]Лист1!F84</f>
        <v>0</v>
      </c>
      <c r="G55" s="21" t="n">
        <f aca="false">[2]Лист1!G84</f>
        <v>0</v>
      </c>
      <c r="H55" s="21" t="n">
        <f aca="false">[2]Лист1!S84</f>
        <v>0</v>
      </c>
      <c r="I55" s="21" t="n">
        <f aca="false">[2]Лист1!T84</f>
        <v>0</v>
      </c>
      <c r="J55" s="23"/>
      <c r="K55" s="21"/>
      <c r="L55" s="21"/>
      <c r="M55" s="21"/>
      <c r="N55" s="22"/>
      <c r="O55" s="42"/>
      <c r="P55" s="25"/>
      <c r="Q55" s="43"/>
    </row>
    <row r="56" s="44" customFormat="true" ht="25.5" hidden="false" customHeight="false" outlineLevel="0" collapsed="false">
      <c r="A56" s="19" t="n">
        <v>24</v>
      </c>
      <c r="B56" s="41" t="s">
        <v>62</v>
      </c>
      <c r="C56" s="21" t="n">
        <v>10127775</v>
      </c>
      <c r="D56" s="21" t="n">
        <v>10127775</v>
      </c>
      <c r="E56" s="21"/>
      <c r="F56" s="21"/>
      <c r="G56" s="21"/>
      <c r="H56" s="21" t="n">
        <f aca="false">[2]Лист1!S85</f>
        <v>0</v>
      </c>
      <c r="I56" s="21" t="n">
        <f aca="false">[2]Лист1!T85</f>
        <v>0</v>
      </c>
      <c r="J56" s="23"/>
      <c r="K56" s="21"/>
      <c r="L56" s="21"/>
      <c r="M56" s="21"/>
      <c r="N56" s="22"/>
      <c r="O56" s="42"/>
      <c r="P56" s="25"/>
      <c r="Q56" s="43"/>
    </row>
    <row r="57" s="44" customFormat="true" ht="25.5" hidden="false" customHeight="false" outlineLevel="0" collapsed="false">
      <c r="A57" s="19" t="n">
        <v>25</v>
      </c>
      <c r="B57" s="41" t="s">
        <v>63</v>
      </c>
      <c r="C57" s="21" t="n">
        <v>5102510.4</v>
      </c>
      <c r="D57" s="21" t="n">
        <f aca="false">[2]Лист1!D86</f>
        <v>5102510.4</v>
      </c>
      <c r="E57" s="21"/>
      <c r="F57" s="21" t="n">
        <f aca="false">[2]Лист1!F86</f>
        <v>0</v>
      </c>
      <c r="G57" s="21" t="n">
        <f aca="false">[2]Лист1!G86</f>
        <v>0</v>
      </c>
      <c r="H57" s="21" t="n">
        <f aca="false">[2]Лист1!S86</f>
        <v>0</v>
      </c>
      <c r="I57" s="21" t="n">
        <f aca="false">[2]Лист1!T86</f>
        <v>0</v>
      </c>
      <c r="J57" s="23"/>
      <c r="K57" s="21"/>
      <c r="L57" s="21"/>
      <c r="M57" s="21"/>
      <c r="N57" s="22"/>
      <c r="O57" s="42"/>
      <c r="P57" s="25"/>
      <c r="Q57" s="43"/>
    </row>
    <row r="58" s="44" customFormat="true" ht="25.5" hidden="false" customHeight="false" outlineLevel="0" collapsed="false">
      <c r="A58" s="19" t="n">
        <v>26</v>
      </c>
      <c r="B58" s="41" t="s">
        <v>64</v>
      </c>
      <c r="C58" s="21" t="n">
        <v>17217433</v>
      </c>
      <c r="D58" s="21" t="n">
        <f aca="false">[2]Лист1!D87</f>
        <v>8270638</v>
      </c>
      <c r="E58" s="21"/>
      <c r="F58" s="21" t="n">
        <f aca="false">[2]Лист1!F87</f>
        <v>1067</v>
      </c>
      <c r="G58" s="21" t="n">
        <f aca="false">[2]Лист1!G87</f>
        <v>8946795</v>
      </c>
      <c r="H58" s="21" t="n">
        <f aca="false">[2]Лист1!S87</f>
        <v>0</v>
      </c>
      <c r="I58" s="21" t="n">
        <f aca="false">[2]Лист1!T87</f>
        <v>0</v>
      </c>
      <c r="J58" s="23"/>
      <c r="K58" s="21"/>
      <c r="L58" s="21"/>
      <c r="M58" s="21"/>
      <c r="N58" s="22"/>
      <c r="O58" s="42"/>
      <c r="P58" s="25"/>
      <c r="Q58" s="43"/>
    </row>
    <row r="59" s="44" customFormat="true" ht="25.5" hidden="false" customHeight="false" outlineLevel="0" collapsed="false">
      <c r="A59" s="19" t="n">
        <v>27</v>
      </c>
      <c r="B59" s="41" t="s">
        <v>65</v>
      </c>
      <c r="C59" s="21" t="n">
        <v>6620511</v>
      </c>
      <c r="D59" s="21" t="n">
        <f aca="false">[2]Лист1!D88</f>
        <v>6620511</v>
      </c>
      <c r="E59" s="21"/>
      <c r="F59" s="21" t="n">
        <f aca="false">[2]Лист1!F88</f>
        <v>0</v>
      </c>
      <c r="G59" s="21" t="n">
        <f aca="false">[2]Лист1!G88</f>
        <v>0</v>
      </c>
      <c r="H59" s="21" t="n">
        <f aca="false">[2]Лист1!S88</f>
        <v>0</v>
      </c>
      <c r="I59" s="21" t="n">
        <f aca="false">[2]Лист1!T88</f>
        <v>0</v>
      </c>
      <c r="J59" s="23"/>
      <c r="K59" s="21"/>
      <c r="L59" s="21"/>
      <c r="M59" s="21"/>
      <c r="N59" s="22"/>
      <c r="O59" s="42"/>
      <c r="P59" s="25"/>
      <c r="Q59" s="43"/>
    </row>
    <row r="60" s="44" customFormat="true" ht="25.5" hidden="false" customHeight="false" outlineLevel="0" collapsed="false">
      <c r="A60" s="19" t="n">
        <v>28</v>
      </c>
      <c r="B60" s="46" t="s">
        <v>66</v>
      </c>
      <c r="C60" s="21" t="n">
        <v>18030888</v>
      </c>
      <c r="D60" s="21" t="n">
        <f aca="false">[2]Лист1!D89</f>
        <v>18030888</v>
      </c>
      <c r="E60" s="21"/>
      <c r="F60" s="21" t="n">
        <f aca="false">[2]Лист1!F89</f>
        <v>0</v>
      </c>
      <c r="G60" s="21" t="n">
        <f aca="false">[2]Лист1!G89</f>
        <v>0</v>
      </c>
      <c r="H60" s="21" t="n">
        <f aca="false">[2]Лист1!S89</f>
        <v>0</v>
      </c>
      <c r="I60" s="21" t="n">
        <f aca="false">[2]Лист1!T89</f>
        <v>0</v>
      </c>
      <c r="J60" s="23"/>
      <c r="K60" s="21"/>
      <c r="L60" s="21"/>
      <c r="M60" s="21"/>
      <c r="N60" s="22"/>
      <c r="O60" s="42"/>
      <c r="P60" s="25"/>
      <c r="Q60" s="43"/>
    </row>
    <row r="61" s="44" customFormat="true" ht="25.5" hidden="false" customHeight="false" outlineLevel="0" collapsed="false">
      <c r="A61" s="19" t="n">
        <v>29</v>
      </c>
      <c r="B61" s="46" t="s">
        <v>67</v>
      </c>
      <c r="C61" s="21" t="n">
        <v>2864458</v>
      </c>
      <c r="D61" s="21" t="n">
        <v>0</v>
      </c>
      <c r="E61" s="21"/>
      <c r="F61" s="21" t="n">
        <v>521</v>
      </c>
      <c r="G61" s="21" t="n">
        <v>2864458</v>
      </c>
      <c r="H61" s="21"/>
      <c r="I61" s="21"/>
      <c r="J61" s="23"/>
      <c r="K61" s="21"/>
      <c r="L61" s="21"/>
      <c r="M61" s="21"/>
      <c r="N61" s="22"/>
      <c r="O61" s="42"/>
      <c r="P61" s="25"/>
      <c r="Q61" s="43"/>
    </row>
    <row r="62" s="44" customFormat="true" ht="25.5" hidden="false" customHeight="false" outlineLevel="0" collapsed="false">
      <c r="A62" s="19" t="n">
        <v>30</v>
      </c>
      <c r="B62" s="46" t="s">
        <v>68</v>
      </c>
      <c r="C62" s="21" t="n">
        <v>9414442.8</v>
      </c>
      <c r="D62" s="21" t="n">
        <v>9414442.8</v>
      </c>
      <c r="E62" s="21"/>
      <c r="F62" s="21"/>
      <c r="G62" s="21"/>
      <c r="H62" s="21"/>
      <c r="I62" s="21"/>
      <c r="J62" s="23"/>
      <c r="K62" s="21"/>
      <c r="L62" s="21"/>
      <c r="M62" s="21"/>
      <c r="N62" s="22"/>
      <c r="O62" s="42"/>
      <c r="P62" s="25"/>
      <c r="Q62" s="43"/>
    </row>
    <row r="63" s="44" customFormat="true" ht="25.5" hidden="false" customHeight="false" outlineLevel="0" collapsed="false">
      <c r="A63" s="19" t="n">
        <v>31</v>
      </c>
      <c r="B63" s="46" t="s">
        <v>69</v>
      </c>
      <c r="C63" s="21" t="n">
        <v>1109209</v>
      </c>
      <c r="D63" s="21" t="n">
        <v>0</v>
      </c>
      <c r="E63" s="21"/>
      <c r="F63" s="21" t="n">
        <v>521</v>
      </c>
      <c r="G63" s="21" t="n">
        <v>1109209</v>
      </c>
      <c r="H63" s="21"/>
      <c r="I63" s="21"/>
      <c r="J63" s="23"/>
      <c r="K63" s="21"/>
      <c r="L63" s="21"/>
      <c r="M63" s="21"/>
      <c r="N63" s="22"/>
      <c r="O63" s="42"/>
      <c r="P63" s="25"/>
      <c r="Q63" s="43"/>
    </row>
    <row r="64" s="44" customFormat="true" ht="25.5" hidden="false" customHeight="false" outlineLevel="0" collapsed="false">
      <c r="A64" s="19" t="n">
        <v>32</v>
      </c>
      <c r="B64" s="46" t="s">
        <v>70</v>
      </c>
      <c r="C64" s="21" t="n">
        <v>25263310</v>
      </c>
      <c r="D64" s="21" t="n">
        <v>0</v>
      </c>
      <c r="E64" s="21"/>
      <c r="F64" s="21" t="n">
        <v>4595</v>
      </c>
      <c r="G64" s="21" t="n">
        <v>25263310</v>
      </c>
      <c r="H64" s="21"/>
      <c r="I64" s="21"/>
      <c r="J64" s="23"/>
      <c r="K64" s="21"/>
      <c r="L64" s="21"/>
      <c r="M64" s="21"/>
      <c r="N64" s="22"/>
      <c r="O64" s="42"/>
      <c r="P64" s="25"/>
      <c r="Q64" s="43"/>
    </row>
    <row r="65" s="44" customFormat="true" ht="25.5" hidden="false" customHeight="false" outlineLevel="0" collapsed="false">
      <c r="A65" s="19" t="n">
        <v>33</v>
      </c>
      <c r="B65" s="46" t="s">
        <v>71</v>
      </c>
      <c r="C65" s="21" t="n">
        <v>2200882.5</v>
      </c>
      <c r="D65" s="21" t="n">
        <v>2200882.5</v>
      </c>
      <c r="E65" s="21"/>
      <c r="F65" s="21"/>
      <c r="G65" s="21"/>
      <c r="H65" s="21"/>
      <c r="I65" s="21"/>
      <c r="J65" s="23"/>
      <c r="K65" s="21"/>
      <c r="L65" s="21"/>
      <c r="M65" s="21"/>
      <c r="N65" s="22"/>
      <c r="O65" s="42"/>
      <c r="P65" s="25"/>
      <c r="Q65" s="43"/>
    </row>
    <row r="66" s="44" customFormat="true" ht="15" hidden="false" customHeight="false" outlineLevel="0" collapsed="false">
      <c r="A66" s="19"/>
      <c r="B66" s="47" t="s">
        <v>38</v>
      </c>
      <c r="C66" s="21" t="n">
        <f aca="false">SUM(C33:C65)</f>
        <v>300795673.06</v>
      </c>
      <c r="D66" s="21" t="n">
        <f aca="false">SUM(D33:D65)</f>
        <v>234764139.6</v>
      </c>
      <c r="E66" s="21" t="n">
        <f aca="false">SUM(E33:E65)</f>
        <v>0</v>
      </c>
      <c r="F66" s="21" t="n">
        <f aca="false">SUM(F33:F65)</f>
        <v>13924.67</v>
      </c>
      <c r="G66" s="21" t="n">
        <f aca="false">SUM(G33:G65)</f>
        <v>63504797.46</v>
      </c>
      <c r="H66" s="21" t="n">
        <f aca="false">SUM(H33:H65)</f>
        <v>1</v>
      </c>
      <c r="I66" s="21" t="n">
        <f aca="false">SUM(I33:I65)</f>
        <v>2526736</v>
      </c>
      <c r="J66" s="23" t="n">
        <v>2573.2</v>
      </c>
      <c r="K66" s="21" t="n">
        <v>3396624</v>
      </c>
      <c r="L66" s="21"/>
      <c r="M66" s="21"/>
      <c r="N66" s="21"/>
      <c r="O66" s="21"/>
      <c r="P66" s="21"/>
      <c r="Q66" s="21"/>
    </row>
    <row r="67" s="4" customFormat="true" ht="15" hidden="false" customHeight="false" outlineLevel="0" collapsed="false">
      <c r="A67" s="33"/>
      <c r="C67" s="35"/>
      <c r="D67" s="35"/>
      <c r="E67" s="35"/>
      <c r="F67" s="35"/>
      <c r="G67" s="35"/>
      <c r="H67" s="48"/>
      <c r="I67" s="35"/>
      <c r="J67" s="36"/>
      <c r="K67" s="35"/>
      <c r="L67" s="35"/>
      <c r="M67" s="35"/>
      <c r="N67" s="22"/>
      <c r="O67" s="22"/>
      <c r="P67" s="25"/>
      <c r="Q67" s="25"/>
    </row>
    <row r="68" s="38" customFormat="true" ht="15" hidden="false" customHeight="true" outlineLevel="0" collapsed="false">
      <c r="A68" s="18" t="s">
        <v>72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="4" customFormat="true" ht="31.5" hidden="false" customHeight="true" outlineLevel="0" collapsed="false">
      <c r="A69" s="19" t="n">
        <v>1</v>
      </c>
      <c r="B69" s="20" t="s">
        <v>73</v>
      </c>
      <c r="C69" s="49" t="n">
        <f aca="false">[2]Лист1!C104</f>
        <v>8059187.1</v>
      </c>
      <c r="D69" s="21" t="n">
        <f aca="false">[2]Лист1!D104</f>
        <v>5178235.1</v>
      </c>
      <c r="E69" s="21"/>
      <c r="F69" s="21" t="n">
        <f aca="false">[2]Лист1!F104</f>
        <v>524</v>
      </c>
      <c r="G69" s="21" t="n">
        <f aca="false">[2]Лист1!G104</f>
        <v>2880952</v>
      </c>
      <c r="H69" s="22" t="n">
        <f aca="false">[2]Лист1!S104</f>
        <v>0</v>
      </c>
      <c r="I69" s="22" t="n">
        <f aca="false">[2]Лист1!T104</f>
        <v>0</v>
      </c>
      <c r="J69" s="23"/>
      <c r="K69" s="22"/>
      <c r="L69" s="22"/>
      <c r="M69" s="22"/>
      <c r="N69" s="22"/>
      <c r="O69" s="22"/>
      <c r="P69" s="25"/>
      <c r="Q69" s="25"/>
    </row>
    <row r="70" s="4" customFormat="true" ht="25.5" hidden="false" customHeight="false" outlineLevel="0" collapsed="false">
      <c r="A70" s="19" t="n">
        <v>2</v>
      </c>
      <c r="B70" s="20" t="s">
        <v>74</v>
      </c>
      <c r="C70" s="49" t="n">
        <f aca="false">[2]Лист1!C105</f>
        <v>19657759.6</v>
      </c>
      <c r="D70" s="21" t="n">
        <f aca="false">[2]Лист1!D105</f>
        <v>19657759.6</v>
      </c>
      <c r="E70" s="21"/>
      <c r="F70" s="21" t="n">
        <f aca="false">[2]Лист1!F105</f>
        <v>0</v>
      </c>
      <c r="G70" s="21" t="n">
        <f aca="false">[2]Лист1!G105</f>
        <v>0</v>
      </c>
      <c r="H70" s="22" t="n">
        <f aca="false">[2]Лист1!S105</f>
        <v>0</v>
      </c>
      <c r="I70" s="22" t="n">
        <f aca="false">[2]Лист1!T105</f>
        <v>0</v>
      </c>
      <c r="J70" s="23"/>
      <c r="K70" s="22"/>
      <c r="L70" s="22"/>
      <c r="M70" s="22"/>
      <c r="N70" s="22"/>
      <c r="O70" s="22"/>
      <c r="P70" s="25"/>
      <c r="Q70" s="25"/>
    </row>
    <row r="71" s="4" customFormat="true" ht="25.5" hidden="false" customHeight="false" outlineLevel="0" collapsed="false">
      <c r="A71" s="19" t="n">
        <v>3</v>
      </c>
      <c r="B71" s="20" t="s">
        <v>75</v>
      </c>
      <c r="C71" s="49" t="n">
        <f aca="false">[2]Лист1!C106</f>
        <v>2844030</v>
      </c>
      <c r="D71" s="21" t="n">
        <f aca="false">[2]Лист1!D106</f>
        <v>2844030</v>
      </c>
      <c r="E71" s="21"/>
      <c r="F71" s="21" t="n">
        <f aca="false">[2]Лист1!F106</f>
        <v>0</v>
      </c>
      <c r="G71" s="21" t="n">
        <f aca="false">[2]Лист1!G106</f>
        <v>0</v>
      </c>
      <c r="H71" s="22" t="n">
        <f aca="false">[2]Лист1!S106</f>
        <v>0</v>
      </c>
      <c r="I71" s="22" t="n">
        <f aca="false">[2]Лист1!T106</f>
        <v>0</v>
      </c>
      <c r="J71" s="23"/>
      <c r="K71" s="22"/>
      <c r="L71" s="22"/>
      <c r="M71" s="22"/>
      <c r="N71" s="22"/>
      <c r="O71" s="22"/>
      <c r="P71" s="25"/>
      <c r="Q71" s="25"/>
    </row>
    <row r="72" s="4" customFormat="true" ht="25.5" hidden="false" customHeight="false" outlineLevel="0" collapsed="false">
      <c r="A72" s="19" t="n">
        <v>4</v>
      </c>
      <c r="B72" s="20" t="s">
        <v>76</v>
      </c>
      <c r="C72" s="49" t="n">
        <f aca="false">[2]Лист1!C107</f>
        <v>20631644</v>
      </c>
      <c r="D72" s="21" t="n">
        <f aca="false">[2]Лист1!D107</f>
        <v>20631644</v>
      </c>
      <c r="E72" s="21"/>
      <c r="F72" s="21" t="n">
        <f aca="false">[2]Лист1!F107</f>
        <v>0</v>
      </c>
      <c r="G72" s="21" t="n">
        <f aca="false">[2]Лист1!G107</f>
        <v>0</v>
      </c>
      <c r="H72" s="22" t="n">
        <f aca="false">[2]Лист1!S107</f>
        <v>0</v>
      </c>
      <c r="I72" s="22" t="n">
        <f aca="false">[2]Лист1!T107</f>
        <v>0</v>
      </c>
      <c r="J72" s="23"/>
      <c r="K72" s="22"/>
      <c r="L72" s="22"/>
      <c r="M72" s="22"/>
      <c r="N72" s="22"/>
      <c r="O72" s="22"/>
      <c r="P72" s="25"/>
      <c r="Q72" s="25"/>
    </row>
    <row r="73" s="4" customFormat="true" ht="25.5" hidden="false" customHeight="false" outlineLevel="0" collapsed="false">
      <c r="A73" s="19" t="n">
        <v>5</v>
      </c>
      <c r="B73" s="20" t="s">
        <v>77</v>
      </c>
      <c r="C73" s="49" t="n">
        <f aca="false">[2]Лист1!C108</f>
        <v>12801422.8</v>
      </c>
      <c r="D73" s="21" t="n">
        <f aca="false">[2]Лист1!D108</f>
        <v>12801422.8</v>
      </c>
      <c r="E73" s="21"/>
      <c r="F73" s="21" t="n">
        <f aca="false">[2]Лист1!F108</f>
        <v>0</v>
      </c>
      <c r="G73" s="21" t="n">
        <f aca="false">[2]Лист1!G108</f>
        <v>0</v>
      </c>
      <c r="H73" s="22" t="n">
        <f aca="false">[2]Лист1!S108</f>
        <v>0</v>
      </c>
      <c r="I73" s="22" t="n">
        <f aca="false">[2]Лист1!T108</f>
        <v>0</v>
      </c>
      <c r="J73" s="23"/>
      <c r="K73" s="22"/>
      <c r="L73" s="22"/>
      <c r="M73" s="22"/>
      <c r="N73" s="22"/>
      <c r="O73" s="22"/>
      <c r="P73" s="25"/>
      <c r="Q73" s="25"/>
    </row>
    <row r="74" s="4" customFormat="true" ht="25.5" hidden="false" customHeight="false" outlineLevel="0" collapsed="false">
      <c r="A74" s="19" t="n">
        <v>6</v>
      </c>
      <c r="B74" s="20" t="s">
        <v>78</v>
      </c>
      <c r="C74" s="49" t="n">
        <f aca="false">[2]Лист1!C109</f>
        <v>12815719.6</v>
      </c>
      <c r="D74" s="21" t="n">
        <f aca="false">[2]Лист1!D109</f>
        <v>12815719.6</v>
      </c>
      <c r="E74" s="21"/>
      <c r="F74" s="21" t="n">
        <f aca="false">[2]Лист1!F109</f>
        <v>0</v>
      </c>
      <c r="G74" s="21" t="n">
        <f aca="false">[2]Лист1!G109</f>
        <v>0</v>
      </c>
      <c r="H74" s="22" t="n">
        <f aca="false">[2]Лист1!S109</f>
        <v>0</v>
      </c>
      <c r="I74" s="22" t="n">
        <f aca="false">[2]Лист1!T109</f>
        <v>0</v>
      </c>
      <c r="J74" s="23"/>
      <c r="K74" s="22"/>
      <c r="L74" s="22"/>
      <c r="M74" s="22"/>
      <c r="N74" s="22"/>
      <c r="O74" s="22"/>
      <c r="P74" s="25"/>
      <c r="Q74" s="25"/>
    </row>
    <row r="75" s="4" customFormat="true" ht="25.5" hidden="false" customHeight="false" outlineLevel="0" collapsed="false">
      <c r="A75" s="19" t="n">
        <v>7</v>
      </c>
      <c r="B75" s="20" t="s">
        <v>79</v>
      </c>
      <c r="C75" s="49" t="n">
        <f aca="false">[2]Лист1!C110</f>
        <v>8547294</v>
      </c>
      <c r="D75" s="21" t="n">
        <f aca="false">[2]Лист1!D110</f>
        <v>2757900</v>
      </c>
      <c r="E75" s="21"/>
      <c r="F75" s="21" t="n">
        <f aca="false">[2]Лист1!F110</f>
        <v>1053</v>
      </c>
      <c r="G75" s="21" t="n">
        <f aca="false">[2]Лист1!G110</f>
        <v>5789394</v>
      </c>
      <c r="H75" s="22" t="n">
        <f aca="false">[2]Лист1!S110</f>
        <v>0</v>
      </c>
      <c r="I75" s="22" t="n">
        <f aca="false">[2]Лист1!T110</f>
        <v>0</v>
      </c>
      <c r="J75" s="23"/>
      <c r="K75" s="22"/>
      <c r="L75" s="22"/>
      <c r="M75" s="22"/>
      <c r="N75" s="22"/>
      <c r="O75" s="22"/>
      <c r="P75" s="25"/>
      <c r="Q75" s="25"/>
    </row>
    <row r="76" s="4" customFormat="true" ht="25.5" hidden="false" customHeight="false" outlineLevel="0" collapsed="false">
      <c r="A76" s="19" t="n">
        <v>8</v>
      </c>
      <c r="B76" s="20" t="s">
        <v>80</v>
      </c>
      <c r="C76" s="49" t="n">
        <f aca="false">[2]Лист1!C111</f>
        <v>2583465</v>
      </c>
      <c r="D76" s="21" t="n">
        <f aca="false">[2]Лист1!D111</f>
        <v>2583465</v>
      </c>
      <c r="E76" s="21"/>
      <c r="F76" s="21" t="n">
        <f aca="false">[2]Лист1!F111</f>
        <v>0</v>
      </c>
      <c r="G76" s="21" t="n">
        <f aca="false">[2]Лист1!G111</f>
        <v>0</v>
      </c>
      <c r="H76" s="22" t="n">
        <f aca="false">[2]Лист1!S111</f>
        <v>0</v>
      </c>
      <c r="I76" s="22" t="n">
        <f aca="false">[2]Лист1!T111</f>
        <v>0</v>
      </c>
      <c r="J76" s="23"/>
      <c r="K76" s="22"/>
      <c r="L76" s="22"/>
      <c r="M76" s="22"/>
      <c r="N76" s="22"/>
      <c r="O76" s="22"/>
      <c r="P76" s="25"/>
      <c r="Q76" s="25"/>
    </row>
    <row r="77" s="4" customFormat="true" ht="25.5" hidden="false" customHeight="false" outlineLevel="0" collapsed="false">
      <c r="A77" s="19" t="n">
        <v>9</v>
      </c>
      <c r="B77" s="20" t="s">
        <v>81</v>
      </c>
      <c r="C77" s="49" t="n">
        <f aca="false">[2]Лист1!C112</f>
        <v>6507890</v>
      </c>
      <c r="D77" s="21" t="n">
        <f aca="false">[2]Лист1!D112</f>
        <v>6507890</v>
      </c>
      <c r="E77" s="21"/>
      <c r="F77" s="21" t="n">
        <f aca="false">[2]Лист1!F112</f>
        <v>0</v>
      </c>
      <c r="G77" s="21" t="n">
        <f aca="false">[2]Лист1!G112</f>
        <v>0</v>
      </c>
      <c r="H77" s="22" t="n">
        <f aca="false">[2]Лист1!S112</f>
        <v>0</v>
      </c>
      <c r="I77" s="22" t="n">
        <f aca="false">[2]Лист1!T112</f>
        <v>0</v>
      </c>
      <c r="J77" s="23"/>
      <c r="K77" s="22"/>
      <c r="L77" s="22"/>
      <c r="M77" s="22"/>
      <c r="N77" s="22"/>
      <c r="O77" s="22"/>
      <c r="P77" s="25"/>
      <c r="Q77" s="25"/>
    </row>
    <row r="78" s="4" customFormat="true" ht="25.5" hidden="false" customHeight="false" outlineLevel="0" collapsed="false">
      <c r="A78" s="19" t="n">
        <v>10</v>
      </c>
      <c r="B78" s="20" t="s">
        <v>82</v>
      </c>
      <c r="C78" s="49" t="n">
        <f aca="false">[2]Лист1!C113</f>
        <v>2566065</v>
      </c>
      <c r="D78" s="21" t="n">
        <f aca="false">[2]Лист1!D113</f>
        <v>2566065</v>
      </c>
      <c r="E78" s="21"/>
      <c r="F78" s="21" t="n">
        <f aca="false">[2]Лист1!F113</f>
        <v>0</v>
      </c>
      <c r="G78" s="21" t="n">
        <f aca="false">[2]Лист1!G113</f>
        <v>0</v>
      </c>
      <c r="H78" s="22" t="n">
        <f aca="false">[2]Лист1!S113</f>
        <v>0</v>
      </c>
      <c r="I78" s="22" t="n">
        <f aca="false">[2]Лист1!T113</f>
        <v>0</v>
      </c>
      <c r="J78" s="23"/>
      <c r="K78" s="22"/>
      <c r="L78" s="22"/>
      <c r="M78" s="22"/>
      <c r="N78" s="22"/>
      <c r="O78" s="22"/>
      <c r="P78" s="25"/>
      <c r="Q78" s="25"/>
    </row>
    <row r="79" s="4" customFormat="true" ht="25.5" hidden="false" customHeight="false" outlineLevel="0" collapsed="false">
      <c r="A79" s="19" t="n">
        <v>11</v>
      </c>
      <c r="B79" s="20" t="s">
        <v>53</v>
      </c>
      <c r="C79" s="49" t="n">
        <f aca="false">[2]Лист1!C114</f>
        <v>7826505.3</v>
      </c>
      <c r="D79" s="21" t="n">
        <f aca="false">[2]Лист1!D114</f>
        <v>7826505.3</v>
      </c>
      <c r="E79" s="21"/>
      <c r="F79" s="21" t="n">
        <f aca="false">[2]Лист1!F114</f>
        <v>0</v>
      </c>
      <c r="G79" s="21" t="n">
        <f aca="false">[2]Лист1!G114</f>
        <v>0</v>
      </c>
      <c r="H79" s="22" t="n">
        <f aca="false">[2]Лист1!S114</f>
        <v>0</v>
      </c>
      <c r="I79" s="22" t="n">
        <f aca="false">[2]Лист1!T114</f>
        <v>0</v>
      </c>
      <c r="J79" s="23"/>
      <c r="K79" s="22"/>
      <c r="L79" s="22"/>
      <c r="M79" s="22"/>
      <c r="N79" s="22"/>
      <c r="O79" s="22"/>
      <c r="P79" s="25"/>
      <c r="Q79" s="25"/>
    </row>
    <row r="80" s="4" customFormat="true" ht="25.5" hidden="false" customHeight="false" outlineLevel="0" collapsed="false">
      <c r="A80" s="19" t="n">
        <v>12</v>
      </c>
      <c r="B80" s="20" t="s">
        <v>83</v>
      </c>
      <c r="C80" s="49" t="n">
        <f aca="false">[2]Лист1!C115</f>
        <v>8589282.5</v>
      </c>
      <c r="D80" s="21" t="n">
        <f aca="false">[2]Лист1!D115</f>
        <v>2871362.5</v>
      </c>
      <c r="E80" s="21"/>
      <c r="F80" s="21" t="n">
        <f aca="false">[2]Лист1!F115</f>
        <v>1040</v>
      </c>
      <c r="G80" s="21" t="n">
        <f aca="false">[2]Лист1!G115</f>
        <v>5717920</v>
      </c>
      <c r="H80" s="22" t="n">
        <f aca="false">[2]Лист1!S115</f>
        <v>0</v>
      </c>
      <c r="I80" s="22" t="n">
        <f aca="false">[2]Лист1!T115</f>
        <v>0</v>
      </c>
      <c r="J80" s="23"/>
      <c r="K80" s="22"/>
      <c r="L80" s="22"/>
      <c r="M80" s="22"/>
      <c r="N80" s="22"/>
      <c r="O80" s="22"/>
      <c r="P80" s="25"/>
      <c r="Q80" s="25"/>
    </row>
    <row r="81" s="4" customFormat="true" ht="25.5" hidden="false" customHeight="false" outlineLevel="0" collapsed="false">
      <c r="A81" s="19" t="n">
        <v>13</v>
      </c>
      <c r="B81" s="20" t="s">
        <v>84</v>
      </c>
      <c r="C81" s="49" t="n">
        <f aca="false">[2]Лист1!C116</f>
        <v>9754162</v>
      </c>
      <c r="D81" s="21" t="n">
        <f aca="false">[2]Лист1!D116</f>
        <v>9754162</v>
      </c>
      <c r="E81" s="21"/>
      <c r="F81" s="21" t="n">
        <f aca="false">[2]Лист1!F116</f>
        <v>0</v>
      </c>
      <c r="G81" s="21" t="n">
        <f aca="false">[2]Лист1!G116</f>
        <v>0</v>
      </c>
      <c r="H81" s="22" t="n">
        <f aca="false">[2]Лист1!S116</f>
        <v>0</v>
      </c>
      <c r="I81" s="22" t="n">
        <f aca="false">[2]Лист1!T116</f>
        <v>0</v>
      </c>
      <c r="J81" s="23"/>
      <c r="K81" s="22"/>
      <c r="L81" s="22"/>
      <c r="M81" s="22"/>
      <c r="N81" s="22"/>
      <c r="O81" s="22"/>
      <c r="P81" s="25"/>
      <c r="Q81" s="25"/>
    </row>
    <row r="82" s="4" customFormat="true" ht="25.5" hidden="false" customHeight="false" outlineLevel="0" collapsed="false">
      <c r="A82" s="19" t="n">
        <v>14</v>
      </c>
      <c r="B82" s="20" t="s">
        <v>85</v>
      </c>
      <c r="C82" s="49" t="n">
        <f aca="false">[2]Лист1!C117</f>
        <v>11448673.2</v>
      </c>
      <c r="D82" s="21" t="n">
        <f aca="false">[2]Лист1!D117</f>
        <v>11448673.2</v>
      </c>
      <c r="E82" s="21"/>
      <c r="F82" s="21" t="n">
        <f aca="false">[2]Лист1!F117</f>
        <v>0</v>
      </c>
      <c r="G82" s="21" t="n">
        <f aca="false">[2]Лист1!G117</f>
        <v>0</v>
      </c>
      <c r="H82" s="22" t="n">
        <f aca="false">[2]Лист1!S117</f>
        <v>0</v>
      </c>
      <c r="I82" s="22" t="n">
        <f aca="false">[2]Лист1!T117</f>
        <v>0</v>
      </c>
      <c r="J82" s="23"/>
      <c r="K82" s="22"/>
      <c r="L82" s="22"/>
      <c r="M82" s="22"/>
      <c r="N82" s="22"/>
      <c r="O82" s="22"/>
      <c r="P82" s="25"/>
      <c r="Q82" s="25"/>
    </row>
    <row r="83" s="4" customFormat="true" ht="25.5" hidden="false" customHeight="false" outlineLevel="0" collapsed="false">
      <c r="A83" s="19" t="n">
        <v>15</v>
      </c>
      <c r="B83" s="20" t="s">
        <v>86</v>
      </c>
      <c r="C83" s="49" t="n">
        <f aca="false">[2]Лист1!C118</f>
        <v>13117211.88</v>
      </c>
      <c r="D83" s="21" t="n">
        <f aca="false">[2]Лист1!D118</f>
        <v>13117211.88</v>
      </c>
      <c r="E83" s="21"/>
      <c r="F83" s="21" t="n">
        <f aca="false">[2]Лист1!F118</f>
        <v>0</v>
      </c>
      <c r="G83" s="21" t="n">
        <f aca="false">[2]Лист1!G118</f>
        <v>0</v>
      </c>
      <c r="H83" s="22" t="n">
        <f aca="false">[2]Лист1!S118</f>
        <v>0</v>
      </c>
      <c r="I83" s="22" t="n">
        <f aca="false">[2]Лист1!T118</f>
        <v>0</v>
      </c>
      <c r="J83" s="23"/>
      <c r="K83" s="22"/>
      <c r="L83" s="22"/>
      <c r="M83" s="22"/>
      <c r="N83" s="22"/>
      <c r="O83" s="22"/>
      <c r="P83" s="25"/>
      <c r="Q83" s="25"/>
    </row>
    <row r="84" s="4" customFormat="true" ht="25.5" hidden="false" customHeight="false" outlineLevel="0" collapsed="false">
      <c r="A84" s="19" t="n">
        <v>16</v>
      </c>
      <c r="B84" s="20" t="s">
        <v>87</v>
      </c>
      <c r="C84" s="49" t="n">
        <f aca="false">[2]Лист1!C119</f>
        <v>8089159.8</v>
      </c>
      <c r="D84" s="21" t="n">
        <f aca="false">[2]Лист1!D119</f>
        <v>5180717.8</v>
      </c>
      <c r="E84" s="21"/>
      <c r="F84" s="21" t="n">
        <f aca="false">[2]Лист1!F119</f>
        <v>529</v>
      </c>
      <c r="G84" s="21" t="n">
        <f aca="false">[2]Лист1!G119</f>
        <v>2908442</v>
      </c>
      <c r="H84" s="22" t="n">
        <f aca="false">[2]Лист1!S119</f>
        <v>0</v>
      </c>
      <c r="I84" s="22" t="n">
        <f aca="false">[2]Лист1!T119</f>
        <v>0</v>
      </c>
      <c r="J84" s="23"/>
      <c r="K84" s="22"/>
      <c r="L84" s="22"/>
      <c r="M84" s="22"/>
      <c r="N84" s="22"/>
      <c r="O84" s="22"/>
      <c r="P84" s="25"/>
      <c r="Q84" s="25"/>
    </row>
    <row r="85" s="4" customFormat="true" ht="25.5" hidden="false" customHeight="false" outlineLevel="0" collapsed="false">
      <c r="A85" s="19" t="n">
        <v>17</v>
      </c>
      <c r="B85" s="20" t="s">
        <v>88</v>
      </c>
      <c r="C85" s="49" t="n">
        <f aca="false">[2]Лист1!C120</f>
        <v>11455140.8</v>
      </c>
      <c r="D85" s="42" t="n">
        <f aca="false">[2]Лист1!D120</f>
        <v>11455140.8</v>
      </c>
      <c r="E85" s="42"/>
      <c r="F85" s="42" t="n">
        <f aca="false">[2]Лист1!F120</f>
        <v>0</v>
      </c>
      <c r="G85" s="42" t="n">
        <f aca="false">[2]Лист1!G120</f>
        <v>0</v>
      </c>
      <c r="H85" s="50" t="n">
        <f aca="false">[2]Лист1!S120</f>
        <v>0</v>
      </c>
      <c r="I85" s="42" t="n">
        <f aca="false">[2]Лист1!T120</f>
        <v>0</v>
      </c>
      <c r="J85" s="51"/>
      <c r="K85" s="42"/>
      <c r="L85" s="42"/>
      <c r="M85" s="22"/>
      <c r="N85" s="22"/>
      <c r="O85" s="22"/>
      <c r="P85" s="25"/>
      <c r="Q85" s="25"/>
    </row>
    <row r="86" s="4" customFormat="true" ht="25.5" hidden="false" customHeight="false" outlineLevel="0" collapsed="false">
      <c r="A86" s="19" t="n">
        <v>18</v>
      </c>
      <c r="B86" s="20" t="s">
        <v>89</v>
      </c>
      <c r="C86" s="49" t="n">
        <f aca="false">[2]Лист1!C121</f>
        <v>11141130</v>
      </c>
      <c r="D86" s="42" t="n">
        <f aca="false">[2]Лист1!D121</f>
        <v>11141130</v>
      </c>
      <c r="E86" s="42"/>
      <c r="F86" s="42" t="n">
        <f aca="false">[2]Лист1!F121</f>
        <v>0</v>
      </c>
      <c r="G86" s="42" t="n">
        <f aca="false">[2]Лист1!G121</f>
        <v>0</v>
      </c>
      <c r="H86" s="50" t="n">
        <f aca="false">[2]Лист1!S121</f>
        <v>0</v>
      </c>
      <c r="I86" s="42" t="n">
        <f aca="false">[2]Лист1!T121</f>
        <v>0</v>
      </c>
      <c r="J86" s="51"/>
      <c r="K86" s="42"/>
      <c r="L86" s="42"/>
      <c r="M86" s="22"/>
      <c r="N86" s="22"/>
      <c r="O86" s="22"/>
      <c r="P86" s="25"/>
      <c r="Q86" s="25"/>
    </row>
    <row r="87" s="4" customFormat="true" ht="25.5" hidden="false" customHeight="false" outlineLevel="0" collapsed="false">
      <c r="A87" s="19" t="n">
        <v>19</v>
      </c>
      <c r="B87" s="20" t="s">
        <v>90</v>
      </c>
      <c r="C87" s="49" t="n">
        <f aca="false">[2]Лист1!C122</f>
        <v>13455671.6</v>
      </c>
      <c r="D87" s="42" t="n">
        <f aca="false">[2]Лист1!D122</f>
        <v>13455671.6</v>
      </c>
      <c r="E87" s="42"/>
      <c r="F87" s="42" t="n">
        <f aca="false">[2]Лист1!F122</f>
        <v>0</v>
      </c>
      <c r="G87" s="42" t="n">
        <f aca="false">[2]Лист1!G122</f>
        <v>0</v>
      </c>
      <c r="H87" s="50" t="n">
        <f aca="false">[2]Лист1!S122</f>
        <v>0</v>
      </c>
      <c r="I87" s="42" t="n">
        <f aca="false">[2]Лист1!T122</f>
        <v>0</v>
      </c>
      <c r="J87" s="51"/>
      <c r="K87" s="42"/>
      <c r="L87" s="42"/>
      <c r="M87" s="22"/>
      <c r="N87" s="22"/>
      <c r="O87" s="22"/>
      <c r="P87" s="25"/>
      <c r="Q87" s="25"/>
    </row>
    <row r="88" s="4" customFormat="true" ht="25.5" hidden="false" customHeight="false" outlineLevel="0" collapsed="false">
      <c r="A88" s="19" t="n">
        <v>20</v>
      </c>
      <c r="B88" s="20" t="s">
        <v>91</v>
      </c>
      <c r="C88" s="49" t="n">
        <f aca="false">[2]Лист1!C123</f>
        <v>14912175.12</v>
      </c>
      <c r="D88" s="42" t="n">
        <f aca="false">[2]Лист1!D123</f>
        <v>14912175.12</v>
      </c>
      <c r="E88" s="42"/>
      <c r="F88" s="42" t="n">
        <f aca="false">[2]Лист1!F123</f>
        <v>0</v>
      </c>
      <c r="G88" s="42" t="n">
        <f aca="false">[2]Лист1!G123</f>
        <v>0</v>
      </c>
      <c r="H88" s="50" t="n">
        <f aca="false">[2]Лист1!S123</f>
        <v>0</v>
      </c>
      <c r="I88" s="42" t="n">
        <f aca="false">[2]Лист1!T123</f>
        <v>0</v>
      </c>
      <c r="J88" s="51"/>
      <c r="K88" s="42"/>
      <c r="L88" s="42"/>
      <c r="M88" s="22"/>
      <c r="N88" s="22"/>
      <c r="O88" s="22"/>
      <c r="P88" s="25"/>
      <c r="Q88" s="25"/>
    </row>
    <row r="89" s="4" customFormat="true" ht="25.5" hidden="false" customHeight="false" outlineLevel="0" collapsed="false">
      <c r="A89" s="19" t="n">
        <v>21</v>
      </c>
      <c r="B89" s="20" t="s">
        <v>92</v>
      </c>
      <c r="C89" s="49" t="n">
        <f aca="false">[2]Лист1!C124</f>
        <v>25597161.9</v>
      </c>
      <c r="D89" s="42" t="n">
        <f aca="false">[2]Лист1!D124</f>
        <v>18016953.9</v>
      </c>
      <c r="E89" s="42"/>
      <c r="F89" s="42" t="n">
        <f aca="false">[2]Лист1!F124</f>
        <v>0</v>
      </c>
      <c r="G89" s="42" t="n">
        <f aca="false">[2]Лист1!G124</f>
        <v>0</v>
      </c>
      <c r="H89" s="50" t="n">
        <f aca="false">[2]Лист1!S124</f>
        <v>3</v>
      </c>
      <c r="I89" s="42" t="n">
        <f aca="false">[2]Лист1!T124</f>
        <v>7580208</v>
      </c>
      <c r="J89" s="51"/>
      <c r="K89" s="52"/>
      <c r="L89" s="42"/>
      <c r="M89" s="22"/>
      <c r="N89" s="22"/>
      <c r="O89" s="22"/>
      <c r="P89" s="25"/>
      <c r="Q89" s="25"/>
    </row>
    <row r="90" s="4" customFormat="true" ht="25.5" hidden="false" customHeight="false" outlineLevel="0" collapsed="false">
      <c r="A90" s="19" t="n">
        <v>22</v>
      </c>
      <c r="B90" s="20" t="s">
        <v>93</v>
      </c>
      <c r="C90" s="49" t="n">
        <f aca="false">[2]Лист1!C125</f>
        <v>15014022.8</v>
      </c>
      <c r="D90" s="42" t="n">
        <f aca="false">[2]Лист1!D125</f>
        <v>15014022.8</v>
      </c>
      <c r="E90" s="42"/>
      <c r="F90" s="42" t="n">
        <f aca="false">[2]Лист1!F125</f>
        <v>0</v>
      </c>
      <c r="G90" s="42" t="n">
        <f aca="false">[2]Лист1!G125</f>
        <v>0</v>
      </c>
      <c r="H90" s="50" t="n">
        <f aca="false">[2]Лист1!S125</f>
        <v>0</v>
      </c>
      <c r="I90" s="42" t="n">
        <f aca="false">[2]Лист1!T125</f>
        <v>0</v>
      </c>
      <c r="J90" s="51"/>
      <c r="K90" s="42"/>
      <c r="L90" s="42"/>
      <c r="M90" s="22"/>
      <c r="N90" s="22"/>
      <c r="O90" s="22"/>
      <c r="P90" s="25"/>
      <c r="Q90" s="25"/>
    </row>
    <row r="91" s="4" customFormat="true" ht="25.5" hidden="false" customHeight="false" outlineLevel="0" collapsed="false">
      <c r="A91" s="19" t="n">
        <v>23</v>
      </c>
      <c r="B91" s="20" t="s">
        <v>94</v>
      </c>
      <c r="C91" s="49" t="n">
        <f aca="false">[2]Лист1!C126</f>
        <v>3103870</v>
      </c>
      <c r="D91" s="42" t="n">
        <f aca="false">[2]Лист1!D126</f>
        <v>3103870</v>
      </c>
      <c r="E91" s="42"/>
      <c r="F91" s="42" t="n">
        <f aca="false">[2]Лист1!F126</f>
        <v>0</v>
      </c>
      <c r="G91" s="42" t="n">
        <f aca="false">[2]Лист1!G126</f>
        <v>0</v>
      </c>
      <c r="H91" s="50" t="n">
        <f aca="false">[2]Лист1!S126</f>
        <v>0</v>
      </c>
      <c r="I91" s="42" t="n">
        <f aca="false">[2]Лист1!T126</f>
        <v>0</v>
      </c>
      <c r="J91" s="51"/>
      <c r="K91" s="42"/>
      <c r="L91" s="42"/>
      <c r="M91" s="22"/>
      <c r="N91" s="22"/>
      <c r="O91" s="22"/>
      <c r="P91" s="25"/>
      <c r="Q91" s="25"/>
    </row>
    <row r="92" s="4" customFormat="true" ht="25.5" hidden="false" customHeight="false" outlineLevel="0" collapsed="false">
      <c r="A92" s="19" t="n">
        <v>24</v>
      </c>
      <c r="B92" s="20" t="s">
        <v>95</v>
      </c>
      <c r="C92" s="49" t="n">
        <f aca="false">[2]Лист1!C127</f>
        <v>2717300</v>
      </c>
      <c r="D92" s="42" t="n">
        <f aca="false">[2]Лист1!D127</f>
        <v>2717300</v>
      </c>
      <c r="E92" s="42"/>
      <c r="F92" s="42" t="n">
        <f aca="false">[2]Лист1!F127</f>
        <v>0</v>
      </c>
      <c r="G92" s="42" t="n">
        <f aca="false">[2]Лист1!G127</f>
        <v>0</v>
      </c>
      <c r="H92" s="50" t="n">
        <f aca="false">[2]Лист1!S127</f>
        <v>0</v>
      </c>
      <c r="I92" s="42" t="n">
        <f aca="false">[2]Лист1!T127</f>
        <v>0</v>
      </c>
      <c r="J92" s="51"/>
      <c r="K92" s="42"/>
      <c r="L92" s="42"/>
      <c r="M92" s="22"/>
      <c r="N92" s="22"/>
      <c r="O92" s="22"/>
      <c r="P92" s="25"/>
      <c r="Q92" s="25"/>
    </row>
    <row r="93" s="4" customFormat="true" ht="25.5" hidden="false" customHeight="false" outlineLevel="0" collapsed="false">
      <c r="A93" s="19" t="n">
        <v>25</v>
      </c>
      <c r="B93" s="20" t="s">
        <v>96</v>
      </c>
      <c r="C93" s="49" t="n">
        <f aca="false">[2]Лист1!C128</f>
        <v>3954295</v>
      </c>
      <c r="D93" s="42" t="n">
        <f aca="false">[2]Лист1!D128</f>
        <v>3954295</v>
      </c>
      <c r="E93" s="42"/>
      <c r="F93" s="42" t="n">
        <f aca="false">[2]Лист1!F128</f>
        <v>0</v>
      </c>
      <c r="G93" s="42" t="n">
        <f aca="false">[2]Лист1!G128</f>
        <v>0</v>
      </c>
      <c r="H93" s="50" t="n">
        <f aca="false">[2]Лист1!S128</f>
        <v>0</v>
      </c>
      <c r="I93" s="42" t="n">
        <f aca="false">[2]Лист1!T128</f>
        <v>0</v>
      </c>
      <c r="J93" s="51"/>
      <c r="K93" s="42"/>
      <c r="L93" s="42"/>
      <c r="M93" s="22"/>
      <c r="N93" s="22"/>
      <c r="O93" s="22"/>
      <c r="P93" s="25"/>
      <c r="Q93" s="25"/>
    </row>
    <row r="94" s="4" customFormat="true" ht="25.5" hidden="false" customHeight="false" outlineLevel="0" collapsed="false">
      <c r="A94" s="19" t="n">
        <v>26</v>
      </c>
      <c r="B94" s="20" t="s">
        <v>97</v>
      </c>
      <c r="C94" s="49" t="n">
        <f aca="false">[2]Лист1!C129</f>
        <v>6074492.25</v>
      </c>
      <c r="D94" s="42" t="n">
        <f aca="false">[2]Лист1!D129</f>
        <v>6074492.25</v>
      </c>
      <c r="E94" s="42"/>
      <c r="F94" s="42" t="n">
        <f aca="false">[2]Лист1!F129</f>
        <v>0</v>
      </c>
      <c r="G94" s="42" t="n">
        <f aca="false">[2]Лист1!G129</f>
        <v>0</v>
      </c>
      <c r="H94" s="50" t="n">
        <f aca="false">[2]Лист1!S129</f>
        <v>0</v>
      </c>
      <c r="I94" s="42" t="n">
        <f aca="false">[2]Лист1!T129</f>
        <v>0</v>
      </c>
      <c r="J94" s="51"/>
      <c r="K94" s="42"/>
      <c r="L94" s="42"/>
      <c r="M94" s="22"/>
      <c r="N94" s="22"/>
      <c r="O94" s="22"/>
      <c r="P94" s="25"/>
      <c r="Q94" s="25"/>
    </row>
    <row r="95" s="4" customFormat="true" ht="25.5" hidden="false" customHeight="false" outlineLevel="0" collapsed="false">
      <c r="A95" s="19" t="n">
        <v>27</v>
      </c>
      <c r="B95" s="20" t="s">
        <v>98</v>
      </c>
      <c r="C95" s="49" t="n">
        <f aca="false">[2]Лист1!C130</f>
        <v>1302245</v>
      </c>
      <c r="D95" s="42" t="n">
        <f aca="false">[2]Лист1!D130</f>
        <v>1302245</v>
      </c>
      <c r="E95" s="42"/>
      <c r="F95" s="42" t="n">
        <f aca="false">[2]Лист1!F130</f>
        <v>0</v>
      </c>
      <c r="G95" s="42" t="n">
        <f aca="false">[2]Лист1!G130</f>
        <v>0</v>
      </c>
      <c r="H95" s="50" t="n">
        <f aca="false">[2]Лист1!S130</f>
        <v>0</v>
      </c>
      <c r="I95" s="42" t="n">
        <f aca="false">[2]Лист1!T130</f>
        <v>0</v>
      </c>
      <c r="J95" s="51"/>
      <c r="K95" s="42"/>
      <c r="L95" s="42"/>
      <c r="M95" s="22"/>
      <c r="N95" s="22"/>
      <c r="O95" s="22"/>
      <c r="P95" s="25"/>
      <c r="Q95" s="25"/>
    </row>
    <row r="96" s="4" customFormat="true" ht="25.5" hidden="false" customHeight="false" outlineLevel="0" collapsed="false">
      <c r="A96" s="19" t="n">
        <v>28</v>
      </c>
      <c r="B96" s="20" t="s">
        <v>99</v>
      </c>
      <c r="C96" s="49" t="n">
        <f aca="false">[2]Лист1!C131</f>
        <v>7227043.2</v>
      </c>
      <c r="D96" s="42" t="n">
        <f aca="false">[2]Лист1!D131</f>
        <v>7227043.2</v>
      </c>
      <c r="E96" s="42"/>
      <c r="F96" s="42" t="n">
        <f aca="false">[2]Лист1!F131</f>
        <v>0</v>
      </c>
      <c r="G96" s="42" t="n">
        <f aca="false">[2]Лист1!G131</f>
        <v>0</v>
      </c>
      <c r="H96" s="50" t="n">
        <f aca="false">[2]Лист1!S131</f>
        <v>0</v>
      </c>
      <c r="I96" s="42" t="n">
        <f aca="false">[2]Лист1!T131</f>
        <v>0</v>
      </c>
      <c r="J96" s="51"/>
      <c r="K96" s="42"/>
      <c r="L96" s="42"/>
      <c r="M96" s="22"/>
      <c r="N96" s="22"/>
      <c r="O96" s="22"/>
      <c r="P96" s="25"/>
      <c r="Q96" s="25"/>
    </row>
    <row r="97" s="4" customFormat="true" ht="15" hidden="false" customHeight="false" outlineLevel="0" collapsed="false">
      <c r="A97" s="13"/>
      <c r="B97" s="47" t="s">
        <v>100</v>
      </c>
      <c r="C97" s="53" t="n">
        <f aca="false">SUM(C69:C96)</f>
        <v>271794019.45</v>
      </c>
      <c r="D97" s="53" t="n">
        <f aca="false">SUM(D69:D96)</f>
        <v>246917103.45</v>
      </c>
      <c r="E97" s="53"/>
      <c r="F97" s="53" t="n">
        <f aca="false">SUM(F69:F96)</f>
        <v>3146</v>
      </c>
      <c r="G97" s="53" t="n">
        <f aca="false">SUM(G69:G96)</f>
        <v>17296708</v>
      </c>
      <c r="H97" s="54" t="n">
        <f aca="false">SUM(H69:H96)</f>
        <v>3</v>
      </c>
      <c r="I97" s="53" t="n">
        <f aca="false">SUM(I69:I96)</f>
        <v>7580208</v>
      </c>
      <c r="J97" s="55"/>
      <c r="K97" s="53"/>
      <c r="L97" s="53"/>
      <c r="M97" s="53"/>
      <c r="N97" s="22"/>
      <c r="O97" s="22"/>
      <c r="P97" s="25"/>
      <c r="Q97" s="25"/>
    </row>
  </sheetData>
  <mergeCells count="75">
    <mergeCell ref="M2:Q5"/>
    <mergeCell ref="A6:Q6"/>
    <mergeCell ref="F8:G8"/>
    <mergeCell ref="H8:I8"/>
    <mergeCell ref="J8:K8"/>
    <mergeCell ref="L8:M8"/>
    <mergeCell ref="N8:O8"/>
    <mergeCell ref="P8:Q8"/>
    <mergeCell ref="P9:Q9"/>
    <mergeCell ref="P10:Q10"/>
    <mergeCell ref="A11:Q11"/>
    <mergeCell ref="A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1:Q31"/>
    <mergeCell ref="A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67:Q67"/>
    <mergeCell ref="A68:Q68"/>
    <mergeCell ref="P69:Q69"/>
    <mergeCell ref="P70:Q70"/>
    <mergeCell ref="P71:Q71"/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88:Q88"/>
    <mergeCell ref="P89:Q89"/>
    <mergeCell ref="P90:Q90"/>
    <mergeCell ref="P91:Q91"/>
    <mergeCell ref="P92:Q92"/>
    <mergeCell ref="P93:Q93"/>
    <mergeCell ref="P94:Q94"/>
    <mergeCell ref="P95:Q95"/>
    <mergeCell ref="P96:Q96"/>
    <mergeCell ref="P97:Q9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31" man="true" max="16383" min="0"/>
    <brk id="6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LibreOffice/6.3.0.4$Windows_X86_64 LibreOffice_project/057fc023c990d676a43019934386b85b21a9ee99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2021-05-18T06:20:00Z</dcterms:created>
  <dc:creator>Долганова О.К.</dc:creator>
  <dc:description/>
  <dc:language>ru-RU</dc:language>
  <cp:lastModifiedBy/>
  <cp:lastPrinted>2021-12-24T13:05:23Z</cp:lastPrinted>
  <dcterms:modified xsi:type="dcterms:W3CDTF">2022-01-12T09:44:26Z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