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Развитие образов." sheetId="1" r:id="rId1"/>
  </sheets>
  <definedNames>
    <definedName name="_xlnm.Print_Area" localSheetId="0">'Приложение 1 Развитие образов.'!$A$1:$M$39</definedName>
  </definedNames>
  <calcPr fullCalcOnLoad="1"/>
</workbook>
</file>

<file path=xl/sharedStrings.xml><?xml version="1.0" encoding="utf-8"?>
<sst xmlns="http://schemas.openxmlformats.org/spreadsheetml/2006/main" count="52" uniqueCount="38">
  <si>
    <t>РЕСУРСНОЕ ОБЕСПЕЧЕНИЕ</t>
  </si>
  <si>
    <t xml:space="preserve">реализации муниципальной программы Ядринского района Чувашской Республики «Развитие образования» </t>
  </si>
  <si>
    <t>Статус</t>
  </si>
  <si>
    <t>Наименование муниципальной программы (подпрограммы) Ядринского района Чувашской Республики</t>
  </si>
  <si>
    <t>Источники финансирования</t>
  </si>
  <si>
    <t>Всего</t>
  </si>
  <si>
    <t>2020 г.</t>
  </si>
  <si>
    <t>2021г</t>
  </si>
  <si>
    <t>2023 г.</t>
  </si>
  <si>
    <t>2024 г.</t>
  </si>
  <si>
    <t>2025 г.</t>
  </si>
  <si>
    <t>2026-2030 гг</t>
  </si>
  <si>
    <t>2031-2035 гг</t>
  </si>
  <si>
    <t> 8</t>
  </si>
  <si>
    <t>9 </t>
  </si>
  <si>
    <t>10 </t>
  </si>
  <si>
    <t>11 </t>
  </si>
  <si>
    <t>"Развитие образования"</t>
  </si>
  <si>
    <t>всего</t>
  </si>
  <si>
    <t>федеральный бюджет</t>
  </si>
  <si>
    <t>республиканский бюджет Чувашской Республики</t>
  </si>
  <si>
    <t>Ядринский районный бюджет Чувашской Республики</t>
  </si>
  <si>
    <t xml:space="preserve">Подпрограмма  </t>
  </si>
  <si>
    <t>«Патриотическое воспитание и допризывная подготовка молодёжи Ядринского района Чувашской Республики»</t>
  </si>
  <si>
    <t>Подпрограмма</t>
  </si>
  <si>
    <t xml:space="preserve">"Молодежь Ядринского района Чувашской Республики" </t>
  </si>
  <si>
    <t>Обеспечение реализации муниципальной программы Ядринского района Чувашской Республики «Развитие образования»</t>
  </si>
  <si>
    <t>"Государственная поддержка развития образования» муниципальной программы Ядринского района Чувашской Республики "Развитие образования"</t>
  </si>
  <si>
    <r>
      <t xml:space="preserve">Муниципальная программа Ядринского района </t>
    </r>
    <r>
      <rPr>
        <b/>
        <sz val="10"/>
        <rFont val="Times New Roman"/>
        <family val="1"/>
      </rPr>
      <t>Чувашской Республики</t>
    </r>
  </si>
  <si>
    <t xml:space="preserve">                 Приложение №1 к постановлению</t>
  </si>
  <si>
    <t xml:space="preserve">                 Ядринской районной администрации</t>
  </si>
  <si>
    <t xml:space="preserve">                 Чувашской Республики</t>
  </si>
  <si>
    <t xml:space="preserve">                 от  __.10. 2021 г.   № ___</t>
  </si>
  <si>
    <t xml:space="preserve">Приложение № 3 </t>
  </si>
  <si>
    <t xml:space="preserve">Ядринского района Чувашской </t>
  </si>
  <si>
    <t xml:space="preserve">                 к муниципальной программе </t>
  </si>
  <si>
    <t xml:space="preserve">                                                                                      </t>
  </si>
  <si>
    <t>Республики "Развитие образования"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</si>
</sst>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93" fontId="8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192" fontId="0" fillId="0" borderId="0" xfId="0" applyNumberFormat="1" applyAlignment="1">
      <alignment/>
    </xf>
    <xf numFmtId="193" fontId="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193" fontId="10" fillId="0" borderId="10" xfId="0" applyNumberFormat="1" applyFont="1" applyBorder="1" applyAlignment="1">
      <alignment horizontal="center" vertical="top"/>
    </xf>
    <xf numFmtId="193" fontId="10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19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3" fontId="10" fillId="0" borderId="0" xfId="0" applyNumberFormat="1" applyFont="1" applyBorder="1" applyAlignment="1">
      <alignment horizontal="center" vertical="top"/>
    </xf>
    <xf numFmtId="193" fontId="10" fillId="0" borderId="0" xfId="0" applyNumberFormat="1" applyFont="1" applyBorder="1" applyAlignment="1">
      <alignment horizontal="center"/>
    </xf>
    <xf numFmtId="193" fontId="1" fillId="0" borderId="0" xfId="0" applyNumberFormat="1" applyFont="1" applyBorder="1" applyAlignment="1">
      <alignment horizontal="center"/>
    </xf>
    <xf numFmtId="193" fontId="10" fillId="0" borderId="11" xfId="0" applyNumberFormat="1" applyFont="1" applyBorder="1" applyAlignment="1">
      <alignment horizontal="center" vertical="top"/>
    </xf>
    <xf numFmtId="193" fontId="10" fillId="0" borderId="11" xfId="0" applyNumberFormat="1" applyFont="1" applyBorder="1" applyAlignment="1">
      <alignment horizontal="center"/>
    </xf>
    <xf numFmtId="193" fontId="1" fillId="0" borderId="11" xfId="0" applyNumberFormat="1" applyFont="1" applyBorder="1" applyAlignment="1">
      <alignment horizontal="center"/>
    </xf>
    <xf numFmtId="193" fontId="0" fillId="0" borderId="0" xfId="0" applyNumberForma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9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93" fontId="1" fillId="0" borderId="12" xfId="0" applyNumberFormat="1" applyFont="1" applyBorder="1" applyAlignment="1">
      <alignment horizontal="center"/>
    </xf>
    <xf numFmtId="193" fontId="1" fillId="0" borderId="13" xfId="0" applyNumberFormat="1" applyFont="1" applyBorder="1" applyAlignment="1">
      <alignment horizontal="center"/>
    </xf>
    <xf numFmtId="193" fontId="1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19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2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4.57421875" style="0" customWidth="1"/>
    <col min="2" max="2" width="17.140625" style="0" customWidth="1"/>
    <col min="3" max="3" width="13.8515625" style="0" customWidth="1"/>
    <col min="4" max="9" width="9.8515625" style="0" customWidth="1"/>
    <col min="10" max="10" width="11.7109375" style="0" customWidth="1"/>
    <col min="11" max="11" width="11.28125" style="0" customWidth="1"/>
    <col min="12" max="12" width="15.57421875" style="0" customWidth="1"/>
    <col min="13" max="14" width="11.00390625" style="0" customWidth="1"/>
    <col min="15" max="15" width="9.140625" style="0" customWidth="1"/>
  </cols>
  <sheetData>
    <row r="2" spans="5:13" ht="15.75">
      <c r="E2" s="29"/>
      <c r="F2" s="29"/>
      <c r="G2" s="29"/>
      <c r="H2" s="29"/>
      <c r="I2" s="53" t="s">
        <v>29</v>
      </c>
      <c r="J2" s="53"/>
      <c r="K2" s="53"/>
      <c r="L2" s="53"/>
      <c r="M2" s="29"/>
    </row>
    <row r="3" spans="5:13" ht="15.75">
      <c r="E3" s="29"/>
      <c r="F3" s="29"/>
      <c r="G3" s="29"/>
      <c r="H3" s="29"/>
      <c r="I3" s="53" t="s">
        <v>30</v>
      </c>
      <c r="J3" s="53"/>
      <c r="K3" s="53"/>
      <c r="L3" s="53"/>
      <c r="M3" s="29"/>
    </row>
    <row r="4" spans="5:13" ht="15.75">
      <c r="E4" s="29"/>
      <c r="F4" s="29"/>
      <c r="G4" s="29"/>
      <c r="H4" s="29"/>
      <c r="I4" s="53" t="s">
        <v>31</v>
      </c>
      <c r="J4" s="53"/>
      <c r="K4" s="53"/>
      <c r="L4" s="53"/>
      <c r="M4" s="29"/>
    </row>
    <row r="5" spans="5:13" ht="16.5" customHeight="1">
      <c r="E5" s="30"/>
      <c r="F5" s="30"/>
      <c r="G5" s="30"/>
      <c r="H5" s="30"/>
      <c r="I5" s="50" t="s">
        <v>32</v>
      </c>
      <c r="J5" s="50"/>
      <c r="K5" s="50"/>
      <c r="L5" s="50"/>
      <c r="M5" s="29"/>
    </row>
    <row r="6" spans="5:13" ht="16.5" customHeight="1">
      <c r="E6" s="30"/>
      <c r="F6" s="30"/>
      <c r="G6" s="30"/>
      <c r="H6" s="30"/>
      <c r="I6" s="30"/>
      <c r="J6" s="2"/>
      <c r="K6" s="2"/>
      <c r="L6" s="2"/>
      <c r="M6" s="29"/>
    </row>
    <row r="7" spans="5:17" ht="16.5" customHeight="1">
      <c r="E7" s="30"/>
      <c r="F7" s="30"/>
      <c r="G7" s="30"/>
      <c r="H7" s="30"/>
      <c r="I7" s="30"/>
      <c r="J7" s="55" t="s">
        <v>33</v>
      </c>
      <c r="K7" s="55"/>
      <c r="L7" s="55"/>
      <c r="M7" s="55"/>
      <c r="N7" s="55"/>
      <c r="O7" s="55"/>
      <c r="P7" s="55"/>
      <c r="Q7" s="55"/>
    </row>
    <row r="8" spans="5:16" ht="15" customHeight="1">
      <c r="E8" s="30"/>
      <c r="F8" s="30"/>
      <c r="G8" s="30"/>
      <c r="H8" s="30"/>
      <c r="I8" s="55" t="s">
        <v>35</v>
      </c>
      <c r="J8" s="55"/>
      <c r="K8" s="55"/>
      <c r="L8" s="55"/>
      <c r="M8" s="55"/>
      <c r="N8" s="55"/>
      <c r="O8" s="55"/>
      <c r="P8" s="55"/>
    </row>
    <row r="9" spans="5:16" ht="13.5" customHeight="1">
      <c r="E9" s="30"/>
      <c r="F9" s="30"/>
      <c r="G9" s="30"/>
      <c r="H9" s="30"/>
      <c r="I9" s="56"/>
      <c r="J9" s="55" t="s">
        <v>34</v>
      </c>
      <c r="K9" s="55"/>
      <c r="L9" s="55"/>
      <c r="M9" s="56"/>
      <c r="N9" s="56"/>
      <c r="O9" s="56"/>
      <c r="P9" s="56"/>
    </row>
    <row r="10" spans="5:16" ht="14.25" customHeight="1">
      <c r="E10" s="30"/>
      <c r="F10" s="30"/>
      <c r="G10" s="30"/>
      <c r="H10" s="30"/>
      <c r="I10" s="56"/>
      <c r="J10" s="55" t="s">
        <v>37</v>
      </c>
      <c r="K10" s="55"/>
      <c r="L10" s="55"/>
      <c r="M10" s="56"/>
      <c r="N10" s="56"/>
      <c r="O10" s="56"/>
      <c r="P10" s="56"/>
    </row>
    <row r="11" spans="1:13" ht="15.75" customHeight="1">
      <c r="A11" s="1"/>
      <c r="B11" s="2"/>
      <c r="C11" s="2"/>
      <c r="D11" s="3"/>
      <c r="E11" s="54" t="s">
        <v>36</v>
      </c>
      <c r="F11" s="54"/>
      <c r="G11" s="54"/>
      <c r="H11" s="54"/>
      <c r="I11" s="54"/>
      <c r="J11" s="54"/>
      <c r="K11" s="54"/>
      <c r="L11" s="54"/>
      <c r="M11" s="54"/>
    </row>
    <row r="12" spans="1:13" ht="15.75">
      <c r="A12" s="1"/>
      <c r="B12" s="2"/>
      <c r="C12" s="2"/>
      <c r="D12" s="3"/>
      <c r="E12" s="4"/>
      <c r="F12" s="4"/>
      <c r="G12" s="4"/>
      <c r="H12" s="4"/>
      <c r="I12" s="4"/>
      <c r="J12" s="4"/>
      <c r="K12" s="4"/>
      <c r="L12" s="4"/>
      <c r="M12" s="5"/>
    </row>
    <row r="13" spans="1:13" ht="15.75">
      <c r="A13" s="46" t="s">
        <v>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5"/>
    </row>
    <row r="14" spans="1:13" ht="15.75">
      <c r="A14" s="46" t="s">
        <v>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5"/>
    </row>
    <row r="15" spans="1:13" ht="15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5"/>
    </row>
    <row r="16" spans="1:12" ht="33" customHeight="1">
      <c r="A16" s="48" t="s">
        <v>2</v>
      </c>
      <c r="B16" s="48" t="s">
        <v>3</v>
      </c>
      <c r="C16" s="48" t="s">
        <v>4</v>
      </c>
      <c r="D16" s="49"/>
      <c r="E16" s="49"/>
      <c r="F16" s="49"/>
      <c r="G16" s="49"/>
      <c r="H16" s="49"/>
      <c r="I16" s="49"/>
      <c r="J16" s="49"/>
      <c r="K16" s="49"/>
      <c r="L16" s="49" t="s">
        <v>5</v>
      </c>
    </row>
    <row r="17" spans="1:15" ht="60.75" customHeight="1">
      <c r="A17" s="34"/>
      <c r="B17" s="34"/>
      <c r="C17" s="34"/>
      <c r="D17" s="6" t="s">
        <v>6</v>
      </c>
      <c r="E17" s="6" t="s">
        <v>7</v>
      </c>
      <c r="F17" s="6">
        <v>2022</v>
      </c>
      <c r="G17" s="6" t="s">
        <v>8</v>
      </c>
      <c r="H17" s="6" t="s">
        <v>9</v>
      </c>
      <c r="I17" s="6" t="s">
        <v>10</v>
      </c>
      <c r="J17" s="6" t="s">
        <v>11</v>
      </c>
      <c r="K17" s="6" t="s">
        <v>12</v>
      </c>
      <c r="L17" s="51"/>
      <c r="N17" s="21"/>
      <c r="O17" s="21"/>
    </row>
    <row r="18" spans="1:12" ht="15.75">
      <c r="A18" s="7">
        <v>1</v>
      </c>
      <c r="B18" s="7">
        <v>2</v>
      </c>
      <c r="C18" s="7">
        <v>3</v>
      </c>
      <c r="D18" s="8">
        <v>5</v>
      </c>
      <c r="E18" s="8">
        <v>6</v>
      </c>
      <c r="F18" s="8">
        <v>7</v>
      </c>
      <c r="G18" s="8" t="s">
        <v>13</v>
      </c>
      <c r="H18" s="8" t="s">
        <v>14</v>
      </c>
      <c r="I18" s="8" t="s">
        <v>15</v>
      </c>
      <c r="J18" s="8" t="s">
        <v>16</v>
      </c>
      <c r="K18" s="8">
        <v>12</v>
      </c>
      <c r="L18" s="8">
        <v>13</v>
      </c>
    </row>
    <row r="19" spans="1:18" ht="26.25" customHeight="1">
      <c r="A19" s="43" t="s">
        <v>28</v>
      </c>
      <c r="B19" s="44" t="s">
        <v>17</v>
      </c>
      <c r="C19" s="15" t="s">
        <v>18</v>
      </c>
      <c r="D19" s="16">
        <f aca="true" t="shared" si="0" ref="D19:L19">SUM(D20:D22)</f>
        <v>421616.147</v>
      </c>
      <c r="E19" s="16">
        <f t="shared" si="0"/>
        <v>288230.20300000004</v>
      </c>
      <c r="F19" s="16">
        <f t="shared" si="0"/>
        <v>310378.503</v>
      </c>
      <c r="G19" s="16">
        <f t="shared" si="0"/>
        <v>314075.403</v>
      </c>
      <c r="H19" s="16">
        <f t="shared" si="0"/>
        <v>225738.381</v>
      </c>
      <c r="I19" s="16">
        <f t="shared" si="0"/>
        <v>225738.381</v>
      </c>
      <c r="J19" s="16">
        <f t="shared" si="0"/>
        <v>1128692.0350000001</v>
      </c>
      <c r="K19" s="16">
        <f t="shared" si="0"/>
        <v>1128692.0350000001</v>
      </c>
      <c r="L19" s="16">
        <f t="shared" si="0"/>
        <v>4043161.0879999995</v>
      </c>
      <c r="M19" s="25"/>
      <c r="N19" s="22"/>
      <c r="O19" s="22"/>
      <c r="P19" s="28"/>
      <c r="R19" s="28"/>
    </row>
    <row r="20" spans="1:18" ht="25.5" customHeight="1">
      <c r="A20" s="43"/>
      <c r="B20" s="44"/>
      <c r="C20" s="15" t="s">
        <v>19</v>
      </c>
      <c r="D20" s="17">
        <f aca="true" t="shared" si="1" ref="D20:L20">D24+D28</f>
        <v>9048.1</v>
      </c>
      <c r="E20" s="17">
        <f t="shared" si="1"/>
        <v>24841.2</v>
      </c>
      <c r="F20" s="17">
        <f t="shared" si="1"/>
        <v>28044.6</v>
      </c>
      <c r="G20" s="17">
        <f t="shared" si="1"/>
        <v>31201.5</v>
      </c>
      <c r="H20" s="17">
        <f t="shared" si="1"/>
        <v>14227.2</v>
      </c>
      <c r="I20" s="17">
        <f t="shared" si="1"/>
        <v>14227.2</v>
      </c>
      <c r="J20" s="17">
        <f t="shared" si="1"/>
        <v>71135.8</v>
      </c>
      <c r="K20" s="17">
        <f t="shared" si="1"/>
        <v>71135.8</v>
      </c>
      <c r="L20" s="17">
        <f t="shared" si="1"/>
        <v>263861.39999999997</v>
      </c>
      <c r="M20" s="26"/>
      <c r="N20" s="23"/>
      <c r="O20" s="23"/>
      <c r="P20" s="28"/>
      <c r="R20" s="28"/>
    </row>
    <row r="21" spans="1:18" ht="45" customHeight="1">
      <c r="A21" s="43"/>
      <c r="B21" s="44"/>
      <c r="C21" s="15" t="s">
        <v>20</v>
      </c>
      <c r="D21" s="17">
        <f aca="true" t="shared" si="2" ref="D21:L21">D25+D29+D38</f>
        <v>356568.7</v>
      </c>
      <c r="E21" s="17">
        <f t="shared" si="2"/>
        <v>209224.5</v>
      </c>
      <c r="F21" s="17">
        <f t="shared" si="2"/>
        <v>214090.2</v>
      </c>
      <c r="G21" s="17">
        <f t="shared" si="2"/>
        <v>214106.2</v>
      </c>
      <c r="H21" s="17">
        <f t="shared" si="2"/>
        <v>158216.18</v>
      </c>
      <c r="I21" s="17">
        <f t="shared" si="2"/>
        <v>158216.18</v>
      </c>
      <c r="J21" s="17">
        <f t="shared" si="2"/>
        <v>791081.23</v>
      </c>
      <c r="K21" s="17">
        <f t="shared" si="2"/>
        <v>791081.23</v>
      </c>
      <c r="L21" s="17">
        <f t="shared" si="2"/>
        <v>2892584.42</v>
      </c>
      <c r="M21" s="26"/>
      <c r="N21" s="23"/>
      <c r="O21" s="23"/>
      <c r="P21" s="28"/>
      <c r="R21" s="28"/>
    </row>
    <row r="22" spans="1:18" ht="57" customHeight="1">
      <c r="A22" s="43"/>
      <c r="B22" s="44"/>
      <c r="C22" s="18" t="s">
        <v>21</v>
      </c>
      <c r="D22" s="17">
        <f aca="true" t="shared" si="3" ref="D22:L22">D26+D30+D36+D39</f>
        <v>55999.34700000001</v>
      </c>
      <c r="E22" s="17">
        <f t="shared" si="3"/>
        <v>54164.503000000004</v>
      </c>
      <c r="F22" s="17">
        <f t="shared" si="3"/>
        <v>68243.703</v>
      </c>
      <c r="G22" s="17">
        <f t="shared" si="3"/>
        <v>68767.703</v>
      </c>
      <c r="H22" s="17">
        <f t="shared" si="3"/>
        <v>53295.001000000004</v>
      </c>
      <c r="I22" s="17">
        <f t="shared" si="3"/>
        <v>53295.001000000004</v>
      </c>
      <c r="J22" s="17">
        <f t="shared" si="3"/>
        <v>266475.005</v>
      </c>
      <c r="K22" s="17">
        <f t="shared" si="3"/>
        <v>266475.005</v>
      </c>
      <c r="L22" s="17">
        <f t="shared" si="3"/>
        <v>886715.2679999999</v>
      </c>
      <c r="M22" s="26"/>
      <c r="N22" s="23"/>
      <c r="O22" s="23"/>
      <c r="P22" s="28"/>
      <c r="R22" s="28"/>
    </row>
    <row r="23" spans="1:18" ht="21.75" customHeight="1">
      <c r="A23" s="45" t="s">
        <v>22</v>
      </c>
      <c r="B23" s="33" t="s">
        <v>27</v>
      </c>
      <c r="C23" s="9" t="s">
        <v>18</v>
      </c>
      <c r="D23" s="14">
        <f aca="true" t="shared" si="4" ref="D23:L23">SUM(D24:D26)</f>
        <v>415751.89999999997</v>
      </c>
      <c r="E23" s="14">
        <f t="shared" si="4"/>
        <v>278400.2</v>
      </c>
      <c r="F23" s="14">
        <f t="shared" si="4"/>
        <v>300377.9</v>
      </c>
      <c r="G23" s="14">
        <f t="shared" si="4"/>
        <v>304074.8</v>
      </c>
      <c r="H23" s="14">
        <f t="shared" si="4"/>
        <v>218425.80000000002</v>
      </c>
      <c r="I23" s="14">
        <f t="shared" si="4"/>
        <v>218425.80000000002</v>
      </c>
      <c r="J23" s="14">
        <f t="shared" si="4"/>
        <v>1092129.13</v>
      </c>
      <c r="K23" s="14">
        <f t="shared" si="4"/>
        <v>1092129.13</v>
      </c>
      <c r="L23" s="14">
        <f t="shared" si="4"/>
        <v>3919714.66</v>
      </c>
      <c r="M23" s="27"/>
      <c r="N23" s="24"/>
      <c r="O23" s="24"/>
      <c r="P23" s="28"/>
      <c r="R23" s="28"/>
    </row>
    <row r="24" spans="1:18" ht="25.5" customHeight="1">
      <c r="A24" s="45"/>
      <c r="B24" s="33"/>
      <c r="C24" s="9" t="s">
        <v>19</v>
      </c>
      <c r="D24" s="14">
        <v>9048.1</v>
      </c>
      <c r="E24" s="14">
        <v>24841.2</v>
      </c>
      <c r="F24" s="14">
        <v>28044.6</v>
      </c>
      <c r="G24" s="14">
        <v>31201.5</v>
      </c>
      <c r="H24" s="14">
        <v>14227.2</v>
      </c>
      <c r="I24" s="14">
        <v>14227.2</v>
      </c>
      <c r="J24" s="14">
        <v>71135.8</v>
      </c>
      <c r="K24" s="14">
        <v>71135.8</v>
      </c>
      <c r="L24" s="14">
        <f>SUM(D24:K24)</f>
        <v>263861.39999999997</v>
      </c>
      <c r="P24" s="28"/>
      <c r="R24" s="28"/>
    </row>
    <row r="25" spans="1:18" ht="48.75" customHeight="1">
      <c r="A25" s="45"/>
      <c r="B25" s="33"/>
      <c r="C25" s="9" t="s">
        <v>20</v>
      </c>
      <c r="D25" s="14">
        <v>355970.7</v>
      </c>
      <c r="E25" s="14">
        <v>208344.5</v>
      </c>
      <c r="F25" s="14">
        <v>213185.1</v>
      </c>
      <c r="G25" s="14">
        <v>213201.1</v>
      </c>
      <c r="H25" s="14">
        <v>157505.5</v>
      </c>
      <c r="I25" s="14">
        <v>157505.5</v>
      </c>
      <c r="J25" s="14">
        <v>787527.83</v>
      </c>
      <c r="K25" s="14">
        <v>787527.83</v>
      </c>
      <c r="L25" s="14">
        <f>SUM(D25:K25)</f>
        <v>2880768.06</v>
      </c>
      <c r="N25" s="19"/>
      <c r="O25" s="5"/>
      <c r="P25" s="28"/>
      <c r="R25" s="28"/>
    </row>
    <row r="26" spans="1:18" ht="49.5" customHeight="1">
      <c r="A26" s="45"/>
      <c r="B26" s="33"/>
      <c r="C26" s="10" t="s">
        <v>21</v>
      </c>
      <c r="D26" s="14">
        <v>50733.1</v>
      </c>
      <c r="E26" s="14">
        <v>45214.5</v>
      </c>
      <c r="F26" s="14">
        <v>59148.2</v>
      </c>
      <c r="G26" s="14">
        <v>59672.2</v>
      </c>
      <c r="H26" s="14">
        <v>46693.1</v>
      </c>
      <c r="I26" s="14">
        <v>46693.1</v>
      </c>
      <c r="J26" s="14">
        <v>233465.5</v>
      </c>
      <c r="K26" s="14">
        <v>233465.5</v>
      </c>
      <c r="L26" s="14">
        <f>SUM(D26:K26)</f>
        <v>775085.2</v>
      </c>
      <c r="N26" s="19"/>
      <c r="O26" s="19"/>
      <c r="P26" s="28"/>
      <c r="R26" s="28"/>
    </row>
    <row r="27" spans="1:16" ht="21" customHeight="1">
      <c r="A27" s="34" t="s">
        <v>22</v>
      </c>
      <c r="B27" s="35" t="s">
        <v>23</v>
      </c>
      <c r="C27" s="9" t="s">
        <v>18</v>
      </c>
      <c r="D27" s="14">
        <f aca="true" t="shared" si="5" ref="D27:L27">SUM(D28:D32)</f>
        <v>48.677</v>
      </c>
      <c r="E27" s="14">
        <f t="shared" si="5"/>
        <v>48.677</v>
      </c>
      <c r="F27" s="14">
        <f t="shared" si="5"/>
        <v>48.677</v>
      </c>
      <c r="G27" s="14">
        <f t="shared" si="5"/>
        <v>48.677</v>
      </c>
      <c r="H27" s="14">
        <f t="shared" si="5"/>
        <v>37.606</v>
      </c>
      <c r="I27" s="14">
        <f t="shared" si="5"/>
        <v>37.606</v>
      </c>
      <c r="J27" s="14">
        <f t="shared" si="5"/>
        <v>188.03</v>
      </c>
      <c r="K27" s="14">
        <f t="shared" si="5"/>
        <v>188.03</v>
      </c>
      <c r="L27" s="14">
        <f t="shared" si="5"/>
        <v>645.98</v>
      </c>
      <c r="P27" s="28"/>
    </row>
    <row r="28" spans="1:16" ht="29.25" customHeight="1">
      <c r="A28" s="34"/>
      <c r="B28" s="36"/>
      <c r="C28" s="9" t="s">
        <v>19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f>SUM(D28:K28)</f>
        <v>0</v>
      </c>
      <c r="P28" s="28"/>
    </row>
    <row r="29" spans="1:16" ht="50.25" customHeight="1">
      <c r="A29" s="34"/>
      <c r="B29" s="36"/>
      <c r="C29" s="9" t="s">
        <v>20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f>SUM(D29:K29)</f>
        <v>0</v>
      </c>
      <c r="P29" s="28"/>
    </row>
    <row r="30" spans="1:16" ht="48.75" customHeight="1">
      <c r="A30" s="34"/>
      <c r="B30" s="36"/>
      <c r="C30" s="42" t="s">
        <v>21</v>
      </c>
      <c r="D30" s="31">
        <v>48.677</v>
      </c>
      <c r="E30" s="38">
        <v>48.677</v>
      </c>
      <c r="F30" s="38">
        <v>48.677</v>
      </c>
      <c r="G30" s="31">
        <v>48.677</v>
      </c>
      <c r="H30" s="31">
        <v>37.606</v>
      </c>
      <c r="I30" s="31">
        <v>37.606</v>
      </c>
      <c r="J30" s="31">
        <v>188.03</v>
      </c>
      <c r="K30" s="31">
        <v>188.03</v>
      </c>
      <c r="L30" s="31">
        <f>SUM(D30:K30)</f>
        <v>645.98</v>
      </c>
      <c r="P30" s="28"/>
    </row>
    <row r="31" spans="1:16" ht="12" customHeight="1">
      <c r="A31" s="34"/>
      <c r="B31" s="36"/>
      <c r="C31" s="42"/>
      <c r="D31" s="31"/>
      <c r="E31" s="39"/>
      <c r="F31" s="39"/>
      <c r="G31" s="31"/>
      <c r="H31" s="31"/>
      <c r="I31" s="31"/>
      <c r="J31" s="31"/>
      <c r="K31" s="31"/>
      <c r="L31" s="31"/>
      <c r="P31" s="28"/>
    </row>
    <row r="32" spans="1:16" ht="12.75" customHeight="1">
      <c r="A32" s="34"/>
      <c r="B32" s="37"/>
      <c r="C32" s="42"/>
      <c r="D32" s="31"/>
      <c r="E32" s="40"/>
      <c r="F32" s="40"/>
      <c r="G32" s="31"/>
      <c r="H32" s="31"/>
      <c r="I32" s="31"/>
      <c r="J32" s="31"/>
      <c r="K32" s="31"/>
      <c r="L32" s="31"/>
      <c r="P32" s="28"/>
    </row>
    <row r="33" spans="1:18" ht="12.75" customHeight="1">
      <c r="A33" s="32" t="s">
        <v>24</v>
      </c>
      <c r="B33" s="33" t="s">
        <v>25</v>
      </c>
      <c r="C33" s="41" t="s">
        <v>18</v>
      </c>
      <c r="D33" s="31">
        <f aca="true" t="shared" si="6" ref="D33:L33">SUM(D36)</f>
        <v>200.982</v>
      </c>
      <c r="E33" s="31">
        <f t="shared" si="6"/>
        <v>2968.301</v>
      </c>
      <c r="F33" s="31">
        <f t="shared" si="6"/>
        <v>2968.301</v>
      </c>
      <c r="G33" s="31">
        <f t="shared" si="6"/>
        <v>2968.301</v>
      </c>
      <c r="H33" s="31">
        <f t="shared" si="6"/>
        <v>2409.245</v>
      </c>
      <c r="I33" s="31">
        <f t="shared" si="6"/>
        <v>2409.245</v>
      </c>
      <c r="J33" s="31">
        <f t="shared" si="6"/>
        <v>12046.225</v>
      </c>
      <c r="K33" s="31">
        <f t="shared" si="6"/>
        <v>12046.225</v>
      </c>
      <c r="L33" s="31">
        <f t="shared" si="6"/>
        <v>38016.825</v>
      </c>
      <c r="M33" s="52"/>
      <c r="N33" s="52"/>
      <c r="O33" s="52"/>
      <c r="P33" s="52"/>
      <c r="Q33" s="52"/>
      <c r="R33" s="52"/>
    </row>
    <row r="34" spans="1:18" ht="7.5" customHeight="1">
      <c r="A34" s="32"/>
      <c r="B34" s="33"/>
      <c r="C34" s="41"/>
      <c r="D34" s="31"/>
      <c r="E34" s="31"/>
      <c r="F34" s="31"/>
      <c r="G34" s="31"/>
      <c r="H34" s="31"/>
      <c r="I34" s="31"/>
      <c r="J34" s="31"/>
      <c r="K34" s="31"/>
      <c r="L34" s="31"/>
      <c r="M34" s="52"/>
      <c r="N34" s="52"/>
      <c r="O34" s="52"/>
      <c r="P34" s="52"/>
      <c r="Q34" s="52"/>
      <c r="R34" s="52"/>
    </row>
    <row r="35" spans="1:18" ht="5.25" customHeight="1">
      <c r="A35" s="32"/>
      <c r="B35" s="33"/>
      <c r="C35" s="41"/>
      <c r="D35" s="31"/>
      <c r="E35" s="31"/>
      <c r="F35" s="31"/>
      <c r="G35" s="31"/>
      <c r="H35" s="31"/>
      <c r="I35" s="31"/>
      <c r="J35" s="31"/>
      <c r="K35" s="31"/>
      <c r="L35" s="31"/>
      <c r="M35" s="52"/>
      <c r="N35" s="52"/>
      <c r="O35" s="52"/>
      <c r="P35" s="52"/>
      <c r="Q35" s="52"/>
      <c r="R35" s="52"/>
    </row>
    <row r="36" spans="1:18" ht="45">
      <c r="A36" s="32"/>
      <c r="B36" s="33"/>
      <c r="C36" s="10" t="s">
        <v>21</v>
      </c>
      <c r="D36" s="14">
        <v>200.982</v>
      </c>
      <c r="E36" s="14">
        <v>2968.301</v>
      </c>
      <c r="F36" s="14">
        <v>2968.301</v>
      </c>
      <c r="G36" s="14">
        <v>2968.301</v>
      </c>
      <c r="H36" s="14">
        <v>2409.245</v>
      </c>
      <c r="I36" s="14">
        <v>2409.245</v>
      </c>
      <c r="J36" s="14">
        <v>12046.225</v>
      </c>
      <c r="K36" s="14">
        <v>12046.225</v>
      </c>
      <c r="L36" s="14">
        <f>SUM(D36:K36)</f>
        <v>38016.825</v>
      </c>
      <c r="N36" s="20"/>
      <c r="O36" s="19"/>
      <c r="P36" s="28"/>
      <c r="R36" s="28"/>
    </row>
    <row r="37" spans="1:19" ht="27" customHeight="1">
      <c r="A37" s="32" t="s">
        <v>26</v>
      </c>
      <c r="B37" s="32"/>
      <c r="C37" s="9" t="s">
        <v>18</v>
      </c>
      <c r="D37" s="14">
        <f aca="true" t="shared" si="7" ref="D37:L37">SUM(D38:D39)</f>
        <v>5614.588</v>
      </c>
      <c r="E37" s="14">
        <f t="shared" si="7"/>
        <v>6813.025</v>
      </c>
      <c r="F37" s="14">
        <f t="shared" si="7"/>
        <v>6983.625</v>
      </c>
      <c r="G37" s="14">
        <f t="shared" si="7"/>
        <v>6983.625</v>
      </c>
      <c r="H37" s="14">
        <f t="shared" si="7"/>
        <v>4865.7300000000005</v>
      </c>
      <c r="I37" s="14">
        <f t="shared" si="7"/>
        <v>4865.7300000000005</v>
      </c>
      <c r="J37" s="14">
        <f t="shared" si="7"/>
        <v>24328.65</v>
      </c>
      <c r="K37" s="14">
        <f t="shared" si="7"/>
        <v>24328.65</v>
      </c>
      <c r="L37" s="14">
        <f t="shared" si="7"/>
        <v>84783.623</v>
      </c>
      <c r="M37" s="24"/>
      <c r="N37" s="24"/>
      <c r="O37" s="24"/>
      <c r="P37" s="24"/>
      <c r="Q37" s="24"/>
      <c r="R37" s="24"/>
      <c r="S37" s="5"/>
    </row>
    <row r="38" spans="1:18" ht="49.5" customHeight="1">
      <c r="A38" s="32"/>
      <c r="B38" s="32"/>
      <c r="C38" s="9" t="s">
        <v>20</v>
      </c>
      <c r="D38" s="14">
        <v>598</v>
      </c>
      <c r="E38" s="14">
        <v>880</v>
      </c>
      <c r="F38" s="14">
        <v>905.1</v>
      </c>
      <c r="G38" s="14">
        <v>905.1</v>
      </c>
      <c r="H38" s="14">
        <v>710.68</v>
      </c>
      <c r="I38" s="14">
        <v>710.68</v>
      </c>
      <c r="J38" s="14">
        <v>3553.4</v>
      </c>
      <c r="K38" s="14">
        <v>3553.4</v>
      </c>
      <c r="L38" s="14">
        <f>SUM(D38:K38)</f>
        <v>11816.359999999999</v>
      </c>
      <c r="P38" s="28"/>
      <c r="R38" s="28"/>
    </row>
    <row r="39" spans="1:18" ht="48.75" customHeight="1">
      <c r="A39" s="32"/>
      <c r="B39" s="32"/>
      <c r="C39" s="10" t="s">
        <v>21</v>
      </c>
      <c r="D39" s="14">
        <v>5016.588</v>
      </c>
      <c r="E39" s="14">
        <v>5933.025</v>
      </c>
      <c r="F39" s="14">
        <v>6078.525</v>
      </c>
      <c r="G39" s="14">
        <v>6078.525</v>
      </c>
      <c r="H39" s="14">
        <v>4155.05</v>
      </c>
      <c r="I39" s="14">
        <v>4155.05</v>
      </c>
      <c r="J39" s="14">
        <v>20775.25</v>
      </c>
      <c r="K39" s="14">
        <v>20775.25</v>
      </c>
      <c r="L39" s="14">
        <f>SUM(D39:K39)</f>
        <v>72967.263</v>
      </c>
      <c r="N39" s="20"/>
      <c r="O39" s="19"/>
      <c r="P39" s="28"/>
      <c r="R39" s="28"/>
    </row>
    <row r="40" spans="4:12" ht="12.75">
      <c r="D40" s="12"/>
      <c r="E40" s="12"/>
      <c r="F40" s="12"/>
      <c r="G40" s="12"/>
      <c r="H40" s="12"/>
      <c r="I40" s="12"/>
      <c r="J40" s="11"/>
      <c r="K40" s="11"/>
      <c r="L40" s="11"/>
    </row>
    <row r="42" spans="4:12" ht="12.75">
      <c r="D42" s="13"/>
      <c r="E42" s="13"/>
      <c r="F42" s="13"/>
      <c r="G42" s="13"/>
      <c r="H42" s="13"/>
      <c r="I42" s="13"/>
      <c r="J42" s="13"/>
      <c r="K42" s="13"/>
      <c r="L42" s="13"/>
    </row>
  </sheetData>
  <sheetProtection/>
  <mergeCells count="52">
    <mergeCell ref="J7:Q7"/>
    <mergeCell ref="I2:L2"/>
    <mergeCell ref="I3:L3"/>
    <mergeCell ref="I4:L4"/>
    <mergeCell ref="I5:L5"/>
    <mergeCell ref="I8:P8"/>
    <mergeCell ref="E11:M11"/>
    <mergeCell ref="J9:L9"/>
    <mergeCell ref="J10:L10"/>
    <mergeCell ref="M33:M35"/>
    <mergeCell ref="N33:N35"/>
    <mergeCell ref="O33:O35"/>
    <mergeCell ref="P33:P35"/>
    <mergeCell ref="Q33:Q35"/>
    <mergeCell ref="R33:R35"/>
    <mergeCell ref="L16:L17"/>
    <mergeCell ref="A19:A22"/>
    <mergeCell ref="B19:B22"/>
    <mergeCell ref="A23:A26"/>
    <mergeCell ref="A13:L13"/>
    <mergeCell ref="A14:L14"/>
    <mergeCell ref="A15:L15"/>
    <mergeCell ref="A16:A17"/>
    <mergeCell ref="B16:B17"/>
    <mergeCell ref="C16:C17"/>
    <mergeCell ref="D16:K16"/>
    <mergeCell ref="J30:J32"/>
    <mergeCell ref="K30:K32"/>
    <mergeCell ref="L30:L32"/>
    <mergeCell ref="A33:A36"/>
    <mergeCell ref="C33:C35"/>
    <mergeCell ref="D33:D35"/>
    <mergeCell ref="E33:E35"/>
    <mergeCell ref="C30:C32"/>
    <mergeCell ref="F30:F32"/>
    <mergeCell ref="G30:G32"/>
    <mergeCell ref="B23:B26"/>
    <mergeCell ref="A27:A32"/>
    <mergeCell ref="B27:B32"/>
    <mergeCell ref="B33:B36"/>
    <mergeCell ref="H33:H35"/>
    <mergeCell ref="I33:I35"/>
    <mergeCell ref="H30:H32"/>
    <mergeCell ref="I30:I32"/>
    <mergeCell ref="D30:D32"/>
    <mergeCell ref="E30:E32"/>
    <mergeCell ref="J33:J35"/>
    <mergeCell ref="K33:K35"/>
    <mergeCell ref="F33:F35"/>
    <mergeCell ref="G33:G35"/>
    <mergeCell ref="L33:L35"/>
    <mergeCell ref="A37:B39"/>
  </mergeCell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методист</cp:lastModifiedBy>
  <cp:lastPrinted>2021-10-18T06:58:53Z</cp:lastPrinted>
  <dcterms:created xsi:type="dcterms:W3CDTF">1996-10-08T23:32:33Z</dcterms:created>
  <dcterms:modified xsi:type="dcterms:W3CDTF">2021-10-18T06:59:21Z</dcterms:modified>
  <cp:category/>
  <cp:version/>
  <cp:contentType/>
  <cp:contentStatus/>
</cp:coreProperties>
</file>