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7400" windowHeight="1135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<sst xmlns="http://schemas.openxmlformats.org/spreadsheetml/2006/main" count="111" uniqueCount="48">
  <si>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</si>
  <si>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</si>
  <si>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</si>
  <si>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</si>
  <si>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</si>
  <si>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</si>
  <si>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</si>
  <si>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</si>
  <si>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</si>
  <si>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</si>
  <si>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</si>
  <si>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</si>
  <si>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</si>
  <si>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</si>
  <si>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</si>
  <si>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</si>
  <si>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</si>
  <si>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</si>
  <si>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</si>
  <si>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</si>
  <si>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</si>
  <si>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</si>
  <si>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</si>
  <si>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</si>
  <si>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</si>
  <si>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</si>
  <si>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</si>
  <si>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</si>
  <si>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</si>
  <si>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</si>
  <si>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</si>
  <si>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</si>
  <si>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</si>
  <si>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</si>
  <si>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</si>
  <si>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</si>
  <si>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</si>
  <si>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</si>
  <si>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</si>
  <si>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</si>
  <si>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</si>
  <si>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</si>
  <si>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</si>
  <si>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</si>
  <si>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</si>
  <si>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</si>
  <si>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</si>
  <si>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января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</si>
</sst>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A1" activePane="topRight" state="frozen"/>
      <selection pane="topLeft" activeCell="A1" sqref="A1"/>
      <selection pane="topRight" activeCell="AV27" sqref="AV2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14223.5</v>
      </c>
      <c r="D10" s="21">
        <f>G10+AK10</f>
        <v>14583.2</v>
      </c>
      <c r="E10" s="2">
        <f>D10/C10*100</f>
        <v>102.52891341793512</v>
      </c>
      <c r="F10" s="21">
        <v>4186</v>
      </c>
      <c r="G10" s="2">
        <v>4545.7</v>
      </c>
      <c r="H10" s="2">
        <f>G10/F10*100</f>
        <v>108.5929288103201</v>
      </c>
      <c r="I10" s="21">
        <v>69.1</v>
      </c>
      <c r="J10" s="2">
        <v>72.6</v>
      </c>
      <c r="K10" s="2">
        <f aca="true" t="shared" si="0" ref="K10:K27">J10/I10*100</f>
        <v>105.06512301013025</v>
      </c>
      <c r="L10" s="21">
        <v>0.9</v>
      </c>
      <c r="M10" s="2">
        <v>0.9</v>
      </c>
      <c r="N10" s="2">
        <f>M10/L10*100</f>
        <v>100</v>
      </c>
      <c r="O10" s="21">
        <v>298.5</v>
      </c>
      <c r="P10" s="2">
        <v>308.1</v>
      </c>
      <c r="Q10" s="2">
        <f>P10/O10*100</f>
        <v>103.21608040201006</v>
      </c>
      <c r="R10" s="23">
        <v>579</v>
      </c>
      <c r="S10" s="2">
        <v>635.4</v>
      </c>
      <c r="T10" s="2">
        <f>S10/R10*100</f>
        <v>109.74093264248704</v>
      </c>
      <c r="U10" s="23">
        <v>0</v>
      </c>
      <c r="V10" s="2"/>
      <c r="W10" s="2" t="e">
        <f>V10/U10*100</f>
        <v>#DIV/0!</v>
      </c>
      <c r="X10" s="23">
        <v>651.2</v>
      </c>
      <c r="Y10" s="2">
        <v>754.3</v>
      </c>
      <c r="Z10" s="2">
        <f>Y10/X10*100</f>
        <v>115.83230958230956</v>
      </c>
      <c r="AA10" s="23">
        <v>63</v>
      </c>
      <c r="AB10" s="2">
        <v>91.2</v>
      </c>
      <c r="AC10" s="2">
        <f>AB10/AA10*100</f>
        <v>144.76190476190476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10037.5</v>
      </c>
      <c r="AK10" s="25">
        <v>10037.5</v>
      </c>
      <c r="AL10" s="2">
        <f>AK10/AJ10*100</f>
        <v>100</v>
      </c>
      <c r="AM10" s="23">
        <v>2848</v>
      </c>
      <c r="AN10" s="25">
        <v>2848</v>
      </c>
      <c r="AO10" s="2">
        <f>AN10/AM10*100</f>
        <v>100</v>
      </c>
      <c r="AP10" s="23">
        <v>2132.8</v>
      </c>
      <c r="AQ10" s="25">
        <v>2132.8</v>
      </c>
      <c r="AR10" s="2">
        <f>AQ10/AP10*100</f>
        <v>100</v>
      </c>
      <c r="AS10" s="27">
        <v>14252.6</v>
      </c>
      <c r="AT10" s="26">
        <v>14194.6</v>
      </c>
      <c r="AU10" s="2">
        <f>AT10/AS10*100</f>
        <v>99.59305670544322</v>
      </c>
      <c r="AV10" s="29">
        <v>1472.5</v>
      </c>
      <c r="AW10" s="25">
        <v>1471.2</v>
      </c>
      <c r="AX10" s="2">
        <f>AW10/AV10*100</f>
        <v>99.91171477079797</v>
      </c>
      <c r="AY10" s="29">
        <v>1445.6</v>
      </c>
      <c r="AZ10" s="25">
        <v>1445.6</v>
      </c>
      <c r="BA10" s="2">
        <f aca="true" t="shared" si="1" ref="BA10:BA27">AZ10/AY10*100</f>
        <v>100</v>
      </c>
      <c r="BB10" s="21">
        <v>9007.5</v>
      </c>
      <c r="BC10" s="28">
        <v>9007.5</v>
      </c>
      <c r="BD10" s="2">
        <f>BC10/BB10*100</f>
        <v>100</v>
      </c>
      <c r="BE10" s="29">
        <v>2017.8</v>
      </c>
      <c r="BF10" s="28">
        <v>1989</v>
      </c>
      <c r="BG10" s="2">
        <f>BF10/BE10*100</f>
        <v>98.57270294380018</v>
      </c>
      <c r="BH10" s="29">
        <v>1641</v>
      </c>
      <c r="BI10" s="26">
        <v>1613.1</v>
      </c>
      <c r="BJ10" s="2">
        <f>BI10/BH10*100</f>
        <v>98.2998171846435</v>
      </c>
      <c r="BK10" s="27">
        <f aca="true" t="shared" si="2" ref="BK10:BK26">C10-AS10</f>
        <v>-29.100000000000364</v>
      </c>
      <c r="BL10" s="17">
        <f>D10-AT10</f>
        <v>388.60000000000036</v>
      </c>
      <c r="BM10" s="2">
        <f>BL10/BK10*100</f>
        <v>-1335.395189003421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3" ref="C11:C26">F11+AJ11</f>
        <v>13565.1</v>
      </c>
      <c r="D11" s="21">
        <f aca="true" t="shared" si="4" ref="D11:D26">G11+AK11</f>
        <v>13441.5</v>
      </c>
      <c r="E11" s="2">
        <f aca="true" t="shared" si="5" ref="E11:E26">D11/C11*100</f>
        <v>99.08883826879271</v>
      </c>
      <c r="F11" s="21">
        <v>2420.4</v>
      </c>
      <c r="G11" s="2">
        <v>2311.3</v>
      </c>
      <c r="H11" s="2">
        <f aca="true" t="shared" si="6" ref="H11:H26">G11/F11*100</f>
        <v>95.49248058172203</v>
      </c>
      <c r="I11" s="21">
        <v>26.8</v>
      </c>
      <c r="J11" s="2">
        <v>28</v>
      </c>
      <c r="K11" s="2">
        <f t="shared" si="0"/>
        <v>104.4776119402985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90</v>
      </c>
      <c r="P11" s="2">
        <v>139.8</v>
      </c>
      <c r="Q11" s="2">
        <f aca="true" t="shared" si="8" ref="Q11:Q26">P11/O11*100</f>
        <v>155.33333333333334</v>
      </c>
      <c r="R11" s="23">
        <v>399.4</v>
      </c>
      <c r="S11" s="2">
        <v>404</v>
      </c>
      <c r="T11" s="2">
        <f>S11/R11*100</f>
        <v>101.15172759138709</v>
      </c>
      <c r="U11" s="23"/>
      <c r="V11" s="2"/>
      <c r="W11" s="2" t="e">
        <f aca="true" t="shared" si="9" ref="W11:W26">V11/U11*100</f>
        <v>#DIV/0!</v>
      </c>
      <c r="X11" s="23">
        <v>268.3</v>
      </c>
      <c r="Y11" s="2">
        <v>325.3</v>
      </c>
      <c r="Z11" s="2">
        <f aca="true" t="shared" si="10" ref="Z11:Z26">Y11/X11*100</f>
        <v>121.24487513976891</v>
      </c>
      <c r="AA11" s="23">
        <v>20</v>
      </c>
      <c r="AB11" s="2">
        <v>21.8</v>
      </c>
      <c r="AC11" s="2">
        <f aca="true" t="shared" si="11" ref="AC11:AC26">AB11/AA11*100</f>
        <v>109.00000000000001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11144.7</v>
      </c>
      <c r="AK11" s="25">
        <v>11130.2</v>
      </c>
      <c r="AL11" s="2">
        <f aca="true" t="shared" si="14" ref="AL11:AL26">AK11/AJ11*100</f>
        <v>99.86989331251627</v>
      </c>
      <c r="AM11" s="23">
        <v>2562.9</v>
      </c>
      <c r="AN11" s="25">
        <v>2562.9</v>
      </c>
      <c r="AO11" s="2">
        <f aca="true" t="shared" si="15" ref="AO11:AO26">AN11/AM11*100</f>
        <v>100</v>
      </c>
      <c r="AP11" s="23">
        <v>2482.9</v>
      </c>
      <c r="AQ11" s="25">
        <v>2482.9</v>
      </c>
      <c r="AR11" s="2">
        <f aca="true" t="shared" si="16" ref="AR11:AR26">AQ11/AP11*100</f>
        <v>100</v>
      </c>
      <c r="AS11" s="27">
        <v>14154.9</v>
      </c>
      <c r="AT11" s="26">
        <v>13822.6</v>
      </c>
      <c r="AU11" s="2">
        <f aca="true" t="shared" si="17" ref="AU11:AU26">AT11/AS11*100</f>
        <v>97.65240305477255</v>
      </c>
      <c r="AV11" s="30">
        <v>1386.2</v>
      </c>
      <c r="AW11" s="25">
        <v>1381.2</v>
      </c>
      <c r="AX11" s="2">
        <f aca="true" t="shared" si="18" ref="AX11:AX26">AW11/AV11*100</f>
        <v>99.6393016880681</v>
      </c>
      <c r="AY11" s="29">
        <v>1363.6</v>
      </c>
      <c r="AZ11" s="25">
        <v>1363.6</v>
      </c>
      <c r="BA11" s="2">
        <f t="shared" si="1"/>
        <v>100</v>
      </c>
      <c r="BB11" s="21">
        <v>9271.4</v>
      </c>
      <c r="BC11" s="28">
        <v>9271.4</v>
      </c>
      <c r="BD11" s="2">
        <f aca="true" t="shared" si="19" ref="BD11:BD26">BC11/BB11*100</f>
        <v>100</v>
      </c>
      <c r="BE11" s="29">
        <v>2302.1</v>
      </c>
      <c r="BF11" s="28">
        <v>2007</v>
      </c>
      <c r="BG11" s="2">
        <f aca="true" t="shared" si="20" ref="BG11:BG26">BF11/BE11*100</f>
        <v>87.18126927587855</v>
      </c>
      <c r="BH11" s="29">
        <v>1087.1</v>
      </c>
      <c r="BI11" s="26">
        <v>1054.9</v>
      </c>
      <c r="BJ11" s="2">
        <f aca="true" t="shared" si="21" ref="BJ11:BJ26">BI11/BH11*100</f>
        <v>97.03799098518996</v>
      </c>
      <c r="BK11" s="27">
        <f t="shared" si="2"/>
        <v>-589.7999999999993</v>
      </c>
      <c r="BL11" s="17">
        <f aca="true" t="shared" si="22" ref="BL11:BL26">D11-AT11</f>
        <v>-381.10000000000036</v>
      </c>
      <c r="BM11" s="2">
        <f aca="true" t="shared" si="23" ref="BM11:BM26">BL11/BK11*100</f>
        <v>64.61512377076988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3"/>
        <v>30135.6</v>
      </c>
      <c r="D12" s="21">
        <f t="shared" si="4"/>
        <v>30255.9</v>
      </c>
      <c r="E12" s="2">
        <f t="shared" si="5"/>
        <v>100.39919563572653</v>
      </c>
      <c r="F12" s="21">
        <v>3301.1</v>
      </c>
      <c r="G12" s="2">
        <v>3462.2</v>
      </c>
      <c r="H12" s="2">
        <f t="shared" si="6"/>
        <v>104.8801914513344</v>
      </c>
      <c r="I12" s="21">
        <v>136.5</v>
      </c>
      <c r="J12" s="2">
        <v>138.8</v>
      </c>
      <c r="K12" s="2">
        <f t="shared" si="0"/>
        <v>101.68498168498171</v>
      </c>
      <c r="L12" s="21">
        <v>2.1</v>
      </c>
      <c r="M12" s="2">
        <v>2.1</v>
      </c>
      <c r="N12" s="2">
        <f t="shared" si="7"/>
        <v>100</v>
      </c>
      <c r="O12" s="21">
        <v>196.6</v>
      </c>
      <c r="P12" s="2">
        <v>202.4</v>
      </c>
      <c r="Q12" s="2">
        <f t="shared" si="8"/>
        <v>102.95015259409969</v>
      </c>
      <c r="R12" s="24">
        <v>765.5</v>
      </c>
      <c r="S12" s="2">
        <v>785.8</v>
      </c>
      <c r="T12" s="2">
        <f aca="true" t="shared" si="24" ref="T12:T26">S12/R12*100</f>
        <v>102.6518615284128</v>
      </c>
      <c r="U12" s="23"/>
      <c r="V12" s="2"/>
      <c r="W12" s="2" t="e">
        <f t="shared" si="9"/>
        <v>#DIV/0!</v>
      </c>
      <c r="X12" s="23">
        <v>204.6</v>
      </c>
      <c r="Y12" s="2">
        <v>210.6</v>
      </c>
      <c r="Z12" s="2">
        <f t="shared" si="10"/>
        <v>102.9325513196481</v>
      </c>
      <c r="AA12" s="23">
        <v>25.3</v>
      </c>
      <c r="AB12" s="2">
        <v>26.6</v>
      </c>
      <c r="AC12" s="2">
        <f t="shared" si="11"/>
        <v>105.13833992094861</v>
      </c>
      <c r="AD12" s="2"/>
      <c r="AE12" s="2"/>
      <c r="AF12" s="2" t="e">
        <f t="shared" si="12"/>
        <v>#DIV/0!</v>
      </c>
      <c r="AG12" s="21">
        <v>38.1</v>
      </c>
      <c r="AH12" s="2">
        <v>38.1</v>
      </c>
      <c r="AI12" s="2">
        <f t="shared" si="13"/>
        <v>100</v>
      </c>
      <c r="AJ12" s="23">
        <v>26834.5</v>
      </c>
      <c r="AK12" s="25">
        <v>26793.7</v>
      </c>
      <c r="AL12" s="2">
        <f t="shared" si="14"/>
        <v>99.84795692112766</v>
      </c>
      <c r="AM12" s="23">
        <v>3638.6</v>
      </c>
      <c r="AN12" s="25">
        <v>3638.6</v>
      </c>
      <c r="AO12" s="2">
        <f t="shared" si="15"/>
        <v>100</v>
      </c>
      <c r="AP12" s="23">
        <v>3077.6</v>
      </c>
      <c r="AQ12" s="25">
        <v>3077.6</v>
      </c>
      <c r="AR12" s="2">
        <f t="shared" si="16"/>
        <v>100</v>
      </c>
      <c r="AS12" s="21">
        <v>30456.7</v>
      </c>
      <c r="AT12" s="26">
        <v>30427.7</v>
      </c>
      <c r="AU12" s="2">
        <f t="shared" si="17"/>
        <v>99.90478285566066</v>
      </c>
      <c r="AV12" s="30">
        <v>1413.7</v>
      </c>
      <c r="AW12" s="25">
        <v>1412.5</v>
      </c>
      <c r="AX12" s="2">
        <f t="shared" si="18"/>
        <v>99.91511636132135</v>
      </c>
      <c r="AY12" s="29">
        <v>1403.4</v>
      </c>
      <c r="AZ12" s="25">
        <v>1403.4</v>
      </c>
      <c r="BA12" s="2">
        <f t="shared" si="1"/>
        <v>100</v>
      </c>
      <c r="BB12" s="21">
        <v>9298.3</v>
      </c>
      <c r="BC12" s="28">
        <v>9298.3</v>
      </c>
      <c r="BD12" s="2">
        <f t="shared" si="19"/>
        <v>100</v>
      </c>
      <c r="BE12" s="29">
        <v>17609.7</v>
      </c>
      <c r="BF12" s="28">
        <v>17591.7</v>
      </c>
      <c r="BG12" s="2">
        <f t="shared" si="20"/>
        <v>99.89778360789792</v>
      </c>
      <c r="BH12" s="29">
        <v>2021.4</v>
      </c>
      <c r="BI12" s="26">
        <v>2011.5</v>
      </c>
      <c r="BJ12" s="2">
        <f t="shared" si="21"/>
        <v>99.51024042742654</v>
      </c>
      <c r="BK12" s="27">
        <f t="shared" si="2"/>
        <v>-321.1000000000022</v>
      </c>
      <c r="BL12" s="17">
        <f t="shared" si="22"/>
        <v>-171.79999999999927</v>
      </c>
      <c r="BM12" s="2">
        <f t="shared" si="23"/>
        <v>53.503581438803515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14793.2</v>
      </c>
      <c r="D13" s="21">
        <f t="shared" si="4"/>
        <v>14938.8</v>
      </c>
      <c r="E13" s="2">
        <f t="shared" si="5"/>
        <v>100.98423600032447</v>
      </c>
      <c r="F13" s="21">
        <v>3187.3</v>
      </c>
      <c r="G13" s="2">
        <v>3359.4</v>
      </c>
      <c r="H13" s="2">
        <f t="shared" si="6"/>
        <v>105.39955448184983</v>
      </c>
      <c r="I13" s="21">
        <v>92.4</v>
      </c>
      <c r="J13" s="2">
        <v>94.1</v>
      </c>
      <c r="K13" s="2">
        <f t="shared" si="0"/>
        <v>101.83982683982681</v>
      </c>
      <c r="L13" s="21">
        <v>372.2</v>
      </c>
      <c r="M13" s="2">
        <v>373.7</v>
      </c>
      <c r="N13" s="2">
        <f t="shared" si="7"/>
        <v>100.40300913487373</v>
      </c>
      <c r="O13" s="21">
        <v>56.7</v>
      </c>
      <c r="P13" s="2">
        <v>58.3</v>
      </c>
      <c r="Q13" s="2">
        <f t="shared" si="8"/>
        <v>102.82186948853615</v>
      </c>
      <c r="R13" s="23">
        <v>594.5</v>
      </c>
      <c r="S13" s="2">
        <v>602.3</v>
      </c>
      <c r="T13" s="2">
        <f t="shared" si="24"/>
        <v>101.31202691337258</v>
      </c>
      <c r="U13" s="23"/>
      <c r="V13" s="2"/>
      <c r="W13" s="2" t="e">
        <f t="shared" si="9"/>
        <v>#DIV/0!</v>
      </c>
      <c r="X13" s="23">
        <v>143.1</v>
      </c>
      <c r="Y13" s="2">
        <v>143.1</v>
      </c>
      <c r="Z13" s="2">
        <f t="shared" si="10"/>
        <v>100</v>
      </c>
      <c r="AA13" s="23">
        <v>6</v>
      </c>
      <c r="AB13" s="2">
        <v>6</v>
      </c>
      <c r="AC13" s="2">
        <f t="shared" si="11"/>
        <v>100</v>
      </c>
      <c r="AD13" s="2"/>
      <c r="AE13" s="2"/>
      <c r="AF13" s="2" t="e">
        <f t="shared" si="12"/>
        <v>#DIV/0!</v>
      </c>
      <c r="AG13" s="21">
        <v>94.3</v>
      </c>
      <c r="AH13" s="2">
        <v>98.5</v>
      </c>
      <c r="AI13" s="2">
        <f t="shared" si="13"/>
        <v>104.45387062566279</v>
      </c>
      <c r="AJ13" s="23">
        <v>11605.9</v>
      </c>
      <c r="AK13" s="25">
        <v>11579.4</v>
      </c>
      <c r="AL13" s="2">
        <f t="shared" si="14"/>
        <v>99.77166785858917</v>
      </c>
      <c r="AM13" s="23">
        <v>1405.1</v>
      </c>
      <c r="AN13" s="25">
        <v>1405.1</v>
      </c>
      <c r="AO13" s="2">
        <f t="shared" si="15"/>
        <v>100</v>
      </c>
      <c r="AP13" s="23">
        <v>1674.1</v>
      </c>
      <c r="AQ13" s="25">
        <v>1674.1</v>
      </c>
      <c r="AR13" s="2">
        <f t="shared" si="16"/>
        <v>100</v>
      </c>
      <c r="AS13" s="21">
        <v>14793.2</v>
      </c>
      <c r="AT13" s="26">
        <v>14625.7</v>
      </c>
      <c r="AU13" s="2">
        <f t="shared" si="17"/>
        <v>98.86772300786848</v>
      </c>
      <c r="AV13" s="30">
        <v>1579.6</v>
      </c>
      <c r="AW13" s="25">
        <v>1564.8</v>
      </c>
      <c r="AX13" s="2">
        <f t="shared" si="18"/>
        <v>99.06305393770575</v>
      </c>
      <c r="AY13" s="29">
        <v>1570.8</v>
      </c>
      <c r="AZ13" s="25">
        <v>1556.9</v>
      </c>
      <c r="BA13" s="2">
        <f t="shared" si="1"/>
        <v>99.11510058568884</v>
      </c>
      <c r="BB13" s="21">
        <v>5430.3</v>
      </c>
      <c r="BC13" s="28">
        <v>5430.3</v>
      </c>
      <c r="BD13" s="2">
        <f t="shared" si="19"/>
        <v>100</v>
      </c>
      <c r="BE13" s="29">
        <v>6644.6</v>
      </c>
      <c r="BF13" s="28">
        <v>6577.2</v>
      </c>
      <c r="BG13" s="2">
        <f t="shared" si="20"/>
        <v>98.98564247659753</v>
      </c>
      <c r="BH13" s="29">
        <v>1030.3</v>
      </c>
      <c r="BI13" s="26">
        <v>945</v>
      </c>
      <c r="BJ13" s="2">
        <f t="shared" si="21"/>
        <v>91.72085800252354</v>
      </c>
      <c r="BK13" s="27">
        <f t="shared" si="2"/>
        <v>0</v>
      </c>
      <c r="BL13" s="17">
        <f t="shared" si="22"/>
        <v>313.09999999999854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3"/>
        <v>26558.2</v>
      </c>
      <c r="D14" s="21">
        <f t="shared" si="4"/>
        <v>26702.7</v>
      </c>
      <c r="E14" s="2">
        <f t="shared" si="5"/>
        <v>100.54408807825833</v>
      </c>
      <c r="F14" s="21">
        <v>2888.9</v>
      </c>
      <c r="G14" s="2">
        <v>3033.4</v>
      </c>
      <c r="H14" s="2">
        <f t="shared" si="6"/>
        <v>105.0019038388314</v>
      </c>
      <c r="I14" s="21">
        <v>653</v>
      </c>
      <c r="J14" s="2">
        <v>639.7</v>
      </c>
      <c r="K14" s="2">
        <f t="shared" si="0"/>
        <v>97.96324655436447</v>
      </c>
      <c r="L14" s="21">
        <v>0.2</v>
      </c>
      <c r="M14" s="2">
        <v>0.2</v>
      </c>
      <c r="N14" s="2">
        <f t="shared" si="7"/>
        <v>100</v>
      </c>
      <c r="O14" s="21">
        <v>240.6</v>
      </c>
      <c r="P14" s="2">
        <v>252</v>
      </c>
      <c r="Q14" s="2">
        <f t="shared" si="8"/>
        <v>104.73815461346634</v>
      </c>
      <c r="R14" s="23">
        <v>483.3</v>
      </c>
      <c r="S14" s="2">
        <v>487.8</v>
      </c>
      <c r="T14" s="2">
        <f t="shared" si="24"/>
        <v>100.93109869646182</v>
      </c>
      <c r="U14" s="23"/>
      <c r="V14" s="2"/>
      <c r="W14" s="2" t="e">
        <f t="shared" si="9"/>
        <v>#DIV/0!</v>
      </c>
      <c r="X14" s="23">
        <v>158.8</v>
      </c>
      <c r="Y14" s="2">
        <v>158.8</v>
      </c>
      <c r="Z14" s="2">
        <f t="shared" si="10"/>
        <v>100</v>
      </c>
      <c r="AA14" s="23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1">
        <v>9.7</v>
      </c>
      <c r="AH14" s="2">
        <v>11.1</v>
      </c>
      <c r="AI14" s="2">
        <f t="shared" si="13"/>
        <v>114.43298969072167</v>
      </c>
      <c r="AJ14" s="23">
        <v>23669.3</v>
      </c>
      <c r="AK14" s="25">
        <v>23669.3</v>
      </c>
      <c r="AL14" s="2">
        <f t="shared" si="14"/>
        <v>100</v>
      </c>
      <c r="AM14" s="23">
        <v>2589.5</v>
      </c>
      <c r="AN14" s="25">
        <v>2589.5</v>
      </c>
      <c r="AO14" s="2">
        <f t="shared" si="15"/>
        <v>100</v>
      </c>
      <c r="AP14" s="23">
        <v>792.2</v>
      </c>
      <c r="AQ14" s="25">
        <v>792.2</v>
      </c>
      <c r="AR14" s="2">
        <f t="shared" si="16"/>
        <v>100</v>
      </c>
      <c r="AS14" s="21">
        <v>26959.5</v>
      </c>
      <c r="AT14" s="26">
        <v>26896</v>
      </c>
      <c r="AU14" s="2">
        <f t="shared" si="17"/>
        <v>99.76446150707542</v>
      </c>
      <c r="AV14" s="30">
        <v>1527</v>
      </c>
      <c r="AW14" s="25">
        <v>1511.3</v>
      </c>
      <c r="AX14" s="2">
        <f t="shared" si="18"/>
        <v>98.97184020956122</v>
      </c>
      <c r="AY14" s="29">
        <v>1509.9</v>
      </c>
      <c r="AZ14" s="25">
        <v>1495.9</v>
      </c>
      <c r="BA14" s="2">
        <f t="shared" si="1"/>
        <v>99.0727862772369</v>
      </c>
      <c r="BB14" s="21">
        <v>1559.1</v>
      </c>
      <c r="BC14" s="28">
        <v>1559.1</v>
      </c>
      <c r="BD14" s="2">
        <f t="shared" si="19"/>
        <v>100</v>
      </c>
      <c r="BE14" s="29">
        <v>22254</v>
      </c>
      <c r="BF14" s="28">
        <v>22242.8</v>
      </c>
      <c r="BG14" s="2">
        <f t="shared" si="20"/>
        <v>99.9496719690842</v>
      </c>
      <c r="BH14" s="29">
        <v>1444.6</v>
      </c>
      <c r="BI14" s="32">
        <v>1408</v>
      </c>
      <c r="BJ14" s="2">
        <f t="shared" si="21"/>
        <v>97.46642669251004</v>
      </c>
      <c r="BK14" s="27">
        <f t="shared" si="2"/>
        <v>-401.2999999999993</v>
      </c>
      <c r="BL14" s="17">
        <f t="shared" si="22"/>
        <v>-193.29999999999927</v>
      </c>
      <c r="BM14" s="2">
        <f t="shared" si="23"/>
        <v>48.16845252927975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3"/>
        <v>16533.1</v>
      </c>
      <c r="D15" s="21">
        <f t="shared" si="4"/>
        <v>16678.2</v>
      </c>
      <c r="E15" s="2">
        <f t="shared" si="5"/>
        <v>100.87763335369652</v>
      </c>
      <c r="F15" s="21">
        <v>3058.6</v>
      </c>
      <c r="G15" s="2">
        <v>3203.7</v>
      </c>
      <c r="H15" s="2">
        <f t="shared" si="6"/>
        <v>104.74400052311515</v>
      </c>
      <c r="I15" s="21">
        <v>68.7</v>
      </c>
      <c r="J15" s="2">
        <v>61.2</v>
      </c>
      <c r="K15" s="2">
        <f t="shared" si="0"/>
        <v>89.08296943231441</v>
      </c>
      <c r="L15" s="21">
        <v>0</v>
      </c>
      <c r="M15" s="2">
        <v>0</v>
      </c>
      <c r="N15" s="2" t="e">
        <f t="shared" si="7"/>
        <v>#DIV/0!</v>
      </c>
      <c r="O15" s="21">
        <v>121.1</v>
      </c>
      <c r="P15" s="2">
        <v>128.3</v>
      </c>
      <c r="Q15" s="2">
        <f t="shared" si="8"/>
        <v>105.94549958711809</v>
      </c>
      <c r="R15" s="23">
        <v>531.5</v>
      </c>
      <c r="S15" s="2">
        <v>570.9</v>
      </c>
      <c r="T15" s="2">
        <f t="shared" si="24"/>
        <v>107.41298212605832</v>
      </c>
      <c r="U15" s="23"/>
      <c r="V15" s="2"/>
      <c r="W15" s="2" t="e">
        <f t="shared" si="9"/>
        <v>#DIV/0!</v>
      </c>
      <c r="X15" s="23">
        <v>36.9</v>
      </c>
      <c r="Y15" s="2">
        <v>36.9</v>
      </c>
      <c r="Z15" s="2">
        <f t="shared" si="10"/>
        <v>100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0</v>
      </c>
      <c r="AH15" s="2">
        <v>0</v>
      </c>
      <c r="AI15" s="2" t="e">
        <f t="shared" si="13"/>
        <v>#DIV/0!</v>
      </c>
      <c r="AJ15" s="23">
        <v>13474.5</v>
      </c>
      <c r="AK15" s="25">
        <v>13474.5</v>
      </c>
      <c r="AL15" s="2">
        <f t="shared" si="14"/>
        <v>100</v>
      </c>
      <c r="AM15" s="23">
        <v>3308.2</v>
      </c>
      <c r="AN15" s="25">
        <v>3308.2</v>
      </c>
      <c r="AO15" s="2">
        <f t="shared" si="15"/>
        <v>100</v>
      </c>
      <c r="AP15" s="23">
        <v>2520</v>
      </c>
      <c r="AQ15" s="25">
        <v>2520</v>
      </c>
      <c r="AR15" s="2">
        <f t="shared" si="16"/>
        <v>100</v>
      </c>
      <c r="AS15" s="21">
        <v>16490.2</v>
      </c>
      <c r="AT15" s="26">
        <v>16403.4</v>
      </c>
      <c r="AU15" s="2">
        <f t="shared" si="17"/>
        <v>99.47362676013633</v>
      </c>
      <c r="AV15" s="30">
        <v>1517.6</v>
      </c>
      <c r="AW15" s="25">
        <v>1489.9</v>
      </c>
      <c r="AX15" s="2">
        <f t="shared" si="18"/>
        <v>98.1747496046389</v>
      </c>
      <c r="AY15" s="29">
        <v>1481.9</v>
      </c>
      <c r="AZ15" s="25">
        <v>1481.3</v>
      </c>
      <c r="BA15" s="2">
        <f t="shared" si="1"/>
        <v>99.95951143801875</v>
      </c>
      <c r="BB15" s="21">
        <v>12447.9</v>
      </c>
      <c r="BC15" s="28">
        <v>12447.9</v>
      </c>
      <c r="BD15" s="2">
        <f t="shared" si="19"/>
        <v>100</v>
      </c>
      <c r="BE15" s="29">
        <v>1221.6</v>
      </c>
      <c r="BF15" s="28">
        <v>1191.8</v>
      </c>
      <c r="BG15" s="2">
        <f t="shared" si="20"/>
        <v>97.56057629338572</v>
      </c>
      <c r="BH15" s="29">
        <v>1100.3</v>
      </c>
      <c r="BI15" s="26">
        <v>1070.9</v>
      </c>
      <c r="BJ15" s="2">
        <f t="shared" si="21"/>
        <v>97.32800145414888</v>
      </c>
      <c r="BK15" s="27">
        <f t="shared" si="2"/>
        <v>42.89999999999782</v>
      </c>
      <c r="BL15" s="17">
        <f t="shared" si="22"/>
        <v>274.7999999999993</v>
      </c>
      <c r="BM15" s="2">
        <f t="shared" si="23"/>
        <v>640.5594405594715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3"/>
        <v>11073.5</v>
      </c>
      <c r="D16" s="21">
        <f t="shared" si="4"/>
        <v>11126.7</v>
      </c>
      <c r="E16" s="2">
        <f t="shared" si="5"/>
        <v>100.480426242832</v>
      </c>
      <c r="F16" s="21">
        <v>1662.6</v>
      </c>
      <c r="G16" s="2">
        <v>1718.1</v>
      </c>
      <c r="H16" s="2">
        <f t="shared" si="6"/>
        <v>103.33814507398051</v>
      </c>
      <c r="I16" s="21">
        <v>15.1</v>
      </c>
      <c r="J16" s="2">
        <v>15.5</v>
      </c>
      <c r="K16" s="2">
        <f t="shared" si="0"/>
        <v>102.64900662251655</v>
      </c>
      <c r="L16" s="21">
        <v>0</v>
      </c>
      <c r="M16" s="2">
        <v>0</v>
      </c>
      <c r="N16" s="2" t="e">
        <f t="shared" si="7"/>
        <v>#DIV/0!</v>
      </c>
      <c r="O16" s="21">
        <v>25.9</v>
      </c>
      <c r="P16" s="2">
        <v>26.1</v>
      </c>
      <c r="Q16" s="2">
        <f t="shared" si="8"/>
        <v>100.77220077220079</v>
      </c>
      <c r="R16" s="23">
        <v>373.4</v>
      </c>
      <c r="S16" s="2">
        <v>386.3</v>
      </c>
      <c r="T16" s="2">
        <f t="shared" si="24"/>
        <v>103.45474022495983</v>
      </c>
      <c r="U16" s="23"/>
      <c r="V16" s="2"/>
      <c r="W16" s="2" t="e">
        <f t="shared" si="9"/>
        <v>#DIV/0!</v>
      </c>
      <c r="X16" s="23">
        <v>462.7</v>
      </c>
      <c r="Y16" s="2">
        <v>467.7</v>
      </c>
      <c r="Z16" s="2">
        <f t="shared" si="10"/>
        <v>101.08061378863194</v>
      </c>
      <c r="AA16" s="23">
        <v>15.4</v>
      </c>
      <c r="AB16" s="2">
        <v>16.3</v>
      </c>
      <c r="AC16" s="2">
        <f t="shared" si="11"/>
        <v>105.84415584415585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9410.9</v>
      </c>
      <c r="AK16" s="25">
        <v>9408.6</v>
      </c>
      <c r="AL16" s="2">
        <f t="shared" si="14"/>
        <v>99.97556025459839</v>
      </c>
      <c r="AM16" s="23">
        <v>1018.3</v>
      </c>
      <c r="AN16" s="25">
        <v>1018.3</v>
      </c>
      <c r="AO16" s="2">
        <f t="shared" si="15"/>
        <v>100</v>
      </c>
      <c r="AP16" s="23">
        <v>2768.9</v>
      </c>
      <c r="AQ16" s="25">
        <v>2768.9</v>
      </c>
      <c r="AR16" s="2">
        <f t="shared" si="16"/>
        <v>100</v>
      </c>
      <c r="AS16" s="21">
        <v>11247.2</v>
      </c>
      <c r="AT16" s="26">
        <v>10973.6</v>
      </c>
      <c r="AU16" s="2">
        <f t="shared" si="17"/>
        <v>97.56739455153283</v>
      </c>
      <c r="AV16" s="30">
        <v>1749.4</v>
      </c>
      <c r="AW16" s="25">
        <v>1744.4</v>
      </c>
      <c r="AX16" s="2">
        <f t="shared" si="18"/>
        <v>99.71418772150452</v>
      </c>
      <c r="AY16" s="29">
        <v>1689.2</v>
      </c>
      <c r="AZ16" s="25">
        <v>1689.2</v>
      </c>
      <c r="BA16" s="2">
        <f t="shared" si="1"/>
        <v>100</v>
      </c>
      <c r="BB16" s="21">
        <v>6577.8</v>
      </c>
      <c r="BC16" s="28">
        <v>6577.8</v>
      </c>
      <c r="BD16" s="2">
        <f t="shared" si="19"/>
        <v>100</v>
      </c>
      <c r="BE16" s="29">
        <v>1449.1</v>
      </c>
      <c r="BF16" s="28">
        <v>1201.4</v>
      </c>
      <c r="BG16" s="2">
        <f t="shared" si="20"/>
        <v>82.906631702436</v>
      </c>
      <c r="BH16" s="29">
        <v>1358.6</v>
      </c>
      <c r="BI16" s="26">
        <v>1337.7</v>
      </c>
      <c r="BJ16" s="2">
        <f t="shared" si="21"/>
        <v>98.4616517002797</v>
      </c>
      <c r="BK16" s="27">
        <f t="shared" si="2"/>
        <v>-173.70000000000073</v>
      </c>
      <c r="BL16" s="17">
        <f t="shared" si="22"/>
        <v>153.10000000000036</v>
      </c>
      <c r="BM16" s="2">
        <f t="shared" si="23"/>
        <v>-88.14047207829574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30486</v>
      </c>
      <c r="D17" s="21">
        <f t="shared" si="4"/>
        <v>30638.699999999997</v>
      </c>
      <c r="E17" s="2">
        <f t="shared" si="5"/>
        <v>100.50088565243061</v>
      </c>
      <c r="F17" s="21">
        <v>4409.3</v>
      </c>
      <c r="G17" s="2">
        <v>4601.6</v>
      </c>
      <c r="H17" s="2">
        <f t="shared" si="6"/>
        <v>104.3612364774454</v>
      </c>
      <c r="I17" s="21">
        <v>1838.7</v>
      </c>
      <c r="J17" s="2">
        <v>1779.9</v>
      </c>
      <c r="K17" s="2">
        <f t="shared" si="0"/>
        <v>96.80208843204439</v>
      </c>
      <c r="L17" s="21">
        <v>4.9</v>
      </c>
      <c r="M17" s="2">
        <v>4.9</v>
      </c>
      <c r="N17" s="2">
        <f t="shared" si="7"/>
        <v>100</v>
      </c>
      <c r="O17" s="21">
        <v>239.8</v>
      </c>
      <c r="P17" s="2">
        <v>245.9</v>
      </c>
      <c r="Q17" s="2">
        <f t="shared" si="8"/>
        <v>102.54378648874061</v>
      </c>
      <c r="R17" s="23">
        <v>1183</v>
      </c>
      <c r="S17" s="2">
        <v>1189.4</v>
      </c>
      <c r="T17" s="2">
        <f t="shared" si="24"/>
        <v>100.5409974640744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53.2</v>
      </c>
      <c r="AH17" s="2">
        <v>53.2</v>
      </c>
      <c r="AI17" s="2">
        <f t="shared" si="13"/>
        <v>100</v>
      </c>
      <c r="AJ17" s="23">
        <v>26076.7</v>
      </c>
      <c r="AK17" s="25">
        <v>26037.1</v>
      </c>
      <c r="AL17" s="2">
        <f t="shared" si="14"/>
        <v>99.84814029382551</v>
      </c>
      <c r="AM17" s="23">
        <v>401.5</v>
      </c>
      <c r="AN17" s="25">
        <v>401.5</v>
      </c>
      <c r="AO17" s="2">
        <f t="shared" si="15"/>
        <v>100</v>
      </c>
      <c r="AP17" s="23">
        <v>100</v>
      </c>
      <c r="AQ17" s="25">
        <v>100</v>
      </c>
      <c r="AR17" s="2">
        <f t="shared" si="16"/>
        <v>100</v>
      </c>
      <c r="AS17" s="21">
        <v>30781.8</v>
      </c>
      <c r="AT17" s="26">
        <v>11613.4</v>
      </c>
      <c r="AU17" s="2">
        <f t="shared" si="17"/>
        <v>37.72813805560429</v>
      </c>
      <c r="AV17" s="30">
        <v>1776</v>
      </c>
      <c r="AW17" s="25">
        <v>1570.8</v>
      </c>
      <c r="AX17" s="2">
        <f t="shared" si="18"/>
        <v>88.44594594594595</v>
      </c>
      <c r="AY17" s="29">
        <v>1658.2</v>
      </c>
      <c r="AZ17" s="25">
        <v>1557.5</v>
      </c>
      <c r="BA17" s="2">
        <f t="shared" si="1"/>
        <v>93.92714992160174</v>
      </c>
      <c r="BB17" s="21">
        <v>11829.6</v>
      </c>
      <c r="BC17" s="28">
        <v>2362.8</v>
      </c>
      <c r="BD17" s="2">
        <f t="shared" si="19"/>
        <v>19.97362548184216</v>
      </c>
      <c r="BE17" s="29">
        <v>15587.8</v>
      </c>
      <c r="BF17" s="28">
        <v>6125.2</v>
      </c>
      <c r="BG17" s="2">
        <f t="shared" si="20"/>
        <v>39.294833138736706</v>
      </c>
      <c r="BH17" s="29">
        <v>1465.1</v>
      </c>
      <c r="BI17" s="26">
        <v>1431.4</v>
      </c>
      <c r="BJ17" s="2">
        <f t="shared" si="21"/>
        <v>97.69981571223808</v>
      </c>
      <c r="BK17" s="27">
        <f t="shared" si="2"/>
        <v>-295.7999999999993</v>
      </c>
      <c r="BL17" s="17">
        <f t="shared" si="22"/>
        <v>19025.299999999996</v>
      </c>
      <c r="BM17" s="2">
        <f t="shared" si="23"/>
        <v>-6431.812035158906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3"/>
        <v>41653.3</v>
      </c>
      <c r="D18" s="21">
        <f t="shared" si="4"/>
        <v>41699.5</v>
      </c>
      <c r="E18" s="2">
        <f t="shared" si="5"/>
        <v>100.1109155817186</v>
      </c>
      <c r="F18" s="21">
        <v>2762</v>
      </c>
      <c r="G18" s="2">
        <v>2908.8</v>
      </c>
      <c r="H18" s="2">
        <f t="shared" si="6"/>
        <v>105.31498913830559</v>
      </c>
      <c r="I18" s="21">
        <v>352.5</v>
      </c>
      <c r="J18" s="2">
        <v>363.6</v>
      </c>
      <c r="K18" s="2">
        <f t="shared" si="0"/>
        <v>103.14893617021276</v>
      </c>
      <c r="L18" s="21">
        <v>137.6</v>
      </c>
      <c r="M18" s="2">
        <v>137.6</v>
      </c>
      <c r="N18" s="2">
        <f t="shared" si="7"/>
        <v>100</v>
      </c>
      <c r="O18" s="21">
        <v>373</v>
      </c>
      <c r="P18" s="2">
        <v>394</v>
      </c>
      <c r="Q18" s="2">
        <f t="shared" si="8"/>
        <v>105.63002680965148</v>
      </c>
      <c r="R18" s="23">
        <v>867</v>
      </c>
      <c r="S18" s="2">
        <v>878.1</v>
      </c>
      <c r="T18" s="2">
        <f t="shared" si="24"/>
        <v>101.280276816609</v>
      </c>
      <c r="U18" s="23"/>
      <c r="V18" s="2"/>
      <c r="W18" s="2" t="e">
        <f t="shared" si="9"/>
        <v>#DIV/0!</v>
      </c>
      <c r="X18" s="23">
        <v>36.8</v>
      </c>
      <c r="Y18" s="2">
        <v>37.5</v>
      </c>
      <c r="Z18" s="2">
        <f t="shared" si="10"/>
        <v>101.90217391304348</v>
      </c>
      <c r="AA18" s="23">
        <v>35.2</v>
      </c>
      <c r="AB18" s="2">
        <v>38.2</v>
      </c>
      <c r="AC18" s="2">
        <f t="shared" si="11"/>
        <v>108.52272727272727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38891.3</v>
      </c>
      <c r="AK18" s="25">
        <v>38790.7</v>
      </c>
      <c r="AL18" s="2">
        <f t="shared" si="14"/>
        <v>99.74133032323424</v>
      </c>
      <c r="AM18" s="23">
        <v>6697.4</v>
      </c>
      <c r="AN18" s="25">
        <v>6697.4</v>
      </c>
      <c r="AO18" s="2">
        <f t="shared" si="15"/>
        <v>100</v>
      </c>
      <c r="AP18" s="23">
        <v>2695</v>
      </c>
      <c r="AQ18" s="25">
        <v>2695</v>
      </c>
      <c r="AR18" s="2">
        <f t="shared" si="16"/>
        <v>100</v>
      </c>
      <c r="AS18" s="21">
        <v>41798.2</v>
      </c>
      <c r="AT18" s="26">
        <v>41598.5</v>
      </c>
      <c r="AU18" s="2">
        <f t="shared" si="17"/>
        <v>99.52222822992378</v>
      </c>
      <c r="AV18" s="30">
        <v>1864.9</v>
      </c>
      <c r="AW18" s="25">
        <v>1847.1</v>
      </c>
      <c r="AX18" s="2">
        <f t="shared" si="18"/>
        <v>99.0455252292348</v>
      </c>
      <c r="AY18" s="29">
        <v>1749.8</v>
      </c>
      <c r="AZ18" s="25">
        <v>1741.1</v>
      </c>
      <c r="BA18" s="2">
        <f t="shared" si="1"/>
        <v>99.50280032003658</v>
      </c>
      <c r="BB18" s="21">
        <v>4163.9</v>
      </c>
      <c r="BC18" s="28">
        <v>4151.4</v>
      </c>
      <c r="BD18" s="2">
        <f t="shared" si="19"/>
        <v>99.69980066764332</v>
      </c>
      <c r="BE18" s="29">
        <v>6756.1</v>
      </c>
      <c r="BF18" s="28">
        <v>6614.7</v>
      </c>
      <c r="BG18" s="2">
        <f t="shared" si="20"/>
        <v>97.90707656784238</v>
      </c>
      <c r="BH18" s="29">
        <v>28113.3</v>
      </c>
      <c r="BI18" s="26">
        <v>28085.4</v>
      </c>
      <c r="BJ18" s="2">
        <f t="shared" si="21"/>
        <v>99.9007587156257</v>
      </c>
      <c r="BK18" s="27">
        <f t="shared" si="2"/>
        <v>-144.89999999999418</v>
      </c>
      <c r="BL18" s="17">
        <f t="shared" si="22"/>
        <v>101</v>
      </c>
      <c r="BM18" s="2">
        <f t="shared" si="23"/>
        <v>-69.7032436162899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3"/>
        <v>5327.1</v>
      </c>
      <c r="D19" s="21">
        <f t="shared" si="4"/>
        <v>5354.9</v>
      </c>
      <c r="E19" s="2">
        <f t="shared" si="5"/>
        <v>100.52185992378591</v>
      </c>
      <c r="F19" s="21">
        <v>1579.3</v>
      </c>
      <c r="G19" s="2">
        <v>1607.1</v>
      </c>
      <c r="H19" s="2">
        <f t="shared" si="6"/>
        <v>101.76027353890964</v>
      </c>
      <c r="I19" s="21">
        <v>13.3</v>
      </c>
      <c r="J19" s="2">
        <v>11.1</v>
      </c>
      <c r="K19" s="2">
        <f t="shared" si="0"/>
        <v>83.45864661654134</v>
      </c>
      <c r="L19" s="21">
        <v>0</v>
      </c>
      <c r="M19" s="2">
        <v>-0.3</v>
      </c>
      <c r="N19" s="2" t="e">
        <f t="shared" si="7"/>
        <v>#DIV/0!</v>
      </c>
      <c r="O19" s="21">
        <v>103.6</v>
      </c>
      <c r="P19" s="2">
        <v>108.9</v>
      </c>
      <c r="Q19" s="2">
        <f t="shared" si="8"/>
        <v>105.11583011583012</v>
      </c>
      <c r="R19" s="23">
        <v>303.9</v>
      </c>
      <c r="S19" s="2">
        <v>310.3</v>
      </c>
      <c r="T19" s="2">
        <f t="shared" si="24"/>
        <v>102.1059559065482</v>
      </c>
      <c r="U19" s="23"/>
      <c r="V19" s="2"/>
      <c r="W19" s="2" t="e">
        <f t="shared" si="9"/>
        <v>#DIV/0!</v>
      </c>
      <c r="X19" s="23">
        <v>217.3</v>
      </c>
      <c r="Y19" s="2">
        <v>227.4</v>
      </c>
      <c r="Z19" s="2">
        <f t="shared" si="10"/>
        <v>104.64795213989875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3747.8</v>
      </c>
      <c r="AK19" s="25">
        <v>3747.8</v>
      </c>
      <c r="AL19" s="2">
        <f t="shared" si="14"/>
        <v>100</v>
      </c>
      <c r="AM19" s="23">
        <v>1549.3</v>
      </c>
      <c r="AN19" s="25">
        <v>1549.3</v>
      </c>
      <c r="AO19" s="2">
        <f t="shared" si="15"/>
        <v>100</v>
      </c>
      <c r="AP19" s="23">
        <v>1005.9</v>
      </c>
      <c r="AQ19" s="25">
        <v>1005.9</v>
      </c>
      <c r="AR19" s="2">
        <f t="shared" si="16"/>
        <v>100</v>
      </c>
      <c r="AS19" s="21">
        <v>5573.4</v>
      </c>
      <c r="AT19" s="26">
        <v>5490</v>
      </c>
      <c r="AU19" s="2">
        <f t="shared" si="17"/>
        <v>98.5036064161912</v>
      </c>
      <c r="AV19" s="30">
        <v>1861.4</v>
      </c>
      <c r="AW19" s="25">
        <v>1854.8</v>
      </c>
      <c r="AX19" s="2">
        <f t="shared" si="18"/>
        <v>99.64542817234339</v>
      </c>
      <c r="AY19" s="29">
        <v>1727.7</v>
      </c>
      <c r="AZ19" s="25">
        <v>1722.2</v>
      </c>
      <c r="BA19" s="2">
        <f t="shared" si="1"/>
        <v>99.68165769520171</v>
      </c>
      <c r="BB19" s="21">
        <v>961.8</v>
      </c>
      <c r="BC19" s="28">
        <v>961.8</v>
      </c>
      <c r="BD19" s="2">
        <f t="shared" si="19"/>
        <v>100</v>
      </c>
      <c r="BE19" s="29">
        <v>1189.5</v>
      </c>
      <c r="BF19" s="28">
        <v>1138.3</v>
      </c>
      <c r="BG19" s="2">
        <f t="shared" si="20"/>
        <v>95.69567044976881</v>
      </c>
      <c r="BH19" s="29">
        <v>1386.9</v>
      </c>
      <c r="BI19" s="26">
        <v>1361.2</v>
      </c>
      <c r="BJ19" s="2">
        <f t="shared" si="21"/>
        <v>98.14694642728386</v>
      </c>
      <c r="BK19" s="27">
        <f t="shared" si="2"/>
        <v>-246.29999999999927</v>
      </c>
      <c r="BL19" s="17">
        <f t="shared" si="22"/>
        <v>-135.10000000000036</v>
      </c>
      <c r="BM19" s="2">
        <f t="shared" si="23"/>
        <v>54.85180673974859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3"/>
        <v>9249.9</v>
      </c>
      <c r="D20" s="21">
        <f t="shared" si="4"/>
        <v>9312</v>
      </c>
      <c r="E20" s="2">
        <f t="shared" si="5"/>
        <v>100.67135860928227</v>
      </c>
      <c r="F20" s="21">
        <v>1346.3</v>
      </c>
      <c r="G20" s="2">
        <v>1408.4</v>
      </c>
      <c r="H20" s="2">
        <f t="shared" si="6"/>
        <v>104.61264205600536</v>
      </c>
      <c r="I20" s="21">
        <v>18.6</v>
      </c>
      <c r="J20" s="2">
        <v>18.6</v>
      </c>
      <c r="K20" s="2">
        <f t="shared" si="0"/>
        <v>100</v>
      </c>
      <c r="L20" s="21">
        <v>0.2</v>
      </c>
      <c r="M20" s="2">
        <v>0.2</v>
      </c>
      <c r="N20" s="2">
        <f t="shared" si="7"/>
        <v>100</v>
      </c>
      <c r="O20" s="21">
        <v>88.6</v>
      </c>
      <c r="P20" s="2">
        <v>92.2</v>
      </c>
      <c r="Q20" s="2">
        <f t="shared" si="8"/>
        <v>104.06320541760724</v>
      </c>
      <c r="R20" s="23">
        <v>251</v>
      </c>
      <c r="S20" s="2">
        <v>252.2</v>
      </c>
      <c r="T20" s="2">
        <f t="shared" si="24"/>
        <v>100.47808764940238</v>
      </c>
      <c r="U20" s="23"/>
      <c r="V20" s="2"/>
      <c r="W20" s="2" t="e">
        <f t="shared" si="9"/>
        <v>#DIV/0!</v>
      </c>
      <c r="X20" s="23">
        <v>5.8</v>
      </c>
      <c r="Y20" s="2">
        <v>5.8</v>
      </c>
      <c r="Z20" s="2">
        <f t="shared" si="10"/>
        <v>100</v>
      </c>
      <c r="AA20" s="23">
        <v>13.7</v>
      </c>
      <c r="AB20" s="2">
        <v>13.7</v>
      </c>
      <c r="AC20" s="2">
        <f t="shared" si="11"/>
        <v>100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7903.6</v>
      </c>
      <c r="AK20" s="25">
        <v>7903.6</v>
      </c>
      <c r="AL20" s="2">
        <f t="shared" si="14"/>
        <v>100</v>
      </c>
      <c r="AM20" s="23">
        <v>2259.7</v>
      </c>
      <c r="AN20" s="25">
        <v>2259.7</v>
      </c>
      <c r="AO20" s="2">
        <f t="shared" si="15"/>
        <v>100</v>
      </c>
      <c r="AP20" s="23">
        <v>1932.5</v>
      </c>
      <c r="AQ20" s="25">
        <v>1932.5</v>
      </c>
      <c r="AR20" s="2">
        <f t="shared" si="16"/>
        <v>100</v>
      </c>
      <c r="AS20" s="21">
        <v>9325.6</v>
      </c>
      <c r="AT20" s="26">
        <v>9129.1</v>
      </c>
      <c r="AU20" s="2">
        <f t="shared" si="17"/>
        <v>97.89289697177661</v>
      </c>
      <c r="AV20" s="30">
        <v>1434.4</v>
      </c>
      <c r="AW20" s="25">
        <v>1423.4</v>
      </c>
      <c r="AX20" s="2">
        <f t="shared" si="18"/>
        <v>99.23312883435584</v>
      </c>
      <c r="AY20" s="29">
        <v>1421.9</v>
      </c>
      <c r="AZ20" s="25">
        <v>1420.8</v>
      </c>
      <c r="BA20" s="2">
        <f t="shared" si="1"/>
        <v>99.92263872283563</v>
      </c>
      <c r="BB20" s="21">
        <v>6078.4</v>
      </c>
      <c r="BC20" s="28">
        <v>6078.4</v>
      </c>
      <c r="BD20" s="2">
        <f t="shared" si="19"/>
        <v>100</v>
      </c>
      <c r="BE20" s="29">
        <v>739.3</v>
      </c>
      <c r="BF20" s="28">
        <v>693.9</v>
      </c>
      <c r="BG20" s="2">
        <f t="shared" si="20"/>
        <v>93.85905586365482</v>
      </c>
      <c r="BH20" s="29">
        <v>921.2</v>
      </c>
      <c r="BI20" s="26">
        <v>781.1</v>
      </c>
      <c r="BJ20" s="2">
        <f t="shared" si="21"/>
        <v>84.79157620495006</v>
      </c>
      <c r="BK20" s="27">
        <f t="shared" si="2"/>
        <v>-75.70000000000073</v>
      </c>
      <c r="BL20" s="17">
        <f t="shared" si="22"/>
        <v>182.89999999999964</v>
      </c>
      <c r="BM20" s="2">
        <f t="shared" si="23"/>
        <v>-241.6116248348717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11170.8</v>
      </c>
      <c r="D21" s="21">
        <f t="shared" si="4"/>
        <v>11104.9</v>
      </c>
      <c r="E21" s="2">
        <f t="shared" si="5"/>
        <v>99.4100691087478</v>
      </c>
      <c r="F21" s="21">
        <v>1692.8</v>
      </c>
      <c r="G21" s="2">
        <v>1774.8</v>
      </c>
      <c r="H21" s="2">
        <f t="shared" si="6"/>
        <v>104.84404536862004</v>
      </c>
      <c r="I21" s="21">
        <v>70.9</v>
      </c>
      <c r="J21" s="2">
        <v>71</v>
      </c>
      <c r="K21" s="2">
        <f t="shared" si="0"/>
        <v>100.1410437235543</v>
      </c>
      <c r="L21" s="21">
        <v>0.1</v>
      </c>
      <c r="M21" s="2">
        <v>0.1</v>
      </c>
      <c r="N21" s="2">
        <f t="shared" si="7"/>
        <v>100</v>
      </c>
      <c r="O21" s="21">
        <v>160.2</v>
      </c>
      <c r="P21" s="2">
        <v>161.5</v>
      </c>
      <c r="Q21" s="2">
        <f t="shared" si="8"/>
        <v>100.81148564294634</v>
      </c>
      <c r="R21" s="23">
        <v>686.8</v>
      </c>
      <c r="S21" s="2">
        <v>714.7</v>
      </c>
      <c r="T21" s="2">
        <f t="shared" si="24"/>
        <v>104.06231799650554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38.9</v>
      </c>
      <c r="AB21" s="2">
        <v>38.9</v>
      </c>
      <c r="AC21" s="2">
        <f t="shared" si="11"/>
        <v>100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9478</v>
      </c>
      <c r="AK21" s="25">
        <v>9330.1</v>
      </c>
      <c r="AL21" s="2">
        <f t="shared" si="14"/>
        <v>98.43954420763875</v>
      </c>
      <c r="AM21" s="23">
        <v>3676.5</v>
      </c>
      <c r="AN21" s="25">
        <v>3676.5</v>
      </c>
      <c r="AO21" s="2">
        <f t="shared" si="15"/>
        <v>100</v>
      </c>
      <c r="AP21" s="23">
        <v>1092.1</v>
      </c>
      <c r="AQ21" s="25">
        <v>1092.1</v>
      </c>
      <c r="AR21" s="2">
        <f t="shared" si="16"/>
        <v>100</v>
      </c>
      <c r="AS21" s="21">
        <v>11803.7</v>
      </c>
      <c r="AT21" s="26">
        <v>11716.3</v>
      </c>
      <c r="AU21" s="2">
        <f t="shared" si="17"/>
        <v>99.25955420757897</v>
      </c>
      <c r="AV21" s="30">
        <v>1478.8</v>
      </c>
      <c r="AW21" s="25">
        <v>1470.9</v>
      </c>
      <c r="AX21" s="2">
        <f t="shared" si="18"/>
        <v>99.46578306735192</v>
      </c>
      <c r="AY21" s="29">
        <v>1388</v>
      </c>
      <c r="AZ21" s="25">
        <v>1387.4</v>
      </c>
      <c r="BA21" s="2">
        <f t="shared" si="1"/>
        <v>99.95677233429396</v>
      </c>
      <c r="BB21" s="21">
        <v>5101.5</v>
      </c>
      <c r="BC21" s="28">
        <v>5101.5</v>
      </c>
      <c r="BD21" s="2">
        <f t="shared" si="19"/>
        <v>100</v>
      </c>
      <c r="BE21" s="29">
        <v>3710.1</v>
      </c>
      <c r="BF21" s="28">
        <v>3638.8</v>
      </c>
      <c r="BG21" s="2">
        <f t="shared" si="20"/>
        <v>98.0782189159322</v>
      </c>
      <c r="BH21" s="29">
        <v>1387</v>
      </c>
      <c r="BI21" s="26">
        <v>1378.9</v>
      </c>
      <c r="BJ21" s="2">
        <f t="shared" si="21"/>
        <v>99.41600576784427</v>
      </c>
      <c r="BK21" s="27">
        <f t="shared" si="2"/>
        <v>-632.9000000000015</v>
      </c>
      <c r="BL21" s="17">
        <f t="shared" si="22"/>
        <v>-611.3999999999996</v>
      </c>
      <c r="BM21" s="2">
        <f t="shared" si="23"/>
        <v>96.60293885289907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3"/>
        <v>17678.3</v>
      </c>
      <c r="D22" s="21">
        <f t="shared" si="4"/>
        <v>17790.4</v>
      </c>
      <c r="E22" s="2">
        <f t="shared" si="5"/>
        <v>100.63411074594278</v>
      </c>
      <c r="F22" s="21">
        <v>3238.2</v>
      </c>
      <c r="G22" s="2">
        <v>3389.9</v>
      </c>
      <c r="H22" s="2">
        <f t="shared" si="6"/>
        <v>104.68470137730839</v>
      </c>
      <c r="I22" s="21">
        <v>323.2</v>
      </c>
      <c r="J22" s="2">
        <v>333.9</v>
      </c>
      <c r="K22" s="2">
        <f t="shared" si="0"/>
        <v>103.31064356435644</v>
      </c>
      <c r="L22" s="21">
        <v>0</v>
      </c>
      <c r="M22" s="2">
        <v>0</v>
      </c>
      <c r="N22" s="2" t="e">
        <f t="shared" si="7"/>
        <v>#DIV/0!</v>
      </c>
      <c r="O22" s="21">
        <v>236</v>
      </c>
      <c r="P22" s="2">
        <v>239.8</v>
      </c>
      <c r="Q22" s="2">
        <f t="shared" si="8"/>
        <v>101.61016949152544</v>
      </c>
      <c r="R22" s="23">
        <v>760</v>
      </c>
      <c r="S22" s="2">
        <v>772.3</v>
      </c>
      <c r="T22" s="2">
        <f t="shared" si="24"/>
        <v>101.61842105263158</v>
      </c>
      <c r="U22" s="23"/>
      <c r="V22" s="2"/>
      <c r="W22" s="2" t="e">
        <f t="shared" si="9"/>
        <v>#DIV/0!</v>
      </c>
      <c r="X22" s="23">
        <v>260.8</v>
      </c>
      <c r="Y22" s="2">
        <v>275.8</v>
      </c>
      <c r="Z22" s="2">
        <f t="shared" si="10"/>
        <v>105.75153374233128</v>
      </c>
      <c r="AA22" s="23">
        <v>49.5</v>
      </c>
      <c r="AB22" s="2">
        <v>49.5</v>
      </c>
      <c r="AC22" s="2">
        <f t="shared" si="11"/>
        <v>100</v>
      </c>
      <c r="AD22" s="2"/>
      <c r="AE22" s="2"/>
      <c r="AF22" s="2" t="e">
        <f t="shared" si="12"/>
        <v>#DIV/0!</v>
      </c>
      <c r="AG22" s="21">
        <v>23.4</v>
      </c>
      <c r="AH22" s="2">
        <v>25.1</v>
      </c>
      <c r="AI22" s="2">
        <f t="shared" si="13"/>
        <v>107.26495726495729</v>
      </c>
      <c r="AJ22" s="23">
        <v>14440.1</v>
      </c>
      <c r="AK22" s="25">
        <v>14400.5</v>
      </c>
      <c r="AL22" s="2">
        <f t="shared" si="14"/>
        <v>99.72576367199673</v>
      </c>
      <c r="AM22" s="23">
        <v>2608.3</v>
      </c>
      <c r="AN22" s="25">
        <v>2608.3</v>
      </c>
      <c r="AO22" s="2">
        <f t="shared" si="15"/>
        <v>100</v>
      </c>
      <c r="AP22" s="23">
        <v>2145.1</v>
      </c>
      <c r="AQ22" s="25">
        <v>2145.1</v>
      </c>
      <c r="AR22" s="2">
        <f t="shared" si="16"/>
        <v>100</v>
      </c>
      <c r="AS22" s="21">
        <v>18163</v>
      </c>
      <c r="AT22" s="26">
        <v>18138.9</v>
      </c>
      <c r="AU22" s="2">
        <f t="shared" si="17"/>
        <v>99.86731266861202</v>
      </c>
      <c r="AV22" s="30">
        <v>1725.2</v>
      </c>
      <c r="AW22" s="25">
        <v>1722.8</v>
      </c>
      <c r="AX22" s="2">
        <f t="shared" si="18"/>
        <v>99.86088569441223</v>
      </c>
      <c r="AY22" s="29">
        <v>1707.9</v>
      </c>
      <c r="AZ22" s="25">
        <v>1706.6</v>
      </c>
      <c r="BA22" s="2">
        <f t="shared" si="1"/>
        <v>99.92388313133085</v>
      </c>
      <c r="BB22" s="21">
        <v>6647</v>
      </c>
      <c r="BC22" s="28">
        <v>6647</v>
      </c>
      <c r="BD22" s="2">
        <f t="shared" si="19"/>
        <v>100</v>
      </c>
      <c r="BE22" s="29">
        <v>7616.2</v>
      </c>
      <c r="BF22" s="28">
        <v>7613.4</v>
      </c>
      <c r="BG22" s="2">
        <f t="shared" si="20"/>
        <v>99.963236259552</v>
      </c>
      <c r="BH22" s="29">
        <v>2032.1</v>
      </c>
      <c r="BI22" s="26">
        <v>2013.1</v>
      </c>
      <c r="BJ22" s="2">
        <f t="shared" si="21"/>
        <v>99.06500664337385</v>
      </c>
      <c r="BK22" s="27">
        <f t="shared" si="2"/>
        <v>-484.7000000000007</v>
      </c>
      <c r="BL22" s="17">
        <f t="shared" si="22"/>
        <v>-348.5</v>
      </c>
      <c r="BM22" s="2">
        <f t="shared" si="23"/>
        <v>71.90014441922828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3"/>
        <v>7163.2</v>
      </c>
      <c r="D23" s="21">
        <f t="shared" si="4"/>
        <v>7256.599999999999</v>
      </c>
      <c r="E23" s="2">
        <f t="shared" si="5"/>
        <v>101.30388653115925</v>
      </c>
      <c r="F23" s="21">
        <v>2479.3</v>
      </c>
      <c r="G23" s="2">
        <v>2572.7</v>
      </c>
      <c r="H23" s="2">
        <f t="shared" si="6"/>
        <v>103.76719235268017</v>
      </c>
      <c r="I23" s="21">
        <v>67.2</v>
      </c>
      <c r="J23" s="2">
        <v>67.9</v>
      </c>
      <c r="K23" s="2">
        <f t="shared" si="0"/>
        <v>101.04166666666667</v>
      </c>
      <c r="L23" s="21">
        <v>2</v>
      </c>
      <c r="M23" s="2">
        <v>2</v>
      </c>
      <c r="N23" s="2">
        <f t="shared" si="7"/>
        <v>100</v>
      </c>
      <c r="O23" s="21">
        <v>87</v>
      </c>
      <c r="P23" s="2">
        <v>93.4</v>
      </c>
      <c r="Q23" s="2">
        <f t="shared" si="8"/>
        <v>107.35632183908046</v>
      </c>
      <c r="R23" s="23">
        <v>379</v>
      </c>
      <c r="S23" s="2">
        <v>388.5</v>
      </c>
      <c r="T23" s="2">
        <f t="shared" si="24"/>
        <v>102.5065963060686</v>
      </c>
      <c r="U23" s="23"/>
      <c r="V23" s="2"/>
      <c r="W23" s="2" t="e">
        <f t="shared" si="9"/>
        <v>#DIV/0!</v>
      </c>
      <c r="X23" s="23">
        <v>460</v>
      </c>
      <c r="Y23" s="2">
        <v>489.7</v>
      </c>
      <c r="Z23" s="2">
        <f t="shared" si="10"/>
        <v>106.45652173913042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4683.9</v>
      </c>
      <c r="AK23" s="25">
        <v>4683.9</v>
      </c>
      <c r="AL23" s="2">
        <f t="shared" si="14"/>
        <v>100</v>
      </c>
      <c r="AM23" s="23">
        <v>1640.6</v>
      </c>
      <c r="AN23" s="25">
        <v>1640.6</v>
      </c>
      <c r="AO23" s="2">
        <f t="shared" si="15"/>
        <v>100</v>
      </c>
      <c r="AP23" s="23">
        <v>1075.6</v>
      </c>
      <c r="AQ23" s="25">
        <v>1075.6</v>
      </c>
      <c r="AR23" s="2">
        <f t="shared" si="16"/>
        <v>100</v>
      </c>
      <c r="AS23" s="21">
        <v>7481.8</v>
      </c>
      <c r="AT23" s="26">
        <v>7376.9</v>
      </c>
      <c r="AU23" s="2">
        <f t="shared" si="17"/>
        <v>98.59793097917613</v>
      </c>
      <c r="AV23" s="30">
        <v>1642.7</v>
      </c>
      <c r="AW23" s="25">
        <v>1597.3</v>
      </c>
      <c r="AX23" s="2">
        <f t="shared" si="18"/>
        <v>97.2362573811408</v>
      </c>
      <c r="AY23" s="29">
        <v>1550.2</v>
      </c>
      <c r="AZ23" s="25">
        <v>1550.2</v>
      </c>
      <c r="BA23" s="2">
        <f t="shared" si="1"/>
        <v>100</v>
      </c>
      <c r="BB23" s="21">
        <v>1502.9</v>
      </c>
      <c r="BC23" s="28">
        <v>1502.9</v>
      </c>
      <c r="BD23" s="2">
        <f t="shared" si="19"/>
        <v>100</v>
      </c>
      <c r="BE23" s="29">
        <v>2068.1</v>
      </c>
      <c r="BF23" s="28">
        <v>2032</v>
      </c>
      <c r="BG23" s="2">
        <f t="shared" si="20"/>
        <v>98.25443643924375</v>
      </c>
      <c r="BH23" s="29">
        <v>2087.4</v>
      </c>
      <c r="BI23" s="26">
        <v>2064</v>
      </c>
      <c r="BJ23" s="2">
        <f t="shared" si="21"/>
        <v>98.8789882150043</v>
      </c>
      <c r="BK23" s="27">
        <f t="shared" si="2"/>
        <v>-318.60000000000036</v>
      </c>
      <c r="BL23" s="17">
        <f t="shared" si="22"/>
        <v>-120.30000000000018</v>
      </c>
      <c r="BM23" s="2">
        <f t="shared" si="23"/>
        <v>37.75894538606405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3"/>
        <v>150772.8</v>
      </c>
      <c r="D24" s="21">
        <f t="shared" si="4"/>
        <v>111879.1</v>
      </c>
      <c r="E24" s="2">
        <f t="shared" si="5"/>
        <v>74.20376884955377</v>
      </c>
      <c r="F24" s="21">
        <v>46221.6</v>
      </c>
      <c r="G24" s="2">
        <v>50041</v>
      </c>
      <c r="H24" s="2">
        <f t="shared" si="6"/>
        <v>108.26323623587241</v>
      </c>
      <c r="I24" s="21">
        <v>22317</v>
      </c>
      <c r="J24" s="2">
        <v>22575.3</v>
      </c>
      <c r="K24" s="2">
        <f t="shared" si="0"/>
        <v>101.15741363086437</v>
      </c>
      <c r="L24" s="21">
        <v>2.6</v>
      </c>
      <c r="M24" s="2">
        <v>2.6</v>
      </c>
      <c r="N24" s="2">
        <f t="shared" si="7"/>
        <v>100</v>
      </c>
      <c r="O24" s="21">
        <v>3131</v>
      </c>
      <c r="P24" s="2">
        <v>3333.7</v>
      </c>
      <c r="Q24" s="2">
        <f t="shared" si="8"/>
        <v>106.47396997764291</v>
      </c>
      <c r="R24" s="23">
        <v>6848</v>
      </c>
      <c r="S24" s="2">
        <v>7263.4</v>
      </c>
      <c r="T24" s="2">
        <f t="shared" si="24"/>
        <v>106.0660046728972</v>
      </c>
      <c r="U24" s="23">
        <v>2664.1</v>
      </c>
      <c r="V24" s="2">
        <v>3390.8</v>
      </c>
      <c r="W24" s="2">
        <f t="shared" si="9"/>
        <v>127.27750459817575</v>
      </c>
      <c r="X24" s="23">
        <v>108.9</v>
      </c>
      <c r="Y24" s="2">
        <v>139.9</v>
      </c>
      <c r="Z24" s="2">
        <f t="shared" si="10"/>
        <v>128.46648301193756</v>
      </c>
      <c r="AA24" s="23">
        <v>0</v>
      </c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891.6</v>
      </c>
      <c r="AH24" s="2">
        <v>1005.4</v>
      </c>
      <c r="AI24" s="2">
        <f t="shared" si="13"/>
        <v>112.76357110812023</v>
      </c>
      <c r="AJ24" s="23">
        <v>104551.2</v>
      </c>
      <c r="AK24" s="25">
        <v>61838.1</v>
      </c>
      <c r="AL24" s="2">
        <f t="shared" si="14"/>
        <v>59.14623648509056</v>
      </c>
      <c r="AM24" s="23">
        <v>15329.9</v>
      </c>
      <c r="AN24" s="25">
        <v>15329.9</v>
      </c>
      <c r="AO24" s="2">
        <f t="shared" si="15"/>
        <v>100</v>
      </c>
      <c r="AP24" s="23">
        <v>5658.8</v>
      </c>
      <c r="AQ24" s="25">
        <v>5658.8</v>
      </c>
      <c r="AR24" s="2">
        <f t="shared" si="16"/>
        <v>100</v>
      </c>
      <c r="AS24" s="21">
        <v>152977.7</v>
      </c>
      <c r="AT24" s="26">
        <v>109780.2</v>
      </c>
      <c r="AU24" s="2">
        <f t="shared" si="17"/>
        <v>71.76222416731328</v>
      </c>
      <c r="AV24" s="30">
        <v>7275.7</v>
      </c>
      <c r="AW24" s="25">
        <v>7213.8</v>
      </c>
      <c r="AX24" s="2">
        <f t="shared" si="18"/>
        <v>99.14922275519882</v>
      </c>
      <c r="AY24" s="29">
        <v>4736.4</v>
      </c>
      <c r="AZ24" s="25">
        <v>4717.9</v>
      </c>
      <c r="BA24" s="2">
        <f t="shared" si="1"/>
        <v>99.6094079891901</v>
      </c>
      <c r="BB24" s="21">
        <v>33595.8</v>
      </c>
      <c r="BC24" s="28">
        <v>32906.4</v>
      </c>
      <c r="BD24" s="2">
        <f t="shared" si="19"/>
        <v>97.94795778043684</v>
      </c>
      <c r="BE24" s="29">
        <v>102761.2</v>
      </c>
      <c r="BF24" s="28">
        <v>61196</v>
      </c>
      <c r="BG24" s="2">
        <f t="shared" si="20"/>
        <v>59.5516595757932</v>
      </c>
      <c r="BH24" s="29">
        <v>7931.8</v>
      </c>
      <c r="BI24" s="26">
        <v>7080.9</v>
      </c>
      <c r="BJ24" s="2">
        <f t="shared" si="21"/>
        <v>89.2722963261807</v>
      </c>
      <c r="BK24" s="27">
        <f t="shared" si="2"/>
        <v>-2204.9000000000233</v>
      </c>
      <c r="BL24" s="17">
        <f t="shared" si="22"/>
        <v>2098.9000000000087</v>
      </c>
      <c r="BM24" s="2">
        <f t="shared" si="23"/>
        <v>-95.19252573812811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15522.8</v>
      </c>
      <c r="D25" s="21">
        <f t="shared" si="4"/>
        <v>15604.6</v>
      </c>
      <c r="E25" s="2">
        <f t="shared" si="5"/>
        <v>100.52696678434303</v>
      </c>
      <c r="F25" s="21">
        <v>2400</v>
      </c>
      <c r="G25" s="2">
        <v>2529.1</v>
      </c>
      <c r="H25" s="2">
        <f t="shared" si="6"/>
        <v>105.37916666666666</v>
      </c>
      <c r="I25" s="21">
        <v>78.7</v>
      </c>
      <c r="J25" s="2">
        <v>80.5</v>
      </c>
      <c r="K25" s="2">
        <f t="shared" si="0"/>
        <v>102.287166454892</v>
      </c>
      <c r="L25" s="21">
        <v>1.2</v>
      </c>
      <c r="M25" s="2">
        <v>1.2</v>
      </c>
      <c r="N25" s="2">
        <f t="shared" si="7"/>
        <v>100</v>
      </c>
      <c r="O25" s="21">
        <v>104.8</v>
      </c>
      <c r="P25" s="2">
        <v>106.5</v>
      </c>
      <c r="Q25" s="2">
        <f t="shared" si="8"/>
        <v>101.62213740458014</v>
      </c>
      <c r="R25" s="23">
        <v>540.7</v>
      </c>
      <c r="S25" s="2">
        <v>557.8</v>
      </c>
      <c r="T25" s="2">
        <f t="shared" si="24"/>
        <v>103.16256704272237</v>
      </c>
      <c r="U25" s="23"/>
      <c r="V25" s="2"/>
      <c r="W25" s="2" t="e">
        <f t="shared" si="9"/>
        <v>#DIV/0!</v>
      </c>
      <c r="X25" s="23">
        <v>344.4</v>
      </c>
      <c r="Y25" s="2">
        <v>344.4</v>
      </c>
      <c r="Z25" s="2">
        <f t="shared" si="10"/>
        <v>100</v>
      </c>
      <c r="AA25" s="23">
        <v>39.4</v>
      </c>
      <c r="AB25" s="2">
        <v>39.4</v>
      </c>
      <c r="AC25" s="2">
        <f t="shared" si="11"/>
        <v>100</v>
      </c>
      <c r="AD25" s="2"/>
      <c r="AE25" s="2"/>
      <c r="AF25" s="2" t="e">
        <f t="shared" si="12"/>
        <v>#DIV/0!</v>
      </c>
      <c r="AG25" s="21">
        <v>10</v>
      </c>
      <c r="AH25" s="2">
        <v>10</v>
      </c>
      <c r="AI25" s="2">
        <f t="shared" si="13"/>
        <v>100</v>
      </c>
      <c r="AJ25" s="23">
        <v>13122.8</v>
      </c>
      <c r="AK25" s="25">
        <v>13075.5</v>
      </c>
      <c r="AL25" s="2">
        <f t="shared" si="14"/>
        <v>99.63955863078002</v>
      </c>
      <c r="AM25" s="23">
        <v>1756</v>
      </c>
      <c r="AN25" s="25">
        <v>1756</v>
      </c>
      <c r="AO25" s="2">
        <f t="shared" si="15"/>
        <v>100</v>
      </c>
      <c r="AP25" s="23">
        <v>1843.1</v>
      </c>
      <c r="AQ25" s="25">
        <v>1843.1</v>
      </c>
      <c r="AR25" s="2">
        <f t="shared" si="16"/>
        <v>100</v>
      </c>
      <c r="AS25" s="21">
        <v>15700.8</v>
      </c>
      <c r="AT25" s="26">
        <v>15552.4</v>
      </c>
      <c r="AU25" s="2">
        <f t="shared" si="17"/>
        <v>99.05482523183532</v>
      </c>
      <c r="AV25" s="30">
        <v>2087.6</v>
      </c>
      <c r="AW25" s="25">
        <v>2080.5</v>
      </c>
      <c r="AX25" s="2">
        <f t="shared" si="18"/>
        <v>99.65989653190267</v>
      </c>
      <c r="AY25" s="29">
        <v>2076.7</v>
      </c>
      <c r="AZ25" s="25">
        <v>2074.6</v>
      </c>
      <c r="BA25" s="2">
        <f t="shared" si="1"/>
        <v>99.89887802764001</v>
      </c>
      <c r="BB25" s="21">
        <v>3298.5</v>
      </c>
      <c r="BC25" s="28">
        <v>3298.4</v>
      </c>
      <c r="BD25" s="2">
        <f t="shared" si="19"/>
        <v>99.99696831893286</v>
      </c>
      <c r="BE25" s="29">
        <v>6788.8</v>
      </c>
      <c r="BF25" s="28">
        <v>6710.2</v>
      </c>
      <c r="BG25" s="2">
        <f t="shared" si="20"/>
        <v>98.84221069997643</v>
      </c>
      <c r="BH25" s="29">
        <v>3412</v>
      </c>
      <c r="BI25" s="26">
        <v>3349.4</v>
      </c>
      <c r="BJ25" s="2">
        <f t="shared" si="21"/>
        <v>98.16529894490036</v>
      </c>
      <c r="BK25" s="27">
        <f t="shared" si="2"/>
        <v>-178</v>
      </c>
      <c r="BL25" s="17">
        <f t="shared" si="22"/>
        <v>52.20000000000073</v>
      </c>
      <c r="BM25" s="2">
        <f t="shared" si="23"/>
        <v>-29.32584269662962</v>
      </c>
      <c r="BN25" s="8"/>
      <c r="BO25" s="9"/>
    </row>
    <row r="26" spans="1:67" ht="14.25">
      <c r="A26" s="7">
        <v>17</v>
      </c>
      <c r="B26" s="20" t="s">
        <v>46</v>
      </c>
      <c r="C26" s="33">
        <f t="shared" si="3"/>
        <v>10930.1</v>
      </c>
      <c r="D26" s="21">
        <f t="shared" si="4"/>
        <v>11032.900000000001</v>
      </c>
      <c r="E26" s="2">
        <f t="shared" si="5"/>
        <v>100.94052204462906</v>
      </c>
      <c r="F26" s="21">
        <v>2538.9</v>
      </c>
      <c r="G26" s="2">
        <v>2641.7</v>
      </c>
      <c r="H26" s="2">
        <f t="shared" si="6"/>
        <v>104.04899759738468</v>
      </c>
      <c r="I26" s="21">
        <v>981.7</v>
      </c>
      <c r="J26" s="2">
        <v>1031.2</v>
      </c>
      <c r="K26" s="2">
        <f t="shared" si="0"/>
        <v>105.04227360700824</v>
      </c>
      <c r="L26" s="21">
        <v>29.6</v>
      </c>
      <c r="M26" s="2">
        <v>29.6</v>
      </c>
      <c r="N26" s="2">
        <f t="shared" si="7"/>
        <v>100</v>
      </c>
      <c r="O26" s="21">
        <v>264</v>
      </c>
      <c r="P26" s="2">
        <v>272.3</v>
      </c>
      <c r="Q26" s="2">
        <f t="shared" si="8"/>
        <v>103.1439393939394</v>
      </c>
      <c r="R26" s="23">
        <v>467.2</v>
      </c>
      <c r="S26" s="2">
        <v>475.3</v>
      </c>
      <c r="T26" s="2">
        <f t="shared" si="24"/>
        <v>101.73373287671232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22.1</v>
      </c>
      <c r="AB26" s="2">
        <v>22.1</v>
      </c>
      <c r="AC26" s="2">
        <f t="shared" si="11"/>
        <v>100</v>
      </c>
      <c r="AD26" s="2"/>
      <c r="AE26" s="2"/>
      <c r="AF26" s="2" t="e">
        <f t="shared" si="12"/>
        <v>#DIV/0!</v>
      </c>
      <c r="AG26" s="21">
        <v>70</v>
      </c>
      <c r="AH26" s="2">
        <v>73.7</v>
      </c>
      <c r="AI26" s="2">
        <f t="shared" si="13"/>
        <v>105.28571428571429</v>
      </c>
      <c r="AJ26" s="23">
        <v>8391.2</v>
      </c>
      <c r="AK26" s="25">
        <v>8391.2</v>
      </c>
      <c r="AL26" s="2">
        <f t="shared" si="14"/>
        <v>100</v>
      </c>
      <c r="AM26" s="23">
        <v>4869.2</v>
      </c>
      <c r="AN26" s="25">
        <v>4869.2</v>
      </c>
      <c r="AO26" s="2">
        <f t="shared" si="15"/>
        <v>100</v>
      </c>
      <c r="AP26" s="23">
        <v>550.2</v>
      </c>
      <c r="AQ26" s="25">
        <v>550.2</v>
      </c>
      <c r="AR26" s="2">
        <f t="shared" si="16"/>
        <v>100</v>
      </c>
      <c r="AS26" s="21">
        <v>11890.2</v>
      </c>
      <c r="AT26" s="26">
        <v>11490.7</v>
      </c>
      <c r="AU26" s="2">
        <f t="shared" si="17"/>
        <v>96.64009015828161</v>
      </c>
      <c r="AV26" s="30">
        <v>2378.9</v>
      </c>
      <c r="AW26" s="25">
        <v>2065.9</v>
      </c>
      <c r="AX26" s="2">
        <f t="shared" si="18"/>
        <v>86.84265837151625</v>
      </c>
      <c r="AY26" s="29">
        <v>1776.9</v>
      </c>
      <c r="AZ26" s="25">
        <v>1776</v>
      </c>
      <c r="BA26" s="2">
        <f t="shared" si="1"/>
        <v>99.94934999155832</v>
      </c>
      <c r="BB26" s="21">
        <v>4571.2</v>
      </c>
      <c r="BC26" s="28">
        <v>4571.2</v>
      </c>
      <c r="BD26" s="2">
        <f t="shared" si="19"/>
        <v>100</v>
      </c>
      <c r="BE26" s="29">
        <v>1667.2</v>
      </c>
      <c r="BF26" s="28">
        <v>1651.8</v>
      </c>
      <c r="BG26" s="2">
        <f t="shared" si="20"/>
        <v>99.07629558541267</v>
      </c>
      <c r="BH26" s="29">
        <v>2050.6</v>
      </c>
      <c r="BI26" s="26">
        <v>1979.5</v>
      </c>
      <c r="BJ26" s="2">
        <f t="shared" si="21"/>
        <v>96.53272213010825</v>
      </c>
      <c r="BK26" s="27">
        <f t="shared" si="2"/>
        <v>-960.1000000000004</v>
      </c>
      <c r="BL26" s="17">
        <f t="shared" si="22"/>
        <v>-457.7999999999993</v>
      </c>
      <c r="BM26" s="2">
        <f t="shared" si="23"/>
        <v>47.68253306947184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426836.49999999994</v>
      </c>
      <c r="D27" s="22">
        <f>SUM(D10:D26)</f>
        <v>389400.6</v>
      </c>
      <c r="E27" s="6">
        <f>D27/C27*100</f>
        <v>91.2294520267128</v>
      </c>
      <c r="F27" s="22">
        <f>SUM(F10:F26)</f>
        <v>89372.59999999999</v>
      </c>
      <c r="G27" s="6">
        <f>SUM(G10:G26)</f>
        <v>95108.90000000001</v>
      </c>
      <c r="H27" s="6">
        <f>G27/F27*100</f>
        <v>106.41841011674722</v>
      </c>
      <c r="I27" s="22">
        <f>SUM(I10:I26)</f>
        <v>27123.4</v>
      </c>
      <c r="J27" s="6">
        <f>SUM(J10:J26)</f>
        <v>27382.9</v>
      </c>
      <c r="K27" s="2">
        <f t="shared" si="0"/>
        <v>100.95673846199222</v>
      </c>
      <c r="L27" s="22">
        <f>SUM(L10:L26)</f>
        <v>553.6000000000001</v>
      </c>
      <c r="M27" s="6">
        <f>SUM(M10:M26)</f>
        <v>554.8000000000002</v>
      </c>
      <c r="N27" s="6">
        <f>M27/L27*100</f>
        <v>100.21676300578035</v>
      </c>
      <c r="O27" s="22">
        <f>SUM(O10:O26)</f>
        <v>5817.400000000001</v>
      </c>
      <c r="P27" s="6">
        <f>SUM(P10:P26)</f>
        <v>6163.2</v>
      </c>
      <c r="Q27" s="6">
        <f>P27/O27*100</f>
        <v>105.94423625674698</v>
      </c>
      <c r="R27" s="22">
        <f>SUM(R10:R26)</f>
        <v>16013.2</v>
      </c>
      <c r="S27" s="6">
        <f>SUM(S10:S26)</f>
        <v>16674.5</v>
      </c>
      <c r="T27" s="6">
        <f>S27/R27*100</f>
        <v>104.1297179826643</v>
      </c>
      <c r="U27" s="22">
        <f>SUM(U10:U26)</f>
        <v>2664.1</v>
      </c>
      <c r="V27" s="6">
        <f>SUM(V10:V26)</f>
        <v>3390.8</v>
      </c>
      <c r="W27" s="6">
        <f>V27/U27*100</f>
        <v>127.27750459817575</v>
      </c>
      <c r="X27" s="22">
        <f>SUM(X10:X26)</f>
        <v>3359.6000000000004</v>
      </c>
      <c r="Y27" s="6">
        <f>SUM(Y10:Y26)</f>
        <v>3617.2000000000003</v>
      </c>
      <c r="Z27" s="6">
        <f>Y27/X27*100</f>
        <v>107.66757947374688</v>
      </c>
      <c r="AA27" s="22">
        <f>SUM(AA10:AA26)</f>
        <v>333.5</v>
      </c>
      <c r="AB27" s="6">
        <f>SUM(AB10:AB26)</f>
        <v>363.70000000000005</v>
      </c>
      <c r="AC27" s="6">
        <f>AB27/AA27*100</f>
        <v>109.05547226386807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1190.3</v>
      </c>
      <c r="AH27" s="6">
        <f>SUM(AH10:AH26)</f>
        <v>1315.1</v>
      </c>
      <c r="AI27" s="2">
        <f>AH27/AG27*100</f>
        <v>110.484751743258</v>
      </c>
      <c r="AJ27" s="22">
        <f>SUM(AJ10:AJ26)</f>
        <v>337463.89999999997</v>
      </c>
      <c r="AK27" s="6">
        <f>SUM(AK10:AK26)</f>
        <v>294291.7</v>
      </c>
      <c r="AL27" s="6">
        <f>AK27/AJ27*100</f>
        <v>87.20686864580183</v>
      </c>
      <c r="AM27" s="22">
        <f>SUM(AM10:AM26)</f>
        <v>58159</v>
      </c>
      <c r="AN27" s="6">
        <f>SUM(AN10:AN26)</f>
        <v>58159</v>
      </c>
      <c r="AO27" s="6">
        <f>AN27/AM27*100</f>
        <v>100</v>
      </c>
      <c r="AP27" s="22">
        <f>SUM(AP10:AP26)</f>
        <v>33546.799999999996</v>
      </c>
      <c r="AQ27" s="6">
        <f>SUM(AQ10:AQ26)</f>
        <v>33546.799999999996</v>
      </c>
      <c r="AR27" s="6">
        <f>AQ27/AP27*100</f>
        <v>100</v>
      </c>
      <c r="AS27" s="22">
        <f>SUM(AS10:AS26)</f>
        <v>433850.5</v>
      </c>
      <c r="AT27" s="6">
        <f>SUM(AT10:AT26)</f>
        <v>369230</v>
      </c>
      <c r="AU27" s="6">
        <f>(AT27/AS27)*100</f>
        <v>85.10535311126759</v>
      </c>
      <c r="AV27" s="22">
        <f>SUM(AV10:AV26)</f>
        <v>34171.6</v>
      </c>
      <c r="AW27" s="6">
        <f>SUM(AW10:AW26)</f>
        <v>33422.6</v>
      </c>
      <c r="AX27" s="6">
        <f>AW27/AV27*100</f>
        <v>97.80812136393965</v>
      </c>
      <c r="AY27" s="22">
        <f>SUM(AY10:AY26)</f>
        <v>30258.10000000001</v>
      </c>
      <c r="AZ27" s="34">
        <f>SUM(AZ10:AZ26)</f>
        <v>30090.199999999997</v>
      </c>
      <c r="BA27" s="6">
        <f t="shared" si="1"/>
        <v>99.44510726053515</v>
      </c>
      <c r="BB27" s="22">
        <f>SUM(BB10:BB26)</f>
        <v>131342.9</v>
      </c>
      <c r="BC27" s="34">
        <f>SUM(BC10:BC26)</f>
        <v>121174.09999999999</v>
      </c>
      <c r="BD27" s="6">
        <f>BC27/BB27*100</f>
        <v>92.25782284386898</v>
      </c>
      <c r="BE27" s="22">
        <f>SUM(BE10:BE26)</f>
        <v>202383.2</v>
      </c>
      <c r="BF27" s="6">
        <f>SUM(BF10:BF26)</f>
        <v>150215.2</v>
      </c>
      <c r="BG27" s="6">
        <f>BF27/BE27*100</f>
        <v>74.2231568628226</v>
      </c>
      <c r="BH27" s="22">
        <f>SUM(BH10:BH26)</f>
        <v>60470.7</v>
      </c>
      <c r="BI27" s="6">
        <f>SUM(BI10:BI26)</f>
        <v>58966</v>
      </c>
      <c r="BJ27" s="6">
        <f>BI27/BH27*100</f>
        <v>97.51168747839863</v>
      </c>
      <c r="BK27" s="22">
        <f>SUM(BK10:BK26)</f>
        <v>-7014.000000000024</v>
      </c>
      <c r="BL27" s="6">
        <f>SUM(BL10:BL26)</f>
        <v>20170.60000000001</v>
      </c>
      <c r="BM27" s="6">
        <f>BL27/BK27*100</f>
        <v>-287.57627601938896</v>
      </c>
      <c r="BN27" s="8"/>
      <c r="BO27" s="9"/>
    </row>
    <row r="28" spans="3:65" ht="14.25" hidden="1">
      <c r="C28" s="13">
        <f aca="true" t="shared" si="25" ref="C28:AC28">C27-C20</f>
        <v>417586.5999999999</v>
      </c>
      <c r="D28" s="13">
        <f t="shared" si="25"/>
        <v>380088.6</v>
      </c>
      <c r="E28" s="13">
        <f t="shared" si="25"/>
        <v>-9.441906582569459</v>
      </c>
      <c r="F28" s="13">
        <f t="shared" si="25"/>
        <v>88026.29999999999</v>
      </c>
      <c r="G28" s="13">
        <f t="shared" si="25"/>
        <v>93700.50000000001</v>
      </c>
      <c r="H28" s="13">
        <f t="shared" si="25"/>
        <v>1.805768060741869</v>
      </c>
      <c r="I28" s="13">
        <f t="shared" si="25"/>
        <v>27104.800000000003</v>
      </c>
      <c r="J28" s="13">
        <f t="shared" si="25"/>
        <v>27364.300000000003</v>
      </c>
      <c r="K28" s="13">
        <f t="shared" si="25"/>
        <v>0.9567384619922166</v>
      </c>
      <c r="L28" s="13">
        <f t="shared" si="25"/>
        <v>553.4000000000001</v>
      </c>
      <c r="M28" s="13">
        <f t="shared" si="25"/>
        <v>554.6000000000001</v>
      </c>
      <c r="N28" s="13">
        <f t="shared" si="25"/>
        <v>0.21676300578035068</v>
      </c>
      <c r="O28" s="13">
        <f t="shared" si="25"/>
        <v>5728.8</v>
      </c>
      <c r="P28" s="13">
        <f t="shared" si="25"/>
        <v>6071</v>
      </c>
      <c r="Q28" s="13">
        <f t="shared" si="25"/>
        <v>1.88103083913974</v>
      </c>
      <c r="R28" s="13">
        <f t="shared" si="25"/>
        <v>15762.2</v>
      </c>
      <c r="S28" s="13">
        <f t="shared" si="25"/>
        <v>16422.3</v>
      </c>
      <c r="T28" s="13">
        <f t="shared" si="25"/>
        <v>3.65163033326192</v>
      </c>
      <c r="U28" s="13">
        <f t="shared" si="25"/>
        <v>2664.1</v>
      </c>
      <c r="V28" s="13">
        <f t="shared" si="25"/>
        <v>3390.8</v>
      </c>
      <c r="W28" s="13" t="e">
        <f t="shared" si="25"/>
        <v>#DIV/0!</v>
      </c>
      <c r="X28" s="13">
        <f t="shared" si="25"/>
        <v>3353.8</v>
      </c>
      <c r="Y28" s="13">
        <f t="shared" si="25"/>
        <v>3611.4</v>
      </c>
      <c r="Z28" s="13">
        <f t="shared" si="25"/>
        <v>7.667579473746883</v>
      </c>
      <c r="AA28" s="13">
        <f t="shared" si="25"/>
        <v>319.8</v>
      </c>
      <c r="AB28" s="13">
        <f t="shared" si="25"/>
        <v>350.00000000000006</v>
      </c>
      <c r="AC28" s="13">
        <f t="shared" si="25"/>
        <v>9.055472263868069</v>
      </c>
      <c r="AD28" s="13"/>
      <c r="AE28" s="13"/>
      <c r="AF28" s="2" t="e">
        <f t="shared" si="12"/>
        <v>#DIV/0!</v>
      </c>
      <c r="AG28" s="13">
        <f aca="true" t="shared" si="26" ref="AG28:BM28">AG27-AG20</f>
        <v>1190.3</v>
      </c>
      <c r="AH28" s="13">
        <f t="shared" si="26"/>
        <v>1315.1</v>
      </c>
      <c r="AI28" s="13" t="e">
        <f t="shared" si="26"/>
        <v>#DIV/0!</v>
      </c>
      <c r="AJ28" s="13">
        <f t="shared" si="26"/>
        <v>329560.3</v>
      </c>
      <c r="AK28" s="13">
        <f t="shared" si="26"/>
        <v>286388.10000000003</v>
      </c>
      <c r="AL28" s="13">
        <f t="shared" si="26"/>
        <v>-12.793131354198167</v>
      </c>
      <c r="AM28" s="13">
        <f t="shared" si="26"/>
        <v>55899.3</v>
      </c>
      <c r="AN28" s="13">
        <f t="shared" si="26"/>
        <v>55899.3</v>
      </c>
      <c r="AO28" s="13">
        <f t="shared" si="26"/>
        <v>0</v>
      </c>
      <c r="AP28" s="13">
        <f t="shared" si="26"/>
        <v>31614.299999999996</v>
      </c>
      <c r="AQ28" s="13">
        <f t="shared" si="26"/>
        <v>31614.299999999996</v>
      </c>
      <c r="AR28" s="13">
        <f t="shared" si="26"/>
        <v>0</v>
      </c>
      <c r="AS28" s="13">
        <f t="shared" si="26"/>
        <v>424524.9</v>
      </c>
      <c r="AT28" s="13">
        <f t="shared" si="26"/>
        <v>360100.9</v>
      </c>
      <c r="AU28" s="13">
        <f t="shared" si="26"/>
        <v>-12.787543860509018</v>
      </c>
      <c r="AV28" s="13">
        <f t="shared" si="26"/>
        <v>32737.199999999997</v>
      </c>
      <c r="AW28" s="13">
        <f t="shared" si="26"/>
        <v>31999.199999999997</v>
      </c>
      <c r="AX28" s="13">
        <f t="shared" si="26"/>
        <v>-1.4250074704161904</v>
      </c>
      <c r="AY28" s="13">
        <f t="shared" si="26"/>
        <v>28836.200000000008</v>
      </c>
      <c r="AZ28" s="13">
        <f t="shared" si="26"/>
        <v>28669.399999999998</v>
      </c>
      <c r="BA28" s="13">
        <f t="shared" si="26"/>
        <v>-0.47753146230047605</v>
      </c>
      <c r="BB28" s="13">
        <f t="shared" si="26"/>
        <v>125264.5</v>
      </c>
      <c r="BC28" s="13">
        <f t="shared" si="26"/>
        <v>115095.7</v>
      </c>
      <c r="BD28" s="13">
        <f t="shared" si="26"/>
        <v>-7.742177156131021</v>
      </c>
      <c r="BE28" s="13">
        <f t="shared" si="26"/>
        <v>201643.90000000002</v>
      </c>
      <c r="BF28" s="13">
        <f t="shared" si="26"/>
        <v>149521.30000000002</v>
      </c>
      <c r="BG28" s="13">
        <f t="shared" si="26"/>
        <v>-19.63589900083221</v>
      </c>
      <c r="BH28" s="13">
        <f t="shared" si="26"/>
        <v>59549.5</v>
      </c>
      <c r="BI28" s="13">
        <f t="shared" si="26"/>
        <v>58184.9</v>
      </c>
      <c r="BJ28" s="13">
        <f t="shared" si="26"/>
        <v>12.720111273448566</v>
      </c>
      <c r="BK28" s="13">
        <f t="shared" si="26"/>
        <v>-6938.300000000023</v>
      </c>
      <c r="BL28" s="13">
        <f t="shared" si="26"/>
        <v>19987.70000000001</v>
      </c>
      <c r="BM28" s="13">
        <f t="shared" si="26"/>
        <v>-45.964651184517265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2022-01-09T10:18:29Z</cp:lastPrinted>
  <dcterms:created xsi:type="dcterms:W3CDTF">2013-04-03T10:22:22Z</dcterms:created>
  <dcterms:modified xsi:type="dcterms:W3CDTF">2022-01-19T06:40:52Z</dcterms:modified>
  <cp:category/>
  <cp:version/>
  <cp:contentType/>
  <cp:contentStatus/>
</cp:coreProperties>
</file>