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<sst xmlns="http://schemas.openxmlformats.org/spreadsheetml/2006/main" count="88" uniqueCount="66">
  <si>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</si>
  <si>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</si>
  <si>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</si>
  <si>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</si>
  <si>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</si>
  <si>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</si>
  <si>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</si>
  <si>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</si>
  <si>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</si>
  <si>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</si>
  <si>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</si>
  <si>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</si>
  <si>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</si>
  <si>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</si>
  <si>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</si>
  <si>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</si>
  <si>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</si>
  <si>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</si>
  <si>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</si>
  <si>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</si>
  <si>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</si>
  <si>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</si>
  <si>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</si>
  <si>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</si>
  <si>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</si>
  <si>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</si>
  <si>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</si>
  <si>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</si>
  <si>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</si>
  <si>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</si>
  <si>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</si>
  <si>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</si>
  <si>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</si>
  <si>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</si>
  <si>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</si>
  <si>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</si>
  <si>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</si>
  <si>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</si>
  <si>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</si>
  <si>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</si>
  <si>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</si>
  <si>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</si>
  <si>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</si>
  <si>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</si>
  <si>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</si>
  <si>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</si>
  <si>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</si>
  <si>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</si>
  <si>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</si>
  <si>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</si>
  <si>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</si>
  <si>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</si>
  <si>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</si>
  <si>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</si>
  <si>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</si>
  <si>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</si>
  <si>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</si>
  <si>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</si>
  <si>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</si>
  <si>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</si>
  <si>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</si>
  <si>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</si>
  <si>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</si>
  <si>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</si>
  <si>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 xml:space="preserve"> пожаров и ущерба от них на 28 февраля 2022 г.    </t>
  </si>
  <si>
    <t>пожаров и ущерба от них на 28 февраля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</si>
</sst>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1">
        <v>1</v>
      </c>
      <c r="I9" s="3">
        <v>0</v>
      </c>
      <c r="J9" s="3">
        <v>0</v>
      </c>
      <c r="K9" s="20">
        <v>0</v>
      </c>
      <c r="L9" s="3">
        <f>H9-D9</f>
        <v>1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0</v>
      </c>
      <c r="H11" s="3">
        <v>1</v>
      </c>
      <c r="I11" s="3">
        <v>0</v>
      </c>
      <c r="J11" s="3">
        <v>0</v>
      </c>
      <c r="K11" s="20">
        <f>200000</f>
        <v>200000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200000</v>
      </c>
    </row>
    <row r="12" spans="1:15" ht="12.75">
      <c r="A12" s="3">
        <v>5</v>
      </c>
      <c r="B12" s="41" t="s">
        <v>27</v>
      </c>
      <c r="C12" s="42"/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0</v>
      </c>
      <c r="M12" s="3">
        <f>I12-E12</f>
        <v>0</v>
      </c>
      <c r="N12" s="3">
        <f t="shared" si="0"/>
        <v>1</v>
      </c>
      <c r="O12" s="3">
        <f t="shared" si="0"/>
        <v>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f>H15-D15</f>
        <v>1</v>
      </c>
      <c r="M15" s="3">
        <f>I15-E15</f>
        <v>1</v>
      </c>
      <c r="N15" s="3">
        <f t="shared" si="1"/>
        <v>0</v>
      </c>
      <c r="O15" s="3">
        <f t="shared" si="1"/>
        <v>0</v>
      </c>
    </row>
    <row r="16" spans="1:15" ht="12.75">
      <c r="A16" s="3">
        <v>8</v>
      </c>
      <c r="B16" s="3" t="s">
        <v>40</v>
      </c>
      <c r="C16" s="3"/>
      <c r="D16" s="3">
        <v>1</v>
      </c>
      <c r="E16" s="3">
        <v>0</v>
      </c>
      <c r="F16" s="3">
        <v>1</v>
      </c>
      <c r="G16" s="3">
        <v>390000</v>
      </c>
      <c r="H16" s="3">
        <v>1</v>
      </c>
      <c r="I16" s="3">
        <v>0</v>
      </c>
      <c r="J16" s="3">
        <v>1</v>
      </c>
      <c r="K16" s="20">
        <f>200000</f>
        <v>200000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1</v>
      </c>
      <c r="E18" s="3">
        <v>0</v>
      </c>
      <c r="F18" s="3">
        <v>0</v>
      </c>
      <c r="G18" s="3">
        <f>10000</f>
        <v>10000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-1</v>
      </c>
      <c r="M18" s="3">
        <f>I18-E18</f>
        <v>0</v>
      </c>
      <c r="N18" s="3">
        <f aca="true" t="shared" si="2" ref="N18:O22">J18-F18</f>
        <v>0</v>
      </c>
      <c r="O18" s="3">
        <f t="shared" si="2"/>
        <v>-10000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20">
        <v>0</v>
      </c>
      <c r="J19" s="3">
        <v>0</v>
      </c>
      <c r="K19" s="20">
        <v>0</v>
      </c>
      <c r="L19" s="3">
        <f>H19-D19</f>
        <v>-1</v>
      </c>
      <c r="M19" s="3">
        <f>I19-E19</f>
        <v>0</v>
      </c>
      <c r="N19" s="3">
        <f t="shared" si="2"/>
        <v>0</v>
      </c>
      <c r="O19" s="3">
        <f t="shared" si="2"/>
        <v>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0</v>
      </c>
      <c r="N21" s="3">
        <f t="shared" si="2"/>
        <v>0</v>
      </c>
      <c r="O21" s="3">
        <f t="shared" si="2"/>
        <v>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H24-D24</f>
        <v>-1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2</v>
      </c>
      <c r="E28" s="3">
        <v>0</v>
      </c>
      <c r="F28" s="3">
        <v>0</v>
      </c>
      <c r="G28" s="3">
        <f>35000</f>
        <v>35000</v>
      </c>
      <c r="H28" s="20">
        <v>1</v>
      </c>
      <c r="I28" s="20">
        <v>0</v>
      </c>
      <c r="J28" s="3">
        <v>0</v>
      </c>
      <c r="K28" s="20">
        <v>0</v>
      </c>
      <c r="L28" s="3">
        <f>H28-D28</f>
        <v>-1</v>
      </c>
      <c r="M28" s="3">
        <f>I28-E28</f>
        <v>0</v>
      </c>
      <c r="N28" s="3">
        <f>J28-F28</f>
        <v>0</v>
      </c>
      <c r="O28" s="3">
        <f>K28-G28</f>
        <v>-35000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8</v>
      </c>
      <c r="E29" s="16">
        <f>E8+E9+E10+E11+E12+E14+E15+E16+E18+E19+E20+E21+E22+E24+E25+E26+E28</f>
        <v>0</v>
      </c>
      <c r="F29" s="16">
        <f>F8+F9+F10+F11+F12+F14+F15+F16+F18+F19+F20+F21+F22+F24+F25+F26+F28</f>
        <v>1</v>
      </c>
      <c r="G29" s="16">
        <f>G8+G9+G10+G11+G12+G14+G15+G16+G18+G19+G20+G21+G22+G24+G25+G26+G28</f>
        <v>435000</v>
      </c>
      <c r="H29" s="16">
        <f>H8+H9+H10+H11+H12+H14+H15+H16+H18+H19+H20+H21+H22+H24+H25+H26+H28</f>
        <v>6</v>
      </c>
      <c r="I29" s="15">
        <f>I8+I9+I10+I11+I12+I13+I14+I15+I16+I17+I18+I19+I20+I21+I22+I23+I24+I25+I26+I27+I28</f>
        <v>1</v>
      </c>
      <c r="J29" s="15">
        <f>J8+J9+J10+J11+J12+J13+J14+J15+J16+J17+J18+J19+J20+J21+J22+J23+J24+J25+J26+J27+J28</f>
        <v>2</v>
      </c>
      <c r="K29" s="16">
        <f>K8+K9+K10+K11+K12+K14+K15+K16+K18+K19+K20+K21+K22+K24+K25+K26+K28</f>
        <v>400000</v>
      </c>
      <c r="L29" s="3">
        <f>H29-D29</f>
        <v>-2</v>
      </c>
      <c r="M29" s="3">
        <f>I29-E29</f>
        <v>1</v>
      </c>
      <c r="N29" s="3">
        <f>J29-F29</f>
        <v>1</v>
      </c>
      <c r="O29" s="3">
        <f>K29-G29</f>
        <v>-35000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L23" sqref="L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65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62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60</v>
      </c>
      <c r="E6" s="51"/>
      <c r="F6" s="51" t="s">
        <v>61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7</v>
      </c>
      <c r="E8" s="3">
        <f>35000+10000+390000</f>
        <v>435000</v>
      </c>
      <c r="F8" s="3">
        <v>5</v>
      </c>
      <c r="G8" s="3">
        <f>200000+200000</f>
        <v>400000</v>
      </c>
      <c r="H8" s="3">
        <f>F8-D8</f>
        <v>-2</v>
      </c>
      <c r="I8" s="4">
        <f>G8-E8</f>
        <v>-35000</v>
      </c>
    </row>
    <row r="9" spans="1:9" ht="12.75">
      <c r="A9" s="6">
        <v>2</v>
      </c>
      <c r="B9" s="26" t="s">
        <v>53</v>
      </c>
      <c r="C9" s="27"/>
      <c r="D9" s="3">
        <v>0</v>
      </c>
      <c r="E9" s="3">
        <v>0</v>
      </c>
      <c r="F9" s="3">
        <v>0</v>
      </c>
      <c r="G9" s="20">
        <v>0</v>
      </c>
      <c r="H9" s="3">
        <f aca="true" t="shared" si="0" ref="H9:I15">F9-D9</f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1</v>
      </c>
      <c r="E12" s="3">
        <v>0</v>
      </c>
      <c r="F12" s="3">
        <v>0</v>
      </c>
      <c r="G12" s="3">
        <v>0</v>
      </c>
      <c r="H12" s="3">
        <f t="shared" si="0"/>
        <v>-1</v>
      </c>
      <c r="I12" s="4">
        <f t="shared" si="0"/>
        <v>0</v>
      </c>
    </row>
    <row r="13" spans="1:9" ht="12.75">
      <c r="A13" s="3">
        <v>6</v>
      </c>
      <c r="B13" s="41" t="s">
        <v>59</v>
      </c>
      <c r="C13" s="42"/>
      <c r="D13" s="3">
        <v>0</v>
      </c>
      <c r="E13" s="3">
        <v>0</v>
      </c>
      <c r="F13" s="3">
        <v>0</v>
      </c>
      <c r="G13" s="20">
        <v>0</v>
      </c>
      <c r="H13" s="3">
        <f>F13-D13</f>
        <v>0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0</v>
      </c>
      <c r="E14" s="3">
        <v>0</v>
      </c>
      <c r="F14" s="3">
        <v>1</v>
      </c>
      <c r="G14" s="20">
        <v>0</v>
      </c>
      <c r="H14" s="3">
        <f>F14-D14</f>
        <v>1</v>
      </c>
      <c r="I14" s="4">
        <f>G14-E14</f>
        <v>0</v>
      </c>
    </row>
    <row r="15" spans="1:9" ht="12.75">
      <c r="A15" s="3"/>
      <c r="B15" s="41"/>
      <c r="C15" s="42"/>
      <c r="D15" s="3">
        <f>D8+D9+D10+D11+D12+D13+D14</f>
        <v>8</v>
      </c>
      <c r="E15" s="3">
        <f>E8+E9+E10+E11+E12+E13+E14</f>
        <v>435000</v>
      </c>
      <c r="F15" s="3">
        <f>F8+F9+F10+F11+F12+F13+F14</f>
        <v>6</v>
      </c>
      <c r="G15" s="3">
        <f>G8+G9+G10+G11+G12+G13+G14</f>
        <v>400000</v>
      </c>
      <c r="H15" s="3">
        <f>H8+H9+H10+H11+H12+H13+H14</f>
        <v>-2</v>
      </c>
      <c r="I15" s="3">
        <f>I8+I9+I10+I11+I12+I13+I14</f>
        <v>-35000</v>
      </c>
    </row>
    <row r="16" spans="1:9" ht="12.75">
      <c r="A16" s="50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3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f>F18-D18</f>
        <v>0</v>
      </c>
      <c r="I18" s="4">
        <f>G18-E18</f>
        <v>0</v>
      </c>
    </row>
    <row r="19" spans="1:9" ht="12.75">
      <c r="A19" s="3">
        <v>2</v>
      </c>
      <c r="B19" s="3" t="s">
        <v>15</v>
      </c>
      <c r="C19" s="3"/>
      <c r="D19" s="3">
        <v>1</v>
      </c>
      <c r="E19" s="3">
        <v>0</v>
      </c>
      <c r="F19" s="20">
        <v>1</v>
      </c>
      <c r="G19" s="3">
        <f>200000</f>
        <v>200000</v>
      </c>
      <c r="H19" s="3">
        <f aca="true" t="shared" si="1" ref="H19:H29">F19-D19</f>
        <v>0</v>
      </c>
      <c r="I19" s="4">
        <f aca="true" t="shared" si="2" ref="I19:I29">G19-E19</f>
        <v>200000</v>
      </c>
    </row>
    <row r="20" spans="1:9" ht="12.75">
      <c r="A20" s="3">
        <v>3</v>
      </c>
      <c r="B20" s="3" t="s">
        <v>16</v>
      </c>
      <c r="C20" s="3"/>
      <c r="D20" s="3">
        <v>1</v>
      </c>
      <c r="E20" s="3">
        <f>35000</f>
        <v>35000</v>
      </c>
      <c r="F20" s="23">
        <v>1</v>
      </c>
      <c r="G20" s="3">
        <v>0</v>
      </c>
      <c r="H20" s="3">
        <f t="shared" si="1"/>
        <v>0</v>
      </c>
      <c r="I20" s="4">
        <f t="shared" si="2"/>
        <v>-35000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1"/>
        <v>-1</v>
      </c>
      <c r="I21" s="4">
        <f t="shared" si="2"/>
        <v>-390000</v>
      </c>
    </row>
    <row r="22" spans="1:9" ht="12.75">
      <c r="A22" s="3">
        <v>5</v>
      </c>
      <c r="B22" s="3" t="s">
        <v>18</v>
      </c>
      <c r="C22" s="3"/>
      <c r="D22" s="3">
        <v>4</v>
      </c>
      <c r="E22" s="3">
        <f>10000</f>
        <v>10000</v>
      </c>
      <c r="F22" s="3">
        <v>1</v>
      </c>
      <c r="G22" s="3">
        <v>0</v>
      </c>
      <c r="H22" s="3">
        <f t="shared" si="1"/>
        <v>-3</v>
      </c>
      <c r="I22" s="4">
        <f t="shared" si="2"/>
        <v>-10000</v>
      </c>
    </row>
    <row r="23" spans="1:9" ht="12.75">
      <c r="A23" s="3">
        <v>6</v>
      </c>
      <c r="B23" s="3" t="s">
        <v>51</v>
      </c>
      <c r="C23" s="3"/>
      <c r="D23" s="3">
        <v>0</v>
      </c>
      <c r="E23" s="3">
        <v>0</v>
      </c>
      <c r="F23" s="3">
        <v>3</v>
      </c>
      <c r="G23" s="20">
        <v>200000</v>
      </c>
      <c r="H23" s="3">
        <f t="shared" si="1"/>
        <v>3</v>
      </c>
      <c r="I23" s="4">
        <f t="shared" si="2"/>
        <v>200000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s="19" customFormat="1" ht="12.75">
      <c r="A25" s="3">
        <v>8</v>
      </c>
      <c r="B25" s="3" t="s">
        <v>44</v>
      </c>
      <c r="C25" s="3"/>
      <c r="D25" s="3">
        <v>1</v>
      </c>
      <c r="E25" s="3">
        <v>0</v>
      </c>
      <c r="F25" s="20">
        <v>0</v>
      </c>
      <c r="G25" s="20">
        <v>0</v>
      </c>
      <c r="H25" s="3">
        <f t="shared" si="1"/>
        <v>-1</v>
      </c>
      <c r="I25" s="4">
        <f t="shared" si="2"/>
        <v>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1" t="s">
        <v>22</v>
      </c>
      <c r="C28" s="42"/>
      <c r="D28" s="3">
        <v>0</v>
      </c>
      <c r="E28" s="3">
        <v>0</v>
      </c>
      <c r="F28" s="3">
        <v>0</v>
      </c>
      <c r="G28" s="3">
        <v>0</v>
      </c>
      <c r="H28" s="3">
        <f t="shared" si="1"/>
        <v>0</v>
      </c>
      <c r="I28" s="4">
        <f t="shared" si="2"/>
        <v>0</v>
      </c>
    </row>
    <row r="29" spans="1:9" ht="27.75" customHeight="1">
      <c r="A29" s="18"/>
      <c r="B29" s="54" t="s">
        <v>23</v>
      </c>
      <c r="C29" s="55"/>
      <c r="D29" s="18">
        <f>D18+D19+D20+D21+D22+D23+D24+D25+D26+D27+D28</f>
        <v>8</v>
      </c>
      <c r="E29" s="18">
        <f>E18+E19+E20+E21+E22+E23+E24+E25+E26+E27+E28</f>
        <v>435000</v>
      </c>
      <c r="F29" s="18">
        <f>F18+F19+F20+F21+F22+F23+F24+F25+F26+F27+F28</f>
        <v>6</v>
      </c>
      <c r="G29" s="18">
        <f>G18+G19+G20+G21+G22+G23+G24+G25+G26+G27+G28</f>
        <v>400000</v>
      </c>
      <c r="H29" s="3">
        <f t="shared" si="1"/>
        <v>-2</v>
      </c>
      <c r="I29" s="4">
        <f t="shared" si="2"/>
        <v>-35000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0</v>
      </c>
      <c r="E31" s="39"/>
      <c r="F31" s="37">
        <v>1</v>
      </c>
      <c r="G31" s="39"/>
      <c r="H31" s="37">
        <f>F31-D31</f>
        <v>1</v>
      </c>
      <c r="I31" s="39"/>
    </row>
    <row r="32" spans="1:9" ht="12.75">
      <c r="A32" s="3">
        <v>2</v>
      </c>
      <c r="B32" s="3" t="s">
        <v>25</v>
      </c>
      <c r="C32" s="3"/>
      <c r="D32" s="37">
        <v>1</v>
      </c>
      <c r="E32" s="39"/>
      <c r="F32" s="37">
        <v>2</v>
      </c>
      <c r="G32" s="39"/>
      <c r="H32" s="37">
        <f>F32-D32</f>
        <v>1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2022-03-01T09:57:15Z</cp:lastPrinted>
  <dcterms:created xsi:type="dcterms:W3CDTF">2005-01-24T12:59:14Z</dcterms:created>
  <dcterms:modified xsi:type="dcterms:W3CDTF">2022-03-01T09:57:20Z</dcterms:modified>
  <cp:category/>
  <cp:version/>
  <cp:contentType/>
  <cp:contentStatus/>
</cp:coreProperties>
</file>