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Лист1!$A$1:$M$39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<sst xmlns="http://schemas.openxmlformats.org/spreadsheetml/2006/main" count="84" uniqueCount="74">
  <si>
    <t xml:space="preserve">Финансирование муниципальных программ Ядринского района Чувашской Республики за  2021 год и плановые назначения на 2022 год (консолидированно).</t>
  </si>
  <si>
    <t xml:space="preserve">тыс. рублей</t>
  </si>
  <si>
    <t xml:space="preserve">№ п/п</t>
  </si>
  <si>
    <t xml:space="preserve">Наименование муниципальной программы</t>
  </si>
  <si>
    <t xml:space="preserve">Объем финансирования</t>
  </si>
  <si>
    <t xml:space="preserve">2021 год</t>
  </si>
  <si>
    <t xml:space="preserve">2022 год</t>
  </si>
  <si>
    <t xml:space="preserve">ПЛАН</t>
  </si>
  <si>
    <t xml:space="preserve">Исполнение (на 01.01.2022)</t>
  </si>
  <si>
    <t xml:space="preserve">% освоения (гр.6/гр.3*100)</t>
  </si>
  <si>
    <t xml:space="preserve">Примечание (причины неосвоения - ОБЯЗАТЕЛЬНО)</t>
  </si>
  <si>
    <t xml:space="preserve">Всего (гр.4+гр.5)</t>
  </si>
  <si>
    <t xml:space="preserve">в том числе:</t>
  </si>
  <si>
    <t xml:space="preserve">Всего (гр.7+гр.8)</t>
  </si>
  <si>
    <t xml:space="preserve">Всего (гр. 12+гр.13)</t>
  </si>
  <si>
    <t xml:space="preserve">средства республиканского бюджета ЧР</t>
  </si>
  <si>
    <t xml:space="preserve">средства местного бюджета</t>
  </si>
  <si>
    <t xml:space="preserve">Муниципальная программа "Модернизация и развитие сферы жилищно-коммунального хозяйства"</t>
  </si>
  <si>
    <t xml:space="preserve">По причине продления сроков выполнения работ по проекту «Строительство биологических очистных сооружений в г. Ядрин Чувашской Республики на 2400 куб. м/сут» </t>
  </si>
  <si>
    <t xml:space="preserve">1.1</t>
  </si>
  <si>
    <t xml:space="preserve">Строительство биологических очистных сооружений в г. Ядрин Чувашской Республики на 2400 куб. м/сут</t>
  </si>
  <si>
    <t xml:space="preserve">продление сроков выполнения работ </t>
  </si>
  <si>
    <t xml:space="preserve">2</t>
  </si>
  <si>
    <t xml:space="preserve">Муниципальная программа "Обеспечение граждан доступным и комфортным жильем"</t>
  </si>
  <si>
    <t xml:space="preserve">2.1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</si>
  <si>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</si>
  <si>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3</t>
  </si>
  <si>
    <t xml:space="preserve">Муниципальная программа "Обеспечение общественного порядка и противодействие преступности"</t>
  </si>
  <si>
    <t xml:space="preserve">4</t>
  </si>
  <si>
    <t xml:space="preserve">Муниципальная программа "Развитие земельных и имущественных отношений"</t>
  </si>
  <si>
    <t xml:space="preserve">По муниципальной программе "Развитие земельных и имущественных отношений" на 2021 год запланировано 350 045 руб., освоено  333 744,92 (95,34%). Не освоена часть средств по муниципальным программам поселений за счет сложившейся экономии </t>
  </si>
  <si>
    <t xml:space="preserve">5</t>
  </si>
  <si>
    <t xml:space="preserve">Муниципальная программа "Формирование современной городской среды на 2018 - 2024 годы"</t>
  </si>
  <si>
    <t xml:space="preserve">На благоустройство дворовых территорий и тротуаров  Ядринскому району были дополнительно предоставлены средства  только в декабре, соответственно освоить их в 2021г было невозможно, направлена заявка и предложение на их использование в 2022г на те же цели </t>
  </si>
  <si>
    <t xml:space="preserve">6</t>
  </si>
  <si>
    <t xml:space="preserve">Муниципальная программа "Комплексное развитие сельских территорий Чувашской Республики"</t>
  </si>
  <si>
    <t xml:space="preserve">При реализации проектов развития общественной инфраструктуры, основанных на местных инициативах не выполнение плана по Иваньковскому сельскому поселению — ремонт водопровода в п. Совхозный  на 580,6 тыс. руб., по Мочарскому сельскому поселению - текущий ремонт наружных сетей водоснабжения в д. Нижние Мочары на сумму 946,7 тыс. руб., по Кильдишевскому сельскому поселению -текущий ремонт клуба в д. Шемердяны на сумму 200,8 тыс. рублей.</t>
  </si>
  <si>
    <t xml:space="preserve">6.1</t>
  </si>
  <si>
    <t xml:space="preserve">Реализация мероприятий по развитию общественной инфраструктуры населенных пунктов</t>
  </si>
  <si>
    <t xml:space="preserve">7</t>
  </si>
  <si>
    <t xml:space="preserve">Муниципальная программа "Социальная поддержка граждан"</t>
  </si>
  <si>
    <r>
      <rPr>
        <b val="true"/>
        <sz val="8"/>
        <rFont val="Times New Roman"/>
        <family val="1"/>
        <charset val="1"/>
      </rPr>
      <t xml:space="preserve">Подпрограмма «Социальная защита населения  Чувашской Республики»
</t>
    </r>
    <r>
      <rPr>
        <sz val="8"/>
        <rFont val="Times New Roman"/>
        <family val="1"/>
        <charset val="1"/>
      </rPr>
      <t xml:space="preserve">По основному мероприятию  «Реализация законодательства в области предоставления мер социальной поддержки отдельным категориям граждан» на выплаты по ежемесячным доплатам к пенсии и пенсии за выслугу лет муниципальным служащим на 2021 год предусмотрено 64246,00 руб., исполнение по данному мероприятию составило 64245,60руб. (99,99%). Общее число муниципальных служащих обратившихся за получением выплаты муниципальной пенсии за выслугу лет и ежемесячной доплаты к пенсии за 2021 год составило 18 человек. Общее число муниципальных служащих, получивших пенсии за выслуги лет и ежемесячную доплату к пенсии за 2021 год составило 3 человек. Показатель достигнут.
</t>
    </r>
    <r>
      <rPr>
        <b val="true"/>
        <sz val="8"/>
        <rFont val="Times New Roman"/>
        <family val="1"/>
        <charset val="1"/>
      </rPr>
      <t xml:space="preserve">Подпрограмма «Поддержка социально ориентированных некоммерческих организаций в Чувашской Республике»
</t>
    </r>
    <r>
      <rPr>
        <sz val="8"/>
        <rFont val="Times New Roman"/>
        <family val="1"/>
        <charset val="1"/>
      </rPr>
      <t xml:space="preserve">По основному мероприятию «Предоставление субсидий (грантов) социально ориентированным некоммерческим организациям» на 2021 год предусмотрено 10110,00руб., исполнение по данному мероприятию составляет 10063,00руб. (99,54%)</t>
    </r>
  </si>
  <si>
    <t xml:space="preserve">8</t>
  </si>
  <si>
    <t xml:space="preserve">Муниципальная программа "Развитие культуры и туризма"</t>
  </si>
  <si>
    <t xml:space="preserve">Расходы в 2021 году произведены по фактической потребности</t>
  </si>
  <si>
    <t xml:space="preserve">9</t>
  </si>
  <si>
    <t xml:space="preserve">Муниципальная программа "Развитие физической культуры и спорта"</t>
  </si>
  <si>
    <t xml:space="preserve">9.1</t>
  </si>
  <si>
    <t xml:space="preserve">Строительство объекта "Стадион-площадка при муниципальном бюджетном общеобразовательном учреждении "Средняя общеобразовательная школа № 2" Россия, Чувашская Республика, Ядринский район, г. Ядрин. Физкультурно-оздоровительный комплекс открытого типа"</t>
  </si>
  <si>
    <t xml:space="preserve">Муниципальная программа "Содействие занятости населения"</t>
  </si>
  <si>
    <t xml:space="preserve">Муниципальная программа "Развитие образования"</t>
  </si>
  <si>
    <t xml:space="preserve">По программе "Развитие образования" подпрограмме "Государственная поддержка развития образования" на 2021 год были предусмотрены средства в сумме 357252,2 тыс.руб., кассовый расход в пределах  фактической потребности средств составил 318314,25 тыс.руб. Переходящий на 2022 год остаток неиспользованных средств 38937,95 тыс.руб. В конце декабря 2021 года были выделены средства на капитальный ремонт школ в сумме 34705,1 тыс. руб., в том числе из республиканского бюджета - 32275,7 тыс. руб., из муниципального бюджета 2429,4 тыс.руб. Проведение ремонта запланировано на 2022 год. Остаток средств по республиканскому бюджету включая капремонт школ 36184,450 тыс.руб., из них поучебным расходам детских садов - 2064,460 тыс.руб., школ - 1118,390 тыс.руб. На выплату за класное руководство - 30,7 тыс. руб. На оплату питания детей из многодетных малоимущих семей - 695,2 тыс. руб. Остаток средств по муниципальному бюджету включая капремонт школ 2753,5 тыс.руб., из них  на содержание детских садов - 83,8 тыс. руб., школ - 105,45 тыс. руб. и организаций допобразования - 125,85 тыс. руб. Софинансирование расходов на питание детей из многодетных малоимущих семей - 9,0 тыс.руб. По подпрограммам" Молодежь" и "Патриотическое воспитание и допризывная подготовка молодежи" денежные средства освоены в полном объеме.</t>
  </si>
  <si>
    <t xml:space="preserve">Муниципальная программа "Повышение безопасности жизнедеятельности населения и территории Чувашской республики"</t>
  </si>
  <si>
    <t xml:space="preserve">Муниципальная программа "Развитие сельского хозяйства и регулирование рынка сельскохозяйственной продукции, сырья и продовольствия"</t>
  </si>
  <si>
    <t xml:space="preserve">Из-за недостатка бюджетных средств  при осуществлении деятельности по обращению с животными без владельцев не освоены средства на отлов одной собаки.</t>
  </si>
  <si>
    <t xml:space="preserve">13.1</t>
  </si>
  <si>
    <t xml:space="preserve">Строительство объектов инженерной инфраструктуры для модульных фельдшерско-акушерских пунктов</t>
  </si>
  <si>
    <t xml:space="preserve">Муниципальная программа "Экономическое развитие "</t>
  </si>
  <si>
    <t xml:space="preserve">По подпрограмме «Совершенствование системы государственного стратегического управления» муниципальной программы «Экономическое развитие» по мероприятию «Анализ и прогнозирование социально-экономического развития Чувашской Республики» вместо ранее запланированных 544,3 тыс. рублей для проведения Всероссийской переписи населения освоено по потребности 380,9 тыс. Рублей (все в пределах норматива) . Средства в размере 163,3 тыс. рублей не  потребовались </t>
  </si>
  <si>
    <t xml:space="preserve">Муниципальная программа "Развитие транспортной системы"</t>
  </si>
  <si>
    <t xml:space="preserve">Муниципальная программа "Развитие потенциала природно-сырьевых ресурсов и повышение экологической безопасности"</t>
  </si>
  <si>
    <t xml:space="preserve">Не освоена часть средств по муниципальным программам поселений за счет сложившейся экономии </t>
  </si>
  <si>
    <t xml:space="preserve">16.1</t>
  </si>
  <si>
    <t xml:space="preserve">Муниципальная программа "Управление общественными финансами и муниципальным долгом"</t>
  </si>
  <si>
    <t xml:space="preserve">По программе "Управление общественными финансами и муниицпальным долгом Ядринского района Чувашской Республики" подпрограмме "Совершенствование бюджетной политики и обеспечение сбалансированности бюджета" основному мероприятию "Развитие бюджетного планирования, формирование республиканского бюджета Чувашской Республики на очередной финансовый год и плановый период" в общем объеме плановых назначений предусмотрены средства резервного фонда администраций  Ядринского района Чувашской Республики в общей  сумме 319,0 тыс.руб. Кассовый расход по данному мероприятию произведен в пределах фактической потребности в общей сумме 7,0 тыс.руб., в соответствии с изданными нормативными актами, дающими право на осуществление расходования средств. Остаток неиспользованных средств резевного фонда по итогам 2021 года составил в сумме 312,0 тыс.руб.</t>
  </si>
  <si>
    <t xml:space="preserve">17.1</t>
  </si>
  <si>
    <t xml:space="preserve">Иные межбюджетные трансферты в целях обеспечения надлежащего осуществления полномочий по решению вопросов местного значения (техническое перевооружение котельн. в г.Ядрин)</t>
  </si>
  <si>
    <t xml:space="preserve">Муниципальная программа "Развитие потенциала муниципального управления"</t>
  </si>
  <si>
    <t xml:space="preserve"> </t>
  </si>
  <si>
    <t xml:space="preserve">Муниципальная программа "Цифровое общество "</t>
  </si>
  <si>
    <t xml:space="preserve">По муниципальной программе «Цифровое общество» расходы в 2021 году произведены по фактической потребности</t>
  </si>
  <si>
    <t xml:space="preserve">Всего по муниципальным программам Ядринского района Чувашской Республики </t>
  </si>
  <si>
    <t xml:space="preserve">Начальник финансового отдела Ядринской районной администрации Чувашской Республики</t>
  </si>
  <si>
    <t xml:space="preserve">В.А.Облинова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</si>
</sst>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color rgb="FFC9211E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1"/>
    </font>
    <font>
      <i val="true"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 val="true"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1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b val="true"/>
      <sz val="8"/>
      <name val="Times New Roman"/>
      <family val="1"/>
      <charset val="1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2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43"/>
  <sheetViews>
    <sheetView showFormulas="false" showGridLines="true" showRowColHeaders="true" showZeros="true" rightToLeft="false" tabSelected="true" showOutlineSymbols="true" defaultGridColor="true" view="pageBreakPreview" topLeftCell="A24" colorId="64" zoomScale="90" zoomScaleNormal="100" zoomScalePageLayoutView="90" workbookViewId="0">
      <selection pane="topLeft" activeCell="J25" activeCellId="0" sqref="J25"/>
    </sheetView>
  </sheetViews>
  <sheetFormatPr defaultColWidth="8.8046875" defaultRowHeight="15" zeroHeight="false" outlineLevelRow="0" outlineLevelCol="0"/>
  <cols>
    <col collapsed="false" customWidth="true" hidden="false" outlineLevel="0" max="1" min="1" style="1" width="5.01"/>
    <col collapsed="false" customWidth="true" hidden="false" outlineLevel="0" max="2" min="2" style="2" width="39.7"/>
    <col collapsed="false" customWidth="true" hidden="false" outlineLevel="0" max="9" min="3" style="0" width="10.71"/>
    <col collapsed="false" customWidth="true" hidden="false" outlineLevel="0" max="10" min="10" style="3" width="44.58"/>
    <col collapsed="false" customWidth="true" hidden="false" outlineLevel="0" max="13" min="11" style="0" width="10.71"/>
  </cols>
  <sheetData>
    <row r="1" customFormat="false" ht="15" hidden="false" customHeight="false" outlineLevel="0" collapsed="false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customFormat="false" ht="25.5" hidden="false" customHeight="true" outlineLevel="0" collapsed="false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customFormat="false" ht="15.75" hidden="false" customHeight="false" outlineLevel="0" collapsed="false">
      <c r="A3" s="4"/>
      <c r="B3" s="5"/>
      <c r="C3" s="8"/>
      <c r="D3" s="6"/>
      <c r="E3" s="6"/>
      <c r="F3" s="6"/>
      <c r="G3" s="6"/>
      <c r="H3" s="6"/>
      <c r="I3" s="6"/>
      <c r="J3" s="9"/>
      <c r="K3" s="6"/>
      <c r="L3" s="10" t="s">
        <v>1</v>
      </c>
      <c r="M3" s="10"/>
    </row>
    <row r="4" customFormat="false" ht="15" hidden="false" customHeight="true" outlineLevel="0" collapsed="false">
      <c r="A4" s="11" t="s">
        <v>2</v>
      </c>
      <c r="B4" s="11" t="s">
        <v>3</v>
      </c>
      <c r="C4" s="12" t="s">
        <v>4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customFormat="false" ht="15" hidden="false" customHeight="false" outlineLevel="0" collapsed="false">
      <c r="A5" s="11"/>
      <c r="B5" s="11"/>
      <c r="C5" s="12" t="s">
        <v>5</v>
      </c>
      <c r="D5" s="12"/>
      <c r="E5" s="12"/>
      <c r="F5" s="12"/>
      <c r="G5" s="12"/>
      <c r="H5" s="12"/>
      <c r="I5" s="12"/>
      <c r="J5" s="12"/>
      <c r="K5" s="13" t="s">
        <v>6</v>
      </c>
      <c r="L5" s="13"/>
      <c r="M5" s="13"/>
    </row>
    <row r="6" customFormat="false" ht="15" hidden="false" customHeight="true" outlineLevel="0" collapsed="false">
      <c r="A6" s="11"/>
      <c r="B6" s="11"/>
      <c r="C6" s="12" t="s">
        <v>7</v>
      </c>
      <c r="D6" s="12"/>
      <c r="E6" s="12"/>
      <c r="F6" s="12" t="s">
        <v>8</v>
      </c>
      <c r="G6" s="12"/>
      <c r="H6" s="12"/>
      <c r="I6" s="11" t="s">
        <v>9</v>
      </c>
      <c r="J6" s="11" t="s">
        <v>10</v>
      </c>
      <c r="K6" s="11" t="s">
        <v>7</v>
      </c>
      <c r="L6" s="11"/>
      <c r="M6" s="11"/>
    </row>
    <row r="7" customFormat="false" ht="15" hidden="false" customHeight="true" outlineLevel="0" collapsed="false">
      <c r="A7" s="11"/>
      <c r="B7" s="11"/>
      <c r="C7" s="11" t="s">
        <v>11</v>
      </c>
      <c r="D7" s="12" t="s">
        <v>12</v>
      </c>
      <c r="E7" s="12"/>
      <c r="F7" s="11" t="s">
        <v>13</v>
      </c>
      <c r="G7" s="12" t="s">
        <v>12</v>
      </c>
      <c r="H7" s="12"/>
      <c r="I7" s="11"/>
      <c r="J7" s="11"/>
      <c r="K7" s="11" t="s">
        <v>14</v>
      </c>
      <c r="L7" s="14"/>
      <c r="M7" s="14"/>
    </row>
    <row r="8" customFormat="false" ht="68.25" hidden="false" customHeight="true" outlineLevel="0" collapsed="false">
      <c r="A8" s="11"/>
      <c r="B8" s="11"/>
      <c r="C8" s="11"/>
      <c r="D8" s="11" t="s">
        <v>15</v>
      </c>
      <c r="E8" s="11" t="s">
        <v>16</v>
      </c>
      <c r="F8" s="11"/>
      <c r="G8" s="11" t="s">
        <v>15</v>
      </c>
      <c r="H8" s="11" t="s">
        <v>16</v>
      </c>
      <c r="I8" s="11"/>
      <c r="J8" s="11"/>
      <c r="K8" s="11"/>
      <c r="L8" s="11" t="s">
        <v>15</v>
      </c>
      <c r="M8" s="11" t="s">
        <v>16</v>
      </c>
    </row>
    <row r="9" customFormat="false" ht="15" hidden="false" customHeight="false" outlineLevel="0" collapsed="false">
      <c r="A9" s="11" t="n">
        <v>1</v>
      </c>
      <c r="B9" s="11" t="n">
        <v>2</v>
      </c>
      <c r="C9" s="12" t="n">
        <v>3</v>
      </c>
      <c r="D9" s="11" t="n">
        <v>4</v>
      </c>
      <c r="E9" s="11" t="n">
        <v>5</v>
      </c>
      <c r="F9" s="11" t="n">
        <v>6</v>
      </c>
      <c r="G9" s="11" t="n">
        <v>7</v>
      </c>
      <c r="H9" s="11" t="n">
        <v>8</v>
      </c>
      <c r="I9" s="12" t="n">
        <v>9</v>
      </c>
      <c r="J9" s="15" t="n">
        <v>10</v>
      </c>
      <c r="K9" s="16" t="n">
        <v>11</v>
      </c>
      <c r="L9" s="16" t="n">
        <v>12</v>
      </c>
      <c r="M9" s="16" t="n">
        <v>13</v>
      </c>
    </row>
    <row r="10" customFormat="false" ht="36.45" hidden="false" customHeight="false" outlineLevel="0" collapsed="false">
      <c r="A10" s="17" t="n">
        <v>1</v>
      </c>
      <c r="B10" s="18" t="s">
        <v>17</v>
      </c>
      <c r="C10" s="19" t="n">
        <f aca="false">SUM(D10+E10)</f>
        <v>17910.44766</v>
      </c>
      <c r="D10" s="19" t="n">
        <v>11896.6633</v>
      </c>
      <c r="E10" s="19" t="n">
        <v>6013.78436</v>
      </c>
      <c r="F10" s="19" t="n">
        <f aca="false">SUM(G10+H10)</f>
        <v>5700.9985</v>
      </c>
      <c r="G10" s="19" t="n">
        <v>922.6833</v>
      </c>
      <c r="H10" s="19" t="n">
        <v>4778.3152</v>
      </c>
      <c r="I10" s="20" t="n">
        <f aca="false">SUM(F10/C10*100)</f>
        <v>31.8305751381761</v>
      </c>
      <c r="J10" s="21" t="s">
        <v>18</v>
      </c>
      <c r="K10" s="20" t="n">
        <f aca="false">AVERAGE(L10+M10)</f>
        <v>5836.195</v>
      </c>
      <c r="L10" s="20" t="n">
        <v>0</v>
      </c>
      <c r="M10" s="20" t="n">
        <v>5836.195</v>
      </c>
    </row>
    <row r="11" customFormat="false" ht="40.5" hidden="false" customHeight="true" outlineLevel="0" collapsed="false">
      <c r="A11" s="22" t="s">
        <v>19</v>
      </c>
      <c r="B11" s="23" t="s">
        <v>20</v>
      </c>
      <c r="C11" s="24" t="n">
        <f aca="false">SUM(D11+E11)</f>
        <v>11800</v>
      </c>
      <c r="D11" s="24" t="n">
        <v>10973.95</v>
      </c>
      <c r="E11" s="24" t="n">
        <v>826.05</v>
      </c>
      <c r="F11" s="24" t="n">
        <f aca="false">SUM(G11+H11)</f>
        <v>0</v>
      </c>
      <c r="G11" s="24" t="n">
        <v>0</v>
      </c>
      <c r="H11" s="24" t="n">
        <v>0</v>
      </c>
      <c r="I11" s="25" t="n">
        <f aca="false">SUM(F11/C11*100)</f>
        <v>0</v>
      </c>
      <c r="J11" s="26" t="s">
        <v>21</v>
      </c>
      <c r="K11" s="25" t="n">
        <f aca="false">AVERAGE(L11+M11)</f>
        <v>1455</v>
      </c>
      <c r="L11" s="25" t="n">
        <v>0</v>
      </c>
      <c r="M11" s="25" t="n">
        <v>1455</v>
      </c>
    </row>
    <row r="12" customFormat="false" ht="27.75" hidden="false" customHeight="true" outlineLevel="0" collapsed="false">
      <c r="A12" s="27" t="s">
        <v>22</v>
      </c>
      <c r="B12" s="28" t="s">
        <v>23</v>
      </c>
      <c r="C12" s="29" t="n">
        <f aca="false">SUM(D12+E12)</f>
        <v>21302.55745</v>
      </c>
      <c r="D12" s="29" t="n">
        <v>20133.53463</v>
      </c>
      <c r="E12" s="29" t="n">
        <v>1169.02282</v>
      </c>
      <c r="F12" s="29" t="n">
        <f aca="false">SUM(G12+H12)</f>
        <v>21302.55745</v>
      </c>
      <c r="G12" s="29" t="n">
        <v>20133.53463</v>
      </c>
      <c r="H12" s="29" t="n">
        <v>1169.02282</v>
      </c>
      <c r="I12" s="30" t="n">
        <f aca="false">SUM(F12/C12*100)</f>
        <v>100</v>
      </c>
      <c r="J12" s="26"/>
      <c r="K12" s="30" t="n">
        <f aca="false">AVERAGE(L12+M12)</f>
        <v>16206.72565</v>
      </c>
      <c r="L12" s="30" t="n">
        <v>15520.64225</v>
      </c>
      <c r="M12" s="30" t="n">
        <v>686.0834</v>
      </c>
    </row>
    <row r="13" customFormat="false" ht="56.25" hidden="false" customHeight="true" outlineLevel="0" collapsed="false">
      <c r="A13" s="22" t="s">
        <v>24</v>
      </c>
      <c r="B13" s="23" t="s">
        <v>25</v>
      </c>
      <c r="C13" s="24" t="n">
        <f aca="false">SUM(D13+E13)</f>
        <v>8226.2848</v>
      </c>
      <c r="D13" s="24" t="n">
        <v>8226.2848</v>
      </c>
      <c r="E13" s="24" t="n">
        <v>0</v>
      </c>
      <c r="F13" s="24" t="n">
        <f aca="false">SUM(G13+H13)</f>
        <v>8226.2848</v>
      </c>
      <c r="G13" s="24" t="n">
        <v>8226.2848</v>
      </c>
      <c r="H13" s="24" t="n">
        <v>0</v>
      </c>
      <c r="I13" s="25" t="n">
        <f aca="false">SUM(F13/C13*100)</f>
        <v>100</v>
      </c>
      <c r="J13" s="31"/>
      <c r="K13" s="25" t="n">
        <f aca="false">AVERAGE(L13+M13)</f>
        <v>7771.60738</v>
      </c>
      <c r="L13" s="25" t="n">
        <v>7771.60738</v>
      </c>
      <c r="M13" s="25" t="n">
        <v>0</v>
      </c>
    </row>
    <row r="14" customFormat="false" ht="39.75" hidden="false" customHeight="true" outlineLevel="0" collapsed="false">
      <c r="A14" s="27" t="s">
        <v>26</v>
      </c>
      <c r="B14" s="28" t="s">
        <v>27</v>
      </c>
      <c r="C14" s="29" t="n">
        <f aca="false">SUM(D14+E14)</f>
        <v>403.2</v>
      </c>
      <c r="D14" s="29" t="n">
        <v>332.2</v>
      </c>
      <c r="E14" s="29" t="n">
        <v>71</v>
      </c>
      <c r="F14" s="29" t="n">
        <f aca="false">SUM(G14+H14)</f>
        <v>403.2</v>
      </c>
      <c r="G14" s="29" t="n">
        <v>332.2</v>
      </c>
      <c r="H14" s="29" t="n">
        <v>71</v>
      </c>
      <c r="I14" s="30" t="n">
        <f aca="false">SUM(F14/C14*100)</f>
        <v>100</v>
      </c>
      <c r="J14" s="32"/>
      <c r="K14" s="30" t="n">
        <f aca="false">AVERAGE(L14+M14)</f>
        <v>409.1</v>
      </c>
      <c r="L14" s="30" t="n">
        <v>338.1</v>
      </c>
      <c r="M14" s="30" t="n">
        <v>71</v>
      </c>
    </row>
    <row r="15" customFormat="false" ht="52.2" hidden="false" customHeight="true" outlineLevel="0" collapsed="false">
      <c r="A15" s="33" t="s">
        <v>28</v>
      </c>
      <c r="B15" s="18" t="s">
        <v>29</v>
      </c>
      <c r="C15" s="19" t="n">
        <f aca="false">SUM(D15+E15)</f>
        <v>2323.81984</v>
      </c>
      <c r="D15" s="19" t="n">
        <v>0</v>
      </c>
      <c r="E15" s="19" t="n">
        <v>2323.81984</v>
      </c>
      <c r="F15" s="19" t="n">
        <f aca="false">SUM(G15+H15)</f>
        <v>1987.29663</v>
      </c>
      <c r="G15" s="19" t="n">
        <v>0</v>
      </c>
      <c r="H15" s="19" t="n">
        <v>1987.29663</v>
      </c>
      <c r="I15" s="20" t="n">
        <f aca="false">SUM(F15/C15*100)</f>
        <v>85.5185327103499</v>
      </c>
      <c r="J15" s="34" t="s">
        <v>30</v>
      </c>
      <c r="K15" s="20" t="n">
        <f aca="false">AVERAGE(L15+M15)</f>
        <v>1777.5</v>
      </c>
      <c r="L15" s="20" t="n">
        <v>0</v>
      </c>
      <c r="M15" s="20" t="n">
        <v>1777.5</v>
      </c>
    </row>
    <row r="16" s="40" customFormat="true" ht="55.55" hidden="false" customHeight="true" outlineLevel="0" collapsed="false">
      <c r="A16" s="35" t="s">
        <v>31</v>
      </c>
      <c r="B16" s="36" t="s">
        <v>32</v>
      </c>
      <c r="C16" s="37" t="n">
        <f aca="false">SUM(D16+E16)</f>
        <v>74989.47116</v>
      </c>
      <c r="D16" s="37" t="n">
        <v>51875.49312</v>
      </c>
      <c r="E16" s="37" t="n">
        <v>23113.97804</v>
      </c>
      <c r="F16" s="37" t="n">
        <f aca="false">SUM(G16+H16)</f>
        <v>54881.18979</v>
      </c>
      <c r="G16" s="37" t="n">
        <v>34405.98397</v>
      </c>
      <c r="H16" s="37" t="n">
        <v>20475.20582</v>
      </c>
      <c r="I16" s="38" t="n">
        <f aca="false">SUM(F16/C16*100)</f>
        <v>73.185193789277</v>
      </c>
      <c r="J16" s="39" t="s">
        <v>33</v>
      </c>
      <c r="K16" s="38" t="n">
        <f aca="false">AVERAGE(L16+M16)</f>
        <v>22828.86296</v>
      </c>
      <c r="L16" s="38" t="n">
        <v>6506.58401</v>
      </c>
      <c r="M16" s="38" t="n">
        <v>16322.27895</v>
      </c>
    </row>
    <row r="17" customFormat="false" ht="92" hidden="false" customHeight="true" outlineLevel="0" collapsed="false">
      <c r="A17" s="33" t="s">
        <v>34</v>
      </c>
      <c r="B17" s="18" t="s">
        <v>35</v>
      </c>
      <c r="C17" s="19" t="n">
        <f aca="false">SUM(D17+E17)</f>
        <v>34400.73135</v>
      </c>
      <c r="D17" s="19" t="n">
        <v>22108.28293</v>
      </c>
      <c r="E17" s="19" t="n">
        <v>12292.44842</v>
      </c>
      <c r="F17" s="19" t="n">
        <f aca="false">SUM(G17+H17)</f>
        <v>30479.52177</v>
      </c>
      <c r="G17" s="19" t="n">
        <v>19429.05606</v>
      </c>
      <c r="H17" s="19" t="n">
        <v>11050.46571</v>
      </c>
      <c r="I17" s="20" t="n">
        <f aca="false">SUM(F17/C17*100)</f>
        <v>88.6013772785677</v>
      </c>
      <c r="J17" s="41" t="s">
        <v>36</v>
      </c>
      <c r="K17" s="20" t="n">
        <f aca="false">AVERAGE(L17+M17)</f>
        <v>844.83536</v>
      </c>
      <c r="L17" s="20" t="n">
        <v>626.92315</v>
      </c>
      <c r="M17" s="20" t="n">
        <v>217.91221</v>
      </c>
    </row>
    <row r="18" customFormat="false" ht="42.75" hidden="false" customHeight="true" outlineLevel="0" collapsed="false">
      <c r="A18" s="22" t="s">
        <v>37</v>
      </c>
      <c r="B18" s="23" t="s">
        <v>38</v>
      </c>
      <c r="C18" s="24" t="n">
        <f aca="false">SUM(D18+E18)</f>
        <v>245.768</v>
      </c>
      <c r="D18" s="24" t="n">
        <v>0</v>
      </c>
      <c r="E18" s="24" t="n">
        <v>245.768</v>
      </c>
      <c r="F18" s="24" t="n">
        <f aca="false">SUM(G18+H18)</f>
        <v>245.768</v>
      </c>
      <c r="G18" s="24" t="n">
        <v>0</v>
      </c>
      <c r="H18" s="24" t="n">
        <v>245.768</v>
      </c>
      <c r="I18" s="25" t="n">
        <f aca="false">SUM(F18/C18*100)</f>
        <v>100</v>
      </c>
      <c r="J18" s="26"/>
      <c r="K18" s="25" t="n">
        <f aca="false">AVERAGE(L18+M18)</f>
        <v>0</v>
      </c>
      <c r="L18" s="25" t="n">
        <v>0</v>
      </c>
      <c r="M18" s="25" t="n">
        <v>0</v>
      </c>
    </row>
    <row r="19" customFormat="false" ht="189.85" hidden="false" customHeight="false" outlineLevel="0" collapsed="false">
      <c r="A19" s="33" t="s">
        <v>39</v>
      </c>
      <c r="B19" s="18" t="s">
        <v>40</v>
      </c>
      <c r="C19" s="19" t="n">
        <f aca="false">SUM(D19+E19)</f>
        <v>3235.156</v>
      </c>
      <c r="D19" s="19" t="n">
        <v>3160.8</v>
      </c>
      <c r="E19" s="19" t="n">
        <v>74.356</v>
      </c>
      <c r="F19" s="19" t="n">
        <f aca="false">SUM(G19+H19)</f>
        <v>3085.4376</v>
      </c>
      <c r="G19" s="19" t="n">
        <v>3011.129</v>
      </c>
      <c r="H19" s="19" t="n">
        <v>74.3086</v>
      </c>
      <c r="I19" s="20" t="n">
        <f aca="false">SUM(F19/C19*100)</f>
        <v>95.3721427962052</v>
      </c>
      <c r="J19" s="42" t="s">
        <v>41</v>
      </c>
      <c r="K19" s="20" t="n">
        <f aca="false">AVERAGE(L19+M19)</f>
        <v>3444.3</v>
      </c>
      <c r="L19" s="20" t="n">
        <v>3355.6</v>
      </c>
      <c r="M19" s="20" t="n">
        <v>88.7</v>
      </c>
    </row>
    <row r="20" s="48" customFormat="true" ht="24.85" hidden="false" customHeight="false" outlineLevel="0" collapsed="false">
      <c r="A20" s="43" t="s">
        <v>42</v>
      </c>
      <c r="B20" s="44" t="s">
        <v>43</v>
      </c>
      <c r="C20" s="45" t="n">
        <f aca="false">SUM(D20+E20)</f>
        <v>60657.43438</v>
      </c>
      <c r="D20" s="45" t="n">
        <v>23138.41293</v>
      </c>
      <c r="E20" s="45" t="n">
        <v>37519.02145</v>
      </c>
      <c r="F20" s="45" t="n">
        <f aca="false">SUM(G20+H20)</f>
        <v>57142.84798</v>
      </c>
      <c r="G20" s="45" t="n">
        <v>21409.65781</v>
      </c>
      <c r="H20" s="45" t="n">
        <v>35733.19017</v>
      </c>
      <c r="I20" s="46" t="n">
        <f aca="false">SUM(F20/C20*100)</f>
        <v>94.2058439564354</v>
      </c>
      <c r="J20" s="47" t="s">
        <v>44</v>
      </c>
      <c r="K20" s="46" t="n">
        <f aca="false">AVERAGE(L20+M20)</f>
        <v>58587.692</v>
      </c>
      <c r="L20" s="46" t="n">
        <v>16909.9</v>
      </c>
      <c r="M20" s="46" t="n">
        <v>41677.792</v>
      </c>
    </row>
    <row r="21" customFormat="false" ht="23.85" hidden="false" customHeight="false" outlineLevel="0" collapsed="false">
      <c r="A21" s="27" t="s">
        <v>45</v>
      </c>
      <c r="B21" s="28" t="s">
        <v>46</v>
      </c>
      <c r="C21" s="29" t="n">
        <f aca="false">SUM(D21+E21)</f>
        <v>27721.89758</v>
      </c>
      <c r="D21" s="29" t="n">
        <v>21699.37348</v>
      </c>
      <c r="E21" s="29" t="n">
        <v>6022.5241</v>
      </c>
      <c r="F21" s="29" t="n">
        <f aca="false">SUM(G21+H21)</f>
        <v>27652.03135</v>
      </c>
      <c r="G21" s="29" t="n">
        <v>21699.34448</v>
      </c>
      <c r="H21" s="29" t="n">
        <v>5952.68687</v>
      </c>
      <c r="I21" s="30" t="n">
        <f aca="false">SUM(F21/C21*100)</f>
        <v>99.7479745757</v>
      </c>
      <c r="J21" s="26"/>
      <c r="K21" s="30" t="n">
        <f aca="false">AVERAGE(L21+M21)</f>
        <v>14944.772</v>
      </c>
      <c r="L21" s="30" t="n">
        <v>0</v>
      </c>
      <c r="M21" s="30" t="n">
        <v>14944.772</v>
      </c>
    </row>
    <row r="22" customFormat="false" ht="89.25" hidden="false" customHeight="true" outlineLevel="0" collapsed="false">
      <c r="A22" s="22" t="s">
        <v>47</v>
      </c>
      <c r="B22" s="23" t="s">
        <v>48</v>
      </c>
      <c r="C22" s="24" t="n">
        <f aca="false">SUM(D22+E22)</f>
        <v>20412.22772</v>
      </c>
      <c r="D22" s="24" t="n">
        <v>18639.27178</v>
      </c>
      <c r="E22" s="24" t="n">
        <v>1772.95594</v>
      </c>
      <c r="F22" s="24" t="n">
        <f aca="false">SUM(G22+H22)</f>
        <v>20412.22772</v>
      </c>
      <c r="G22" s="24" t="n">
        <v>18639.27178</v>
      </c>
      <c r="H22" s="24" t="n">
        <v>1772.95594</v>
      </c>
      <c r="I22" s="25" t="n">
        <f aca="false">SUM(F22/C22*100)</f>
        <v>100</v>
      </c>
      <c r="J22" s="31"/>
      <c r="K22" s="25" t="n">
        <f aca="false">AVERAGE(L22+M22)</f>
        <v>0</v>
      </c>
      <c r="L22" s="25" t="n">
        <v>0</v>
      </c>
      <c r="M22" s="25" t="n">
        <v>0</v>
      </c>
    </row>
    <row r="23" customFormat="false" ht="30" hidden="false" customHeight="true" outlineLevel="0" collapsed="false">
      <c r="A23" s="49" t="n">
        <v>10</v>
      </c>
      <c r="B23" s="28" t="s">
        <v>49</v>
      </c>
      <c r="C23" s="29" t="n">
        <f aca="false">SUM(D23+E23)</f>
        <v>146.5</v>
      </c>
      <c r="D23" s="29" t="n">
        <v>88.8</v>
      </c>
      <c r="E23" s="29" t="n">
        <v>57.7</v>
      </c>
      <c r="F23" s="29" t="n">
        <f aca="false">SUM(G23+H23)</f>
        <v>146.5</v>
      </c>
      <c r="G23" s="29" t="n">
        <v>88.8</v>
      </c>
      <c r="H23" s="29" t="n">
        <v>57.7</v>
      </c>
      <c r="I23" s="30" t="n">
        <f aca="false">SUM(F23/C23*100)</f>
        <v>100</v>
      </c>
      <c r="J23" s="26"/>
      <c r="K23" s="30" t="n">
        <f aca="false">AVERAGE(L23+M23)</f>
        <v>160.7</v>
      </c>
      <c r="L23" s="30" t="n">
        <v>89.7</v>
      </c>
      <c r="M23" s="30" t="n">
        <v>71</v>
      </c>
    </row>
    <row r="24" customFormat="false" ht="217.2" hidden="false" customHeight="false" outlineLevel="0" collapsed="false">
      <c r="A24" s="17" t="n">
        <v>11</v>
      </c>
      <c r="B24" s="18" t="s">
        <v>50</v>
      </c>
      <c r="C24" s="19" t="n">
        <f aca="false">SUM(D24+E24)</f>
        <v>455819.16473</v>
      </c>
      <c r="D24" s="19" t="n">
        <v>400628.52418</v>
      </c>
      <c r="E24" s="19" t="n">
        <v>55190.64055</v>
      </c>
      <c r="F24" s="19" t="n">
        <f aca="false">SUM(G24+H24)</f>
        <v>416881.2092</v>
      </c>
      <c r="G24" s="19" t="n">
        <v>364444.07214</v>
      </c>
      <c r="H24" s="19" t="n">
        <v>52437.13706</v>
      </c>
      <c r="I24" s="20" t="n">
        <f aca="false">SUM(F24/C24*100)</f>
        <v>91.4575870119317</v>
      </c>
      <c r="J24" s="26" t="s">
        <v>51</v>
      </c>
      <c r="K24" s="20" t="n">
        <f aca="false">AVERAGE(L24+M24)</f>
        <v>342642.679</v>
      </c>
      <c r="L24" s="20" t="n">
        <v>279700.7</v>
      </c>
      <c r="M24" s="20" t="n">
        <v>62941.979</v>
      </c>
    </row>
    <row r="25" s="48" customFormat="true" ht="36.45" hidden="false" customHeight="false" outlineLevel="0" collapsed="false">
      <c r="A25" s="50" t="n">
        <v>12</v>
      </c>
      <c r="B25" s="44" t="s">
        <v>52</v>
      </c>
      <c r="C25" s="45" t="n">
        <f aca="false">SUM(D25+E25)</f>
        <v>2766.37196</v>
      </c>
      <c r="D25" s="45" t="n">
        <v>0</v>
      </c>
      <c r="E25" s="45" t="n">
        <v>2766.37196</v>
      </c>
      <c r="F25" s="45" t="n">
        <f aca="false">SUM(G25+H25)</f>
        <v>2559.49329</v>
      </c>
      <c r="G25" s="45" t="n">
        <v>0</v>
      </c>
      <c r="H25" s="45" t="n">
        <v>2559.49329</v>
      </c>
      <c r="I25" s="46" t="n">
        <f aca="false">SUM(F25/C25*100)</f>
        <v>92.5216611145813</v>
      </c>
      <c r="J25" s="51" t="s">
        <v>44</v>
      </c>
      <c r="K25" s="46" t="n">
        <f aca="false">AVERAGE(L25+M25)</f>
        <v>2725.75</v>
      </c>
      <c r="L25" s="46" t="n">
        <v>0</v>
      </c>
      <c r="M25" s="46" t="n">
        <v>2725.75</v>
      </c>
    </row>
    <row r="26" customFormat="false" ht="51.75" hidden="false" customHeight="true" outlineLevel="0" collapsed="false">
      <c r="A26" s="49" t="n">
        <v>13</v>
      </c>
      <c r="B26" s="28" t="s">
        <v>53</v>
      </c>
      <c r="C26" s="29" t="n">
        <f aca="false">SUM(D26+E26)</f>
        <v>2116.09252</v>
      </c>
      <c r="D26" s="29" t="n">
        <v>1903.85028</v>
      </c>
      <c r="E26" s="29" t="n">
        <v>212.24224</v>
      </c>
      <c r="F26" s="29" t="n">
        <f aca="false">SUM(G26+H26)</f>
        <v>2096.55537</v>
      </c>
      <c r="G26" s="29" t="n">
        <v>1897.80538</v>
      </c>
      <c r="H26" s="29" t="n">
        <v>198.74999</v>
      </c>
      <c r="I26" s="30" t="n">
        <f aca="false">SUM(F26/C26*100)</f>
        <v>99.0767346032677</v>
      </c>
      <c r="J26" s="41" t="s">
        <v>54</v>
      </c>
      <c r="K26" s="30" t="n">
        <f aca="false">AVERAGE(L26+M26)</f>
        <v>4452.1</v>
      </c>
      <c r="L26" s="30" t="n">
        <v>4040.7</v>
      </c>
      <c r="M26" s="30" t="n">
        <v>411.4</v>
      </c>
    </row>
    <row r="27" customFormat="false" ht="36.45" hidden="false" customHeight="false" outlineLevel="0" collapsed="false">
      <c r="A27" s="22" t="s">
        <v>55</v>
      </c>
      <c r="B27" s="23" t="s">
        <v>56</v>
      </c>
      <c r="C27" s="24" t="n">
        <f aca="false">SUM(D27+E27)</f>
        <v>65.529</v>
      </c>
      <c r="D27" s="24" t="n">
        <v>0</v>
      </c>
      <c r="E27" s="24" t="n">
        <v>65.529</v>
      </c>
      <c r="F27" s="24" t="n">
        <f aca="false">SUM(G27+H27)</f>
        <v>65.52899</v>
      </c>
      <c r="G27" s="24" t="n">
        <v>0</v>
      </c>
      <c r="H27" s="24" t="n">
        <v>65.52899</v>
      </c>
      <c r="I27" s="25" t="n">
        <f aca="false">SUM(F27/C27*100)</f>
        <v>99.999984739581</v>
      </c>
      <c r="J27" s="31"/>
      <c r="K27" s="25" t="n">
        <f aca="false">AVERAGE(L27+M27)</f>
        <v>0</v>
      </c>
      <c r="L27" s="25" t="n">
        <v>0</v>
      </c>
      <c r="M27" s="25" t="n">
        <v>0</v>
      </c>
    </row>
    <row r="28" customFormat="false" ht="124.35" hidden="false" customHeight="true" outlineLevel="0" collapsed="false">
      <c r="A28" s="17" t="n">
        <v>14</v>
      </c>
      <c r="B28" s="18" t="s">
        <v>57</v>
      </c>
      <c r="C28" s="19" t="n">
        <f aca="false">SUM(D28+E28)</f>
        <v>843.39271</v>
      </c>
      <c r="D28" s="19" t="n">
        <v>544.3</v>
      </c>
      <c r="E28" s="19" t="n">
        <v>299.09271</v>
      </c>
      <c r="F28" s="19" t="n">
        <f aca="false">SUM(G28+H28)</f>
        <v>680.01107</v>
      </c>
      <c r="G28" s="19" t="n">
        <v>380.91836</v>
      </c>
      <c r="H28" s="19" t="n">
        <v>299.09271</v>
      </c>
      <c r="I28" s="20" t="n">
        <f aca="false">SUM(F28/C28*100)</f>
        <v>80.6280469272731</v>
      </c>
      <c r="J28" s="26" t="s">
        <v>58</v>
      </c>
      <c r="K28" s="20" t="n">
        <f aca="false">AVERAGE(L28+M28)</f>
        <v>91.01</v>
      </c>
      <c r="L28" s="20" t="n">
        <v>0</v>
      </c>
      <c r="M28" s="20" t="n">
        <v>91.01</v>
      </c>
    </row>
    <row r="29" customFormat="false" ht="24.85" hidden="false" customHeight="false" outlineLevel="0" collapsed="false">
      <c r="A29" s="49" t="n">
        <v>15</v>
      </c>
      <c r="B29" s="28" t="s">
        <v>59</v>
      </c>
      <c r="C29" s="29" t="n">
        <f aca="false">SUM(D29+E29)</f>
        <v>67387.88979</v>
      </c>
      <c r="D29" s="29" t="n">
        <v>54415.8439</v>
      </c>
      <c r="E29" s="29" t="n">
        <v>12972.04589</v>
      </c>
      <c r="F29" s="29" t="n">
        <f aca="false">SUM(G29+H29)</f>
        <v>66202.02427</v>
      </c>
      <c r="G29" s="29" t="n">
        <v>54411.6439</v>
      </c>
      <c r="H29" s="29" t="n">
        <v>11790.38037</v>
      </c>
      <c r="I29" s="20" t="n">
        <f aca="false">SUM(F29/C29*100)</f>
        <v>98.2402394203239</v>
      </c>
      <c r="J29" s="52" t="s">
        <v>44</v>
      </c>
      <c r="K29" s="30" t="n">
        <f aca="false">AVERAGE(L29+M29)</f>
        <v>71232.089</v>
      </c>
      <c r="L29" s="30" t="n">
        <v>57807.1</v>
      </c>
      <c r="M29" s="30" t="n">
        <v>13424.989</v>
      </c>
    </row>
    <row r="30" customFormat="false" ht="36.45" hidden="false" customHeight="false" outlineLevel="0" collapsed="false">
      <c r="A30" s="17" t="n">
        <v>16</v>
      </c>
      <c r="B30" s="18" t="s">
        <v>60</v>
      </c>
      <c r="C30" s="19" t="n">
        <f aca="false">SUM(D30+E30)</f>
        <v>831.494</v>
      </c>
      <c r="D30" s="19" t="n">
        <v>0</v>
      </c>
      <c r="E30" s="19" t="n">
        <v>831.494</v>
      </c>
      <c r="F30" s="19" t="n">
        <f aca="false">SUM(G30+H30)</f>
        <v>747.26484</v>
      </c>
      <c r="G30" s="19" t="n">
        <v>0</v>
      </c>
      <c r="H30" s="19" t="n">
        <v>747.26484</v>
      </c>
      <c r="I30" s="20" t="n">
        <f aca="false">SUM(F30/C30*100)</f>
        <v>89.8701421778149</v>
      </c>
      <c r="J30" s="53" t="s">
        <v>61</v>
      </c>
      <c r="K30" s="20" t="n">
        <f aca="false">AVERAGE(L30+M30)</f>
        <v>36526.9</v>
      </c>
      <c r="L30" s="20" t="n">
        <v>36499.4</v>
      </c>
      <c r="M30" s="20" t="n">
        <v>27.5</v>
      </c>
    </row>
    <row r="31" customFormat="false" ht="36.45" hidden="false" customHeight="false" outlineLevel="0" collapsed="false">
      <c r="A31" s="22" t="s">
        <v>62</v>
      </c>
      <c r="B31" s="23" t="s">
        <v>56</v>
      </c>
      <c r="C31" s="24" t="n">
        <f aca="false">SUM(D31+E31)</f>
        <v>65.529</v>
      </c>
      <c r="D31" s="24" t="n">
        <v>0</v>
      </c>
      <c r="E31" s="24" t="n">
        <v>65.529</v>
      </c>
      <c r="F31" s="24" t="n">
        <f aca="false">SUM(G31+H31)</f>
        <v>65.52899</v>
      </c>
      <c r="G31" s="24" t="n">
        <v>0</v>
      </c>
      <c r="H31" s="24" t="n">
        <v>65.52899</v>
      </c>
      <c r="I31" s="25" t="n">
        <f aca="false">SUM(F31/C31*100)</f>
        <v>99.999984739581</v>
      </c>
      <c r="J31" s="31"/>
      <c r="K31" s="25" t="n">
        <f aca="false">AVERAGE(L31+M31)</f>
        <v>36526.9</v>
      </c>
      <c r="L31" s="25" t="n">
        <v>36499.4</v>
      </c>
      <c r="M31" s="25" t="n">
        <v>27.5</v>
      </c>
    </row>
    <row r="32" customFormat="false" ht="89.25" hidden="false" customHeight="true" outlineLevel="0" collapsed="false">
      <c r="A32" s="17" t="n">
        <v>17</v>
      </c>
      <c r="B32" s="18" t="s">
        <v>63</v>
      </c>
      <c r="C32" s="19" t="n">
        <f aca="false">SUM(D32+E32)</f>
        <v>53634.35865</v>
      </c>
      <c r="D32" s="19" t="n">
        <v>43120.8</v>
      </c>
      <c r="E32" s="19" t="n">
        <v>10513.55865</v>
      </c>
      <c r="F32" s="19" t="n">
        <f aca="false">SUM(G32+H32)</f>
        <v>53321.27027</v>
      </c>
      <c r="G32" s="19" t="n">
        <v>43120.8</v>
      </c>
      <c r="H32" s="19" t="n">
        <v>10200.47027</v>
      </c>
      <c r="I32" s="20" t="n">
        <f aca="false">SUM(F32/C32*100)</f>
        <v>99.4162540806294</v>
      </c>
      <c r="J32" s="54" t="s">
        <v>64</v>
      </c>
      <c r="K32" s="20" t="n">
        <f aca="false">AVERAGE(L32+M32)</f>
        <v>18046.08</v>
      </c>
      <c r="L32" s="20" t="n">
        <v>13173.4</v>
      </c>
      <c r="M32" s="20" t="n">
        <v>4872.68</v>
      </c>
    </row>
    <row r="33" customFormat="false" ht="111.9" hidden="false" customHeight="true" outlineLevel="0" collapsed="false">
      <c r="A33" s="22" t="s">
        <v>65</v>
      </c>
      <c r="B33" s="23" t="s">
        <v>66</v>
      </c>
      <c r="C33" s="24" t="n">
        <f aca="false">SUM(D33+E33)</f>
        <v>3837.1133</v>
      </c>
      <c r="D33" s="24" t="n">
        <v>0</v>
      </c>
      <c r="E33" s="24" t="n">
        <v>3837.1133</v>
      </c>
      <c r="F33" s="24" t="n">
        <f aca="false">SUM(G33+H33)</f>
        <v>3837.1133</v>
      </c>
      <c r="G33" s="24" t="n">
        <v>0</v>
      </c>
      <c r="H33" s="24" t="n">
        <v>3837.1133</v>
      </c>
      <c r="I33" s="25" t="n">
        <f aca="false">SUM(F33/C33*100)</f>
        <v>100</v>
      </c>
      <c r="J33" s="54"/>
      <c r="K33" s="25" t="n">
        <f aca="false">AVERAGE(L33+M33)</f>
        <v>0</v>
      </c>
      <c r="L33" s="25" t="n">
        <v>0</v>
      </c>
      <c r="M33" s="25" t="n">
        <v>0</v>
      </c>
    </row>
    <row r="34" customFormat="false" ht="23.85" hidden="false" customHeight="false" outlineLevel="0" collapsed="false">
      <c r="A34" s="17" t="n">
        <v>18</v>
      </c>
      <c r="B34" s="18" t="s">
        <v>67</v>
      </c>
      <c r="C34" s="29" t="n">
        <f aca="false">SUM(D34+E34)</f>
        <v>63354.89556</v>
      </c>
      <c r="D34" s="19" t="n">
        <v>2053.854</v>
      </c>
      <c r="E34" s="19" t="n">
        <v>61301.04156</v>
      </c>
      <c r="F34" s="29" t="n">
        <f aca="false">SUM(G34+H34)</f>
        <v>62151.73052</v>
      </c>
      <c r="G34" s="19" t="n">
        <v>2053.854</v>
      </c>
      <c r="H34" s="19" t="n">
        <v>60097.87652</v>
      </c>
      <c r="I34" s="20" t="n">
        <f aca="false">SUM(F34/C34*100)</f>
        <v>98.1009122825235</v>
      </c>
      <c r="J34" s="52" t="s">
        <v>44</v>
      </c>
      <c r="K34" s="30" t="n">
        <f aca="false">AVERAGE(L34+M34)</f>
        <v>62140.47453</v>
      </c>
      <c r="L34" s="20" t="n">
        <v>1436.9</v>
      </c>
      <c r="M34" s="20" t="n">
        <v>60703.57453</v>
      </c>
      <c r="O34" s="0" t="s">
        <v>68</v>
      </c>
    </row>
    <row r="35" s="40" customFormat="true" ht="24.85" hidden="false" customHeight="false" outlineLevel="0" collapsed="false">
      <c r="A35" s="55" t="n">
        <v>19</v>
      </c>
      <c r="B35" s="36" t="s">
        <v>69</v>
      </c>
      <c r="C35" s="37" t="n">
        <f aca="false">SUM(D35+E35)</f>
        <v>430.044</v>
      </c>
      <c r="D35" s="37" t="n">
        <v>0</v>
      </c>
      <c r="E35" s="37" t="n">
        <v>430.044</v>
      </c>
      <c r="F35" s="37" t="n">
        <f aca="false">SUM(G35+H35)</f>
        <v>408.724</v>
      </c>
      <c r="G35" s="37" t="n">
        <v>0</v>
      </c>
      <c r="H35" s="37" t="n">
        <v>408.724</v>
      </c>
      <c r="I35" s="38" t="n">
        <f aca="false">SUM(F35/C35*100)</f>
        <v>95.0423677577178</v>
      </c>
      <c r="J35" s="52" t="s">
        <v>70</v>
      </c>
      <c r="K35" s="38" t="n">
        <f aca="false">AVERAGE(L35+M35)</f>
        <v>474</v>
      </c>
      <c r="L35" s="38" t="n">
        <v>0</v>
      </c>
      <c r="M35" s="38" t="n">
        <v>474</v>
      </c>
    </row>
    <row r="36" customFormat="false" ht="35.25" hidden="false" customHeight="true" outlineLevel="0" collapsed="false">
      <c r="A36" s="17"/>
      <c r="B36" s="56" t="s">
        <v>71</v>
      </c>
      <c r="C36" s="57" t="n">
        <f aca="false">SUM(C10+C12+C14+C15+C16+C17+C19+C20+C21+C23+C24+C25+C26+C28+C29+C30+C32+C34+C35)</f>
        <v>890274.91934</v>
      </c>
      <c r="D36" s="57" t="n">
        <f aca="false">SUM(D10+D12+D14+D15+D16+D17+D19+D20+D21+D23+D24+D25+D26+D28+D29+D30+D32+D34+D35)</f>
        <v>657100.73275</v>
      </c>
      <c r="E36" s="57" t="n">
        <f aca="false">SUM(E10+E12+E14+E15+E16+E17+E19+E20+E21+E23+E24+E25+E26+E28+E29+E30+E32+E34+E35)</f>
        <v>233174.18659</v>
      </c>
      <c r="F36" s="57" t="n">
        <f aca="false">SUM(F10+F12+F14+F15+F16+F17+F19+F20+F21+F23+F24+F25+F26+F28+F29+F30+F32+F34+F35)</f>
        <v>807829.8639</v>
      </c>
      <c r="G36" s="57" t="n">
        <f aca="false">SUM(G10+G12+G14+G15+G16+G17+G19+G20+G21+G23+G24+G25+G26+G28+G29+G30+G32+G34+G35)</f>
        <v>587741.48303</v>
      </c>
      <c r="H36" s="57" t="n">
        <f aca="false">SUM(H10+H12+H14+H15+H16+H17+H19+H20+H21+H23+H24+H25+H26+H28+H29+H30+H32+H34+H35)</f>
        <v>220088.38087</v>
      </c>
      <c r="I36" s="58" t="n">
        <f aca="false">SUM(F36/C36*100)</f>
        <v>90.739371215678</v>
      </c>
      <c r="J36" s="59"/>
      <c r="K36" s="57" t="n">
        <f aca="false">SUM(K10+K12+K14+K15+K16+K17+K19+K20+K21+K23+K24+K25+K26+K28+K29+K30+K32+K34+K35)</f>
        <v>663371.7655</v>
      </c>
      <c r="L36" s="57" t="n">
        <f aca="false">SUM(L10+L12+L14+L15+L16+L17+L19+L20+L21+L23+L24+L25+L26+L28+L29+L30+L32+L34+L35)</f>
        <v>436005.64941</v>
      </c>
      <c r="M36" s="57" t="n">
        <f aca="false">SUM(M10+M12+M14+M15+M16+M17+M19+M20+M21+M23+M24+M25+M26+M28+M29+M30+M32+M34+M35)</f>
        <v>227366.11609</v>
      </c>
    </row>
    <row r="37" customFormat="false" ht="15" hidden="false" customHeight="false" outlineLevel="0" collapsed="false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"/>
      <c r="L37" s="6"/>
    </row>
    <row r="38" customFormat="false" ht="15" hidden="false" customHeight="false" outlineLevel="0" collapsed="false">
      <c r="A38" s="63" t="s">
        <v>72</v>
      </c>
      <c r="B38" s="63"/>
      <c r="C38" s="63"/>
      <c r="D38" s="63"/>
      <c r="E38" s="63"/>
      <c r="F38" s="63"/>
      <c r="G38" s="62"/>
      <c r="H38" s="62"/>
      <c r="I38" s="62"/>
      <c r="J38" s="64"/>
      <c r="K38" s="6"/>
      <c r="L38" s="64" t="s">
        <v>73</v>
      </c>
      <c r="M38" s="6"/>
    </row>
    <row r="39" customFormat="false" ht="15" hidden="false" customHeight="false" outlineLevel="0" collapsed="false">
      <c r="A39" s="60"/>
      <c r="B39" s="61"/>
      <c r="C39" s="62"/>
      <c r="D39" s="62"/>
      <c r="E39" s="62"/>
      <c r="F39" s="62"/>
      <c r="G39" s="62"/>
      <c r="H39" s="62"/>
      <c r="I39" s="62"/>
      <c r="J39" s="62"/>
      <c r="K39" s="6"/>
      <c r="L39" s="6"/>
      <c r="M39" s="6"/>
    </row>
    <row r="40" customFormat="false" ht="15" hidden="false" customHeight="false" outlineLevel="0" collapsed="false">
      <c r="A40" s="65"/>
      <c r="B40" s="66"/>
      <c r="C40" s="67"/>
      <c r="D40" s="67"/>
      <c r="E40" s="67"/>
      <c r="F40" s="67"/>
      <c r="G40" s="67"/>
      <c r="H40" s="67"/>
      <c r="I40" s="67"/>
      <c r="J40" s="68"/>
    </row>
    <row r="41" customFormat="false" ht="15" hidden="false" customHeight="false" outlineLevel="0" collapsed="false">
      <c r="A41" s="65"/>
      <c r="B41" s="66"/>
      <c r="C41" s="67"/>
      <c r="D41" s="67"/>
      <c r="E41" s="67"/>
      <c r="F41" s="67"/>
      <c r="G41" s="67"/>
      <c r="H41" s="67"/>
      <c r="I41" s="67"/>
      <c r="J41" s="68"/>
    </row>
    <row r="42" customFormat="false" ht="15" hidden="false" customHeight="false" outlineLevel="0" collapsed="false">
      <c r="A42" s="65"/>
      <c r="B42" s="66"/>
      <c r="C42" s="67"/>
      <c r="D42" s="67"/>
      <c r="E42" s="67"/>
      <c r="F42" s="67"/>
      <c r="G42" s="67"/>
      <c r="H42" s="67"/>
      <c r="I42" s="67"/>
      <c r="J42" s="68"/>
    </row>
    <row r="43" customFormat="false" ht="15" hidden="false" customHeight="false" outlineLevel="0" collapsed="false">
      <c r="A43" s="65"/>
      <c r="B43" s="66"/>
      <c r="C43" s="67"/>
      <c r="D43" s="67"/>
      <c r="E43" s="67"/>
      <c r="F43" s="67"/>
      <c r="G43" s="67"/>
      <c r="H43" s="67"/>
      <c r="I43" s="67"/>
      <c r="J43" s="68"/>
    </row>
  </sheetData>
  <mergeCells count="19">
    <mergeCell ref="A2:M2"/>
    <mergeCell ref="L3:M3"/>
    <mergeCell ref="A4:A8"/>
    <mergeCell ref="B4:B8"/>
    <mergeCell ref="C4:M4"/>
    <mergeCell ref="C5:J5"/>
    <mergeCell ref="K5:M5"/>
    <mergeCell ref="C6:E6"/>
    <mergeCell ref="F6:H6"/>
    <mergeCell ref="I6:I8"/>
    <mergeCell ref="J6:J8"/>
    <mergeCell ref="K6:M6"/>
    <mergeCell ref="C7:C8"/>
    <mergeCell ref="D7:E7"/>
    <mergeCell ref="F7:F8"/>
    <mergeCell ref="G7:H7"/>
    <mergeCell ref="K7:K8"/>
    <mergeCell ref="J32:J33"/>
    <mergeCell ref="A38:F38"/>
  </mergeCells>
  <printOptions headings="false" gridLines="false" gridLinesSet="true" horizontalCentered="false" verticalCentered="false"/>
  <pageMargins left="0" right="0" top="0.7875" bottom="0" header="0.511805555555555" footer="0.511805555555555"/>
  <pageSetup paperSize="9" scale="7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2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2017-07-12T10:10:08Z</dcterms:created>
  <dc:creator>yadrin_econ</dc:creator>
  <dc:description/>
  <dc:language>ru-RU</dc:language>
  <cp:lastModifiedBy/>
  <cp:lastPrinted>2022-02-04T13:02:51Z</cp:lastPrinted>
  <dcterms:modified xsi:type="dcterms:W3CDTF">2022-03-15T09:44:44Z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