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<sst xmlns="http://schemas.openxmlformats.org/spreadsheetml/2006/main" count="764" uniqueCount="126">
  <si>
    <t>Статус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</si>
  <si>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</si>
  <si>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</si>
  <si>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</si>
  <si>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</si>
  <si>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</si>
  <si>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</si>
  <si>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</si>
  <si>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</si>
  <si>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</si>
  <si>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</si>
  <si>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</si>
  <si>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</si>
  <si>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</si>
  <si>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х</t>
  </si>
  <si>
    <t>Ч410000000</t>
  </si>
  <si>
    <t>всего</t>
  </si>
  <si>
    <t>федеральный бюджет</t>
  </si>
  <si>
    <t xml:space="preserve">республиканский бюджет </t>
  </si>
  <si>
    <t xml:space="preserve">соисполнитель - администрация Яльчикского района </t>
  </si>
  <si>
    <t>Основное мероприятие 1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</si>
  <si>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</si>
  <si>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</si>
  <si>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республиканский бюджет</t>
  </si>
  <si>
    <t>0111</t>
  </si>
  <si>
    <t>Ч410173430</t>
  </si>
  <si>
    <t>Мероприятие 1.1</t>
  </si>
  <si>
    <t>Разработка бюджетных проектировок и направление их главным распорядителям бюджетных средств</t>
  </si>
  <si>
    <t>Мероприятие 1.2</t>
  </si>
  <si>
    <t>Мероприятие 1.3</t>
  </si>
  <si>
    <t>Мероприятие 1.4</t>
  </si>
  <si>
    <t>Основное мероприятие 2</t>
  </si>
  <si>
    <t>Ч410200000</t>
  </si>
  <si>
    <t>Мероприятие 2.1</t>
  </si>
  <si>
    <t>Мероприятие 2.2</t>
  </si>
  <si>
    <t>Основное мероприятие 3</t>
  </si>
  <si>
    <t>Ч410300000</t>
  </si>
  <si>
    <t>Мероприятие 3.1</t>
  </si>
  <si>
    <t>Мероприятие 3.2</t>
  </si>
  <si>
    <t>Мероприятие 3.3</t>
  </si>
  <si>
    <t>Основное мероприятие 4</t>
  </si>
  <si>
    <t>Ч410400000</t>
  </si>
  <si>
    <t>0203</t>
  </si>
  <si>
    <t>Ч410451180</t>
  </si>
  <si>
    <t>0106</t>
  </si>
  <si>
    <t>Ч4104Д0071</t>
  </si>
  <si>
    <t>Ч4104Д0072</t>
  </si>
  <si>
    <t>Ч4104Г0040</t>
  </si>
  <si>
    <t>Мероприятие 4.1</t>
  </si>
  <si>
    <t>Мероприятие 4.2</t>
  </si>
  <si>
    <t>Мероприятие 4.3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</si>
  <si>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</si>
  <si>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</si>
  <si>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Основное мероприятие 5</t>
  </si>
  <si>
    <t>Ч410500000</t>
  </si>
  <si>
    <t>Мероприятие 5.1</t>
  </si>
  <si>
    <t>ответственный исполнитель – Финансовый отдел администрации Яльчикского  района</t>
  </si>
  <si>
    <t>Мероприятие 5.2</t>
  </si>
  <si>
    <t>Мероприятие 5.3</t>
  </si>
  <si>
    <t>Мероприятие 5.4</t>
  </si>
  <si>
    <t>Мероприятие 5.5</t>
  </si>
  <si>
    <t>Основное мероприятие 6</t>
  </si>
  <si>
    <t>Ч410600000</t>
  </si>
  <si>
    <t>Мероприятие 6.1</t>
  </si>
  <si>
    <t>Мероприятие 6.2</t>
  </si>
  <si>
    <t>Приложение № 2
к постановлению администрации
Чебоксарского района
от _____________________ № ______</t>
  </si>
  <si>
    <t xml:space="preserve">"Приложение
к подпрограмме «Совершенствование бюджетной политики и обеспечение сбалансированности консолидированного бюджета Чебоксарского района" муниципальной программы Чебоксарского района "Управление общественными финансами и муниципальным долгом Чебоксарского района" </t>
  </si>
  <si>
    <t>Ресурсное обеспечение 
реализации подпрограммы «Совершенствование бюджетной политики и обеспечение сбалансированности консолидированного бюджета Чебоксарского района» муниципальной программы Чебоксарского района «Управление общественными финансами и муниципальным долгом Чебоксарского района» за счет всех источников финансирования</t>
  </si>
  <si>
    <t>Наименование подпрограммы муниципальной программы Чебоксарского района (основного мероприятия, мероприятия)</t>
  </si>
  <si>
    <t>«Совершенствование бюджетной политики и обеспечение сбалансированности консолидированного бюджета Чебоксарского района»</t>
  </si>
  <si>
    <t>ответственный исполнитель – Финанасовый отдел администрации Чебоксарского района</t>
  </si>
  <si>
    <t>Развитие бюджетного планирования, формирование бюджета Чебоксарского района на очередной финансовый год и плановый период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</si>
  <si>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Чебоксарского района на очередной финансовый год и плановый период</t>
  </si>
  <si>
    <t>Анализ поступлений доходов в бюджет Чебоксарского района и предоставляемых налоговых льгот</t>
  </si>
  <si>
    <t>Подготовка проектов решений Собрания депутатов о внесении изменений в решение Собрания депутатов о бюджете Чебоксарского района на очередной финансовый год и плановый период</t>
  </si>
  <si>
    <t>Организация исполнения бюджета Чебоксарского района</t>
  </si>
  <si>
    <t>Прочие выплаты по обязательствам Чебоксарского района</t>
  </si>
  <si>
    <t>Составление и представление бюджетной отчетности Чебоксарского района</t>
  </si>
  <si>
    <t>Реализация мер по оптимизации муниципального долга Чебоксарского района и своевременному исполнению долговых обязательств</t>
  </si>
  <si>
    <t xml:space="preserve">Ведение Муниципальной долговой книги Чебоксарского района </t>
  </si>
  <si>
    <t xml:space="preserve">Погашение муниципального долга Чебоксарского района  </t>
  </si>
  <si>
    <t xml:space="preserve">Процентные платежи по муниципальному долгу Чебоксарского района </t>
  </si>
  <si>
    <t>Муниципальные гарантии Чебоксарского района</t>
  </si>
  <si>
    <t>Обеспечение долгосрочной устойчивости и сбалансированности бюджетной системы в Чебоксарского районе</t>
  </si>
  <si>
    <t>Разработка (корректировка) бюджетного прог­ноза Чебоксарского района на долгосрочный период</t>
  </si>
  <si>
    <t xml:space="preserve">Формирование сбалансированного бюджета Чебоксарского района на очередной финансовый год и плановый период, обеспечивающего поддержание безопасного уровня муниципального долга Чебоксарского района </t>
  </si>
  <si>
    <t>бюджет Чебоксарского района</t>
  </si>
  <si>
    <t>Цель «Создание условий для обеспечения долгосрочной сбалансированности и повышения устойчивости бюджетной системы в Чебоксарском районе»</t>
  </si>
  <si>
    <t>Цель «Создание условий для обеспечения долгосрочной сбалансированности и повышения устойчивости бюджетной системы в Чебоксарском  районе»</t>
  </si>
  <si>
    <t>Ч410373450</t>
  </si>
  <si>
    <t>0113</t>
  </si>
  <si>
    <t>0502</t>
  </si>
  <si>
    <t>рационализация структуры расходов и эффективное использование средств бюджета Чебоксарского района, концентрация бюджетных инвестиций на приоритетных направлениях социально-экономического развития Чебоксарского района</t>
  </si>
  <si>
    <t>обеспечение долговой устойчивости Чебоксарского района, проведение ответственной долговой политики, снижение бюджетных рисков, связанных с долговой нагрузкой на бюджет Чебоксарского района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</si>
  <si>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Чебоксарского района на долгосрочный период; эффективное управление муниципальным долгом Чебоксарского района, недопущение образования просроченной задолженности по долговым обязательствам Чебоксарского района</t>
  </si>
  <si>
    <t>Ч410419982</t>
  </si>
  <si>
    <t>Ч4104SA710</t>
  </si>
  <si>
    <t>0104</t>
  </si>
  <si>
    <t>0804</t>
  </si>
  <si>
    <t>0709</t>
  </si>
  <si>
    <t>0702</t>
  </si>
  <si>
    <t>0701</t>
  </si>
  <si>
    <t>0703</t>
  </si>
  <si>
    <t>Мероприятие 4.5</t>
  </si>
  <si>
    <t>Реализация вопросов местного значения в сфере образования, физической культуры и спорта</t>
  </si>
  <si>
    <t>Мероприятие 4.6</t>
  </si>
  <si>
    <t>Мероприятие 4.7</t>
  </si>
  <si>
    <t>Ч410455500</t>
  </si>
  <si>
    <t>Поощрение  за содействие достижению значений (уровней) показателей для оценки эффективности деятельности высших должностных лиц (руководителей высших органов местного самоуправления) Чебоксарского района и деятельности органов местного самоуправления Чебоксарского района в 2019 году за счет средств межбюджетных трансфертов, предоставляемых из республиканского бюджета Чувашской Республики в форме дотаций (грантов) за достижение показателей</t>
  </si>
  <si>
    <t>Резервный фонд Чебоксарского района</t>
  </si>
  <si>
    <t>Проведение работы, связанной с рассмотрением Собрания депутатов чебоксарского района  проекта решений о бюджете Чебоксарского района на очередной финансовый год и плановый период</t>
  </si>
  <si>
    <t xml:space="preserve">Финансовое обеспечение пеередаваемых государственных полномочий Чувашской Республики по расчету и предоставлению дотаций на выравнивание бюджетной обеспеченности сельских поселений </t>
  </si>
  <si>
    <t xml:space="preserve">Организация исполнения и подготовка отчетов об исполнении бюджета Чебоксарского района </t>
  </si>
  <si>
    <t>обеспечение роста собственных доходов консолидированного бюджета Чувашской Республики, рациональное использование механизма предоставления налоговых льгот</t>
  </si>
  <si>
    <t xml:space="preserve">Повышение доходной базы, уточнение бюджета Чебоксарского района в ходе его исполнения с учетом поступлений доходов в бюджет Чебоксарского района </t>
  </si>
  <si>
    <t>Дотации на выравнивание бюджетной обеспеченности сельских поселений Чебоксарского района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</si>
  <si>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</si>
  <si>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Анализ объема и структуры муниципального долга Чебоксарского района и осу­ществление мер по его оптимизации</t>
  </si>
  <si>
    <t xml:space="preserve">Дотации на поддержку мер по обеспечению сбалансированности бюджетов сельских поселений </t>
  </si>
  <si>
    <t>0501</t>
  </si>
  <si>
    <t>ответственный исполнитель – Финанасовый отдел администрации Чебоксарского района, соисполнители - Администрация Чебоксарского района, Отдел образования администрации Чебоксарского района</t>
  </si>
  <si>
    <t>ответственный исполнитель – Финанасовый отдел администрации Чебоксарского района, соисполнители - Администрация Чебоксарского района, Отдел образования администрации Чебоксарского района, Отдел культуры, туризма и социального развития</t>
  </si>
  <si>
    <t>ответственный исполнитель – Финанасовый отдел администрации Чебоксарского района, соисполнитель - Отдел образования администрации Чебоксарского района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</si>
  <si>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</si>
  <si>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Ч410400610</t>
  </si>
  <si>
    <t>развитие и совершенствование механизмов финансовой поддержки бюджетов муниципальных образований Чебоксарского района, направленных на повышение их сбалансированности и бюджетной обеспеченности му­ниципальных об­разований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</si>
</sst>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</numFmts>
  <fonts count="49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173" fontId="9" fillId="0" borderId="10" xfId="0" applyNumberFormat="1" applyFont="1" applyFill="1" applyBorder="1" applyAlignment="1">
      <alignment horizontal="right" vertical="top" wrapText="1"/>
    </xf>
    <xf numFmtId="173" fontId="11" fillId="0" borderId="10" xfId="0" applyNumberFormat="1" applyFont="1" applyBorder="1" applyAlignment="1">
      <alignment horizontal="right" vertical="top" wrapText="1"/>
    </xf>
    <xf numFmtId="173" fontId="11" fillId="33" borderId="10" xfId="0" applyNumberFormat="1" applyFont="1" applyFill="1" applyBorder="1" applyAlignment="1">
      <alignment horizontal="right" vertical="top" wrapText="1"/>
    </xf>
    <xf numFmtId="173" fontId="8" fillId="33" borderId="10" xfId="0" applyNumberFormat="1" applyFont="1" applyFill="1" applyBorder="1" applyAlignment="1">
      <alignment horizontal="right" vertical="top" wrapText="1"/>
    </xf>
    <xf numFmtId="173" fontId="8" fillId="0" borderId="10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tabSelected="1" zoomScalePageLayoutView="0" workbookViewId="0" topLeftCell="A1">
      <selection activeCell="A14" sqref="A14:R14"/>
    </sheetView>
  </sheetViews>
  <sheetFormatPr defaultColWidth="9.00390625" defaultRowHeight="12.75"/>
  <cols>
    <col min="1" max="1" width="13.00390625" style="0" customWidth="1"/>
    <col min="2" max="2" width="24.875" style="0" customWidth="1"/>
    <col min="3" max="3" width="19.75390625" style="0" customWidth="1"/>
    <col min="4" max="4" width="13.25390625" style="0" customWidth="1"/>
    <col min="5" max="5" width="7.125" style="0" customWidth="1"/>
    <col min="6" max="6" width="8.25390625" style="0" customWidth="1"/>
    <col min="7" max="7" width="10.875" style="0" customWidth="1"/>
    <col min="8" max="8" width="6.25390625" style="0" customWidth="1"/>
    <col min="9" max="9" width="13.75390625" style="0" customWidth="1"/>
    <col min="10" max="10" width="12.25390625" style="0" customWidth="1"/>
    <col min="11" max="11" width="11.375" style="32" customWidth="1"/>
    <col min="12" max="12" width="10.75390625" style="32" customWidth="1"/>
    <col min="13" max="14" width="10.75390625" style="0" customWidth="1"/>
    <col min="15" max="15" width="12.00390625" style="0" customWidth="1"/>
    <col min="16" max="16" width="10.75390625" style="0" customWidth="1"/>
    <col min="17" max="17" width="11.875" style="0" customWidth="1"/>
    <col min="18" max="18" width="12.25390625" style="0" customWidth="1"/>
  </cols>
  <sheetData>
    <row r="1" spans="1:18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8"/>
      <c r="L1" s="28"/>
      <c r="M1" s="62" t="s">
        <v>65</v>
      </c>
      <c r="N1" s="62"/>
      <c r="O1" s="62"/>
      <c r="P1" s="62"/>
      <c r="Q1" s="62"/>
      <c r="R1" s="62"/>
    </row>
    <row r="2" spans="1:1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8"/>
      <c r="L2" s="28"/>
      <c r="M2" s="2"/>
      <c r="N2" s="2"/>
      <c r="O2" s="2"/>
      <c r="P2" s="2"/>
      <c r="Q2" s="2"/>
      <c r="R2" s="2"/>
    </row>
    <row r="3" spans="1:18" ht="9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8"/>
      <c r="L3" s="28"/>
      <c r="M3" s="63" t="s">
        <v>66</v>
      </c>
      <c r="N3" s="63"/>
      <c r="O3" s="63"/>
      <c r="P3" s="63"/>
      <c r="Q3" s="63"/>
      <c r="R3" s="63"/>
    </row>
    <row r="4" spans="1:18" ht="16.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56.25" customHeight="1">
      <c r="A5" s="65" t="s">
        <v>67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3"/>
    </row>
    <row r="6" spans="1:18" ht="12.75">
      <c r="A6" s="4"/>
      <c r="B6" s="3"/>
      <c r="C6" s="3"/>
      <c r="D6" s="3"/>
      <c r="E6" s="3"/>
      <c r="F6" s="3"/>
      <c r="G6" s="3"/>
      <c r="H6" s="3"/>
      <c r="I6" s="3"/>
      <c r="J6" s="3"/>
      <c r="K6" s="29"/>
      <c r="L6" s="29"/>
      <c r="M6" s="3"/>
      <c r="N6" s="3"/>
      <c r="O6" s="3"/>
      <c r="P6" s="3"/>
      <c r="Q6" s="3"/>
      <c r="R6" s="3"/>
    </row>
    <row r="7" spans="1:18" ht="14.25" customHeight="1">
      <c r="A7" s="34" t="s">
        <v>0</v>
      </c>
      <c r="B7" s="34" t="s">
        <v>68</v>
      </c>
      <c r="C7" s="34" t="s">
        <v>1</v>
      </c>
      <c r="D7" s="34" t="s">
        <v>2</v>
      </c>
      <c r="E7" s="34" t="s">
        <v>3</v>
      </c>
      <c r="F7" s="34"/>
      <c r="G7" s="34"/>
      <c r="H7" s="34"/>
      <c r="I7" s="34" t="s">
        <v>4</v>
      </c>
      <c r="J7" s="34" t="s">
        <v>5</v>
      </c>
      <c r="K7" s="34"/>
      <c r="L7" s="34"/>
      <c r="M7" s="34"/>
      <c r="N7" s="34"/>
      <c r="O7" s="34"/>
      <c r="P7" s="34"/>
      <c r="Q7" s="34"/>
      <c r="R7" s="34"/>
    </row>
    <row r="8" spans="1:18" ht="71.25" customHeight="1">
      <c r="A8" s="34"/>
      <c r="B8" s="34"/>
      <c r="C8" s="34"/>
      <c r="D8" s="34"/>
      <c r="E8" s="5" t="s">
        <v>6</v>
      </c>
      <c r="F8" s="5" t="s">
        <v>7</v>
      </c>
      <c r="G8" s="5" t="s">
        <v>8</v>
      </c>
      <c r="H8" s="5" t="s">
        <v>9</v>
      </c>
      <c r="I8" s="34" t="s">
        <v>10</v>
      </c>
      <c r="J8" s="5">
        <v>2019</v>
      </c>
      <c r="K8" s="30">
        <v>2020</v>
      </c>
      <c r="L8" s="30">
        <v>2021</v>
      </c>
      <c r="M8" s="5">
        <v>2022</v>
      </c>
      <c r="N8" s="5">
        <v>2023</v>
      </c>
      <c r="O8" s="5">
        <v>2024</v>
      </c>
      <c r="P8" s="5">
        <v>2025</v>
      </c>
      <c r="Q8" s="5" t="s">
        <v>11</v>
      </c>
      <c r="R8" s="5" t="s">
        <v>12</v>
      </c>
    </row>
    <row r="9" spans="1:1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30">
        <v>11</v>
      </c>
      <c r="L9" s="30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s="8" customFormat="1" ht="12.75" customHeight="1">
      <c r="A10" s="61" t="s">
        <v>13</v>
      </c>
      <c r="B10" s="58" t="s">
        <v>69</v>
      </c>
      <c r="C10" s="60"/>
      <c r="D10" s="6" t="s">
        <v>14</v>
      </c>
      <c r="E10" s="6" t="s">
        <v>14</v>
      </c>
      <c r="F10" s="6" t="s">
        <v>14</v>
      </c>
      <c r="G10" s="6" t="s">
        <v>15</v>
      </c>
      <c r="H10" s="6" t="s">
        <v>14</v>
      </c>
      <c r="I10" s="7" t="s">
        <v>16</v>
      </c>
      <c r="J10" s="17">
        <f aca="true" t="shared" si="0" ref="J10:R10">SUM(J11:J13)</f>
        <v>193263.2</v>
      </c>
      <c r="K10" s="17">
        <f t="shared" si="0"/>
        <v>189634.3</v>
      </c>
      <c r="L10" s="17">
        <f t="shared" si="0"/>
        <v>166632.8</v>
      </c>
      <c r="M10" s="17">
        <f t="shared" si="0"/>
        <v>130167.1</v>
      </c>
      <c r="N10" s="17">
        <f t="shared" si="0"/>
        <v>128540.3</v>
      </c>
      <c r="O10" s="17">
        <f t="shared" si="0"/>
        <v>128540.3</v>
      </c>
      <c r="P10" s="17">
        <f t="shared" si="0"/>
        <v>128540.3</v>
      </c>
      <c r="Q10" s="17">
        <f t="shared" si="0"/>
        <v>642701.5</v>
      </c>
      <c r="R10" s="17">
        <f t="shared" si="0"/>
        <v>642701.5</v>
      </c>
    </row>
    <row r="11" spans="1:18" s="8" customFormat="1" ht="22.5" customHeight="1">
      <c r="A11" s="61"/>
      <c r="B11" s="59"/>
      <c r="C11" s="61"/>
      <c r="D11" s="61" t="s">
        <v>70</v>
      </c>
      <c r="E11" s="6" t="s">
        <v>14</v>
      </c>
      <c r="F11" s="6" t="s">
        <v>14</v>
      </c>
      <c r="G11" s="6" t="s">
        <v>14</v>
      </c>
      <c r="H11" s="6" t="s">
        <v>14</v>
      </c>
      <c r="I11" s="7" t="s">
        <v>17</v>
      </c>
      <c r="J11" s="17">
        <f aca="true" t="shared" si="1" ref="J11:R11">J16+J37+J50+J81+J137+J162</f>
        <v>2698.5</v>
      </c>
      <c r="K11" s="17">
        <f t="shared" si="1"/>
        <v>2975.4</v>
      </c>
      <c r="L11" s="17">
        <f t="shared" si="1"/>
        <v>2791.4</v>
      </c>
      <c r="M11" s="17">
        <f t="shared" si="1"/>
        <v>2852</v>
      </c>
      <c r="N11" s="17">
        <f t="shared" si="1"/>
        <v>2979</v>
      </c>
      <c r="O11" s="17">
        <f t="shared" si="1"/>
        <v>2979</v>
      </c>
      <c r="P11" s="17">
        <f t="shared" si="1"/>
        <v>2979</v>
      </c>
      <c r="Q11" s="17">
        <f t="shared" si="1"/>
        <v>14895</v>
      </c>
      <c r="R11" s="17">
        <f t="shared" si="1"/>
        <v>14895</v>
      </c>
    </row>
    <row r="12" spans="1:18" s="8" customFormat="1" ht="22.5" customHeight="1">
      <c r="A12" s="61"/>
      <c r="B12" s="59"/>
      <c r="C12" s="61"/>
      <c r="D12" s="61"/>
      <c r="E12" s="6" t="s">
        <v>14</v>
      </c>
      <c r="F12" s="6" t="s">
        <v>14</v>
      </c>
      <c r="G12" s="6" t="s">
        <v>14</v>
      </c>
      <c r="H12" s="6" t="s">
        <v>14</v>
      </c>
      <c r="I12" s="7" t="s">
        <v>18</v>
      </c>
      <c r="J12" s="17">
        <f aca="true" t="shared" si="2" ref="J12:R12">J17+J38+J51+J82+J83+J84+J87+J88+J89+J90+J91+J92+J93+J94</f>
        <v>115068.3</v>
      </c>
      <c r="K12" s="17">
        <f>K17+K38+K51+K82+K83+K84+K87+K88+K89+K90+K91+K92+K93+K94+K85+K86+K95</f>
        <v>110912.59999999999</v>
      </c>
      <c r="L12" s="17">
        <f t="shared" si="2"/>
        <v>120182.7</v>
      </c>
      <c r="M12" s="17">
        <f t="shared" si="2"/>
        <v>83815.1</v>
      </c>
      <c r="N12" s="17">
        <f t="shared" si="2"/>
        <v>82061.3</v>
      </c>
      <c r="O12" s="17">
        <f t="shared" si="2"/>
        <v>82061.3</v>
      </c>
      <c r="P12" s="17">
        <f t="shared" si="2"/>
        <v>82061.3</v>
      </c>
      <c r="Q12" s="17">
        <f t="shared" si="2"/>
        <v>410306.5</v>
      </c>
      <c r="R12" s="17">
        <f t="shared" si="2"/>
        <v>410306.5</v>
      </c>
    </row>
    <row r="13" spans="1:18" s="8" customFormat="1" ht="33" customHeight="1">
      <c r="A13" s="61"/>
      <c r="B13" s="59"/>
      <c r="C13" s="61"/>
      <c r="D13" s="61"/>
      <c r="E13" s="6" t="s">
        <v>14</v>
      </c>
      <c r="F13" s="6" t="s">
        <v>14</v>
      </c>
      <c r="G13" s="6" t="s">
        <v>14</v>
      </c>
      <c r="H13" s="6" t="s">
        <v>14</v>
      </c>
      <c r="I13" s="16" t="s">
        <v>86</v>
      </c>
      <c r="J13" s="17">
        <f>J18+J39+J52+J53+J54+J55+J56+J57+J58+J59+J96+J97</f>
        <v>75496.4</v>
      </c>
      <c r="K13" s="17">
        <f>K18+K39+K52+K53+K54+K55+K56+K57+K58+K59+K96+K97</f>
        <v>75746.3</v>
      </c>
      <c r="L13" s="17">
        <f>L18+L39+L59+L96+L139+L164+L97</f>
        <v>43658.7</v>
      </c>
      <c r="M13" s="17">
        <f aca="true" t="shared" si="3" ref="M13:R13">M18+M39+M59+M96+M139+M164+M97</f>
        <v>43500</v>
      </c>
      <c r="N13" s="17">
        <f t="shared" si="3"/>
        <v>43500</v>
      </c>
      <c r="O13" s="17">
        <f t="shared" si="3"/>
        <v>43500</v>
      </c>
      <c r="P13" s="17">
        <f t="shared" si="3"/>
        <v>43500</v>
      </c>
      <c r="Q13" s="17">
        <f t="shared" si="3"/>
        <v>217500</v>
      </c>
      <c r="R13" s="17">
        <f t="shared" si="3"/>
        <v>217500</v>
      </c>
    </row>
    <row r="14" spans="1:18" ht="24.75" customHeight="1">
      <c r="A14" s="35" t="s">
        <v>88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s="11" customFormat="1" ht="14.25" customHeight="1">
      <c r="A15" s="40" t="s">
        <v>20</v>
      </c>
      <c r="B15" s="41" t="s">
        <v>71</v>
      </c>
      <c r="C15" s="41" t="s">
        <v>21</v>
      </c>
      <c r="D15" s="9" t="s">
        <v>14</v>
      </c>
      <c r="E15" s="9" t="s">
        <v>14</v>
      </c>
      <c r="F15" s="9" t="s">
        <v>14</v>
      </c>
      <c r="G15" s="9" t="s">
        <v>22</v>
      </c>
      <c r="H15" s="9" t="s">
        <v>14</v>
      </c>
      <c r="I15" s="10" t="s">
        <v>16</v>
      </c>
      <c r="J15" s="18">
        <f>J18</f>
        <v>0</v>
      </c>
      <c r="K15" s="31">
        <f aca="true" t="shared" si="4" ref="K15:R15">K18</f>
        <v>0</v>
      </c>
      <c r="L15" s="31">
        <f t="shared" si="4"/>
        <v>500</v>
      </c>
      <c r="M15" s="18">
        <f t="shared" si="4"/>
        <v>500</v>
      </c>
      <c r="N15" s="18">
        <f t="shared" si="4"/>
        <v>500</v>
      </c>
      <c r="O15" s="18">
        <f t="shared" si="4"/>
        <v>500</v>
      </c>
      <c r="P15" s="18">
        <f t="shared" si="4"/>
        <v>500</v>
      </c>
      <c r="Q15" s="18">
        <f t="shared" si="4"/>
        <v>2500</v>
      </c>
      <c r="R15" s="18">
        <f t="shared" si="4"/>
        <v>2500</v>
      </c>
    </row>
    <row r="16" spans="1:18" s="11" customFormat="1" ht="26.25" customHeight="1">
      <c r="A16" s="40"/>
      <c r="B16" s="40"/>
      <c r="C16" s="40"/>
      <c r="D16" s="40" t="s">
        <v>70</v>
      </c>
      <c r="E16" s="9" t="s">
        <v>14</v>
      </c>
      <c r="F16" s="9" t="s">
        <v>14</v>
      </c>
      <c r="G16" s="9" t="s">
        <v>14</v>
      </c>
      <c r="H16" s="9" t="s">
        <v>14</v>
      </c>
      <c r="I16" s="10" t="s">
        <v>17</v>
      </c>
      <c r="J16" s="18">
        <v>0</v>
      </c>
      <c r="K16" s="31">
        <v>0</v>
      </c>
      <c r="L16" s="31">
        <v>0</v>
      </c>
      <c r="M16" s="18">
        <v>0</v>
      </c>
      <c r="N16" s="18">
        <v>0</v>
      </c>
      <c r="O16" s="19">
        <v>0</v>
      </c>
      <c r="P16" s="19">
        <v>0</v>
      </c>
      <c r="Q16" s="19">
        <v>0</v>
      </c>
      <c r="R16" s="18">
        <v>0</v>
      </c>
    </row>
    <row r="17" spans="1:18" s="11" customFormat="1" ht="22.5">
      <c r="A17" s="40"/>
      <c r="B17" s="40"/>
      <c r="C17" s="40"/>
      <c r="D17" s="40"/>
      <c r="E17" s="9" t="s">
        <v>14</v>
      </c>
      <c r="F17" s="9" t="s">
        <v>14</v>
      </c>
      <c r="G17" s="9" t="s">
        <v>14</v>
      </c>
      <c r="H17" s="9" t="s">
        <v>14</v>
      </c>
      <c r="I17" s="10" t="s">
        <v>23</v>
      </c>
      <c r="J17" s="18">
        <v>0</v>
      </c>
      <c r="K17" s="31">
        <v>0</v>
      </c>
      <c r="L17" s="31">
        <v>0</v>
      </c>
      <c r="M17" s="18">
        <v>0</v>
      </c>
      <c r="N17" s="18">
        <v>0</v>
      </c>
      <c r="O17" s="19">
        <v>0</v>
      </c>
      <c r="P17" s="19">
        <v>0</v>
      </c>
      <c r="Q17" s="19">
        <v>0</v>
      </c>
      <c r="R17" s="18">
        <v>0</v>
      </c>
    </row>
    <row r="18" spans="1:18" s="11" customFormat="1" ht="87.75" customHeight="1">
      <c r="A18" s="40"/>
      <c r="B18" s="40"/>
      <c r="C18" s="40"/>
      <c r="D18" s="40" t="s">
        <v>19</v>
      </c>
      <c r="E18" s="9">
        <v>992</v>
      </c>
      <c r="F18" s="12" t="s">
        <v>24</v>
      </c>
      <c r="G18" s="9" t="s">
        <v>25</v>
      </c>
      <c r="H18" s="9">
        <v>870</v>
      </c>
      <c r="I18" s="10" t="s">
        <v>86</v>
      </c>
      <c r="J18" s="18">
        <f>J23</f>
        <v>0</v>
      </c>
      <c r="K18" s="31">
        <f aca="true" t="shared" si="5" ref="K18:R18">K23</f>
        <v>0</v>
      </c>
      <c r="L18" s="31">
        <f t="shared" si="5"/>
        <v>500</v>
      </c>
      <c r="M18" s="18">
        <f t="shared" si="5"/>
        <v>500</v>
      </c>
      <c r="N18" s="18">
        <f t="shared" si="5"/>
        <v>500</v>
      </c>
      <c r="O18" s="18">
        <f t="shared" si="5"/>
        <v>500</v>
      </c>
      <c r="P18" s="18">
        <f t="shared" si="5"/>
        <v>500</v>
      </c>
      <c r="Q18" s="18">
        <f t="shared" si="5"/>
        <v>2500</v>
      </c>
      <c r="R18" s="18">
        <f t="shared" si="5"/>
        <v>2500</v>
      </c>
    </row>
    <row r="19" spans="1:18" ht="13.5" customHeight="1">
      <c r="A19" s="52" t="s">
        <v>26</v>
      </c>
      <c r="B19" s="52" t="s">
        <v>27</v>
      </c>
      <c r="C19" s="33"/>
      <c r="D19" s="34" t="s">
        <v>70</v>
      </c>
      <c r="E19" s="5" t="s">
        <v>14</v>
      </c>
      <c r="F19" s="5" t="s">
        <v>14</v>
      </c>
      <c r="G19" s="5" t="s">
        <v>14</v>
      </c>
      <c r="H19" s="5" t="s">
        <v>14</v>
      </c>
      <c r="I19" s="13" t="s">
        <v>16</v>
      </c>
      <c r="J19" s="21">
        <v>0</v>
      </c>
      <c r="K19" s="24">
        <v>0</v>
      </c>
      <c r="L19" s="24">
        <v>0</v>
      </c>
      <c r="M19" s="21">
        <v>0</v>
      </c>
      <c r="N19" s="21">
        <v>0</v>
      </c>
      <c r="O19" s="20">
        <v>0</v>
      </c>
      <c r="P19" s="20">
        <v>0</v>
      </c>
      <c r="Q19" s="20">
        <v>0</v>
      </c>
      <c r="R19" s="21">
        <v>0</v>
      </c>
    </row>
    <row r="20" spans="1:18" ht="22.5">
      <c r="A20" s="52"/>
      <c r="B20" s="52"/>
      <c r="C20" s="33"/>
      <c r="D20" s="33"/>
      <c r="E20" s="5" t="s">
        <v>14</v>
      </c>
      <c r="F20" s="5" t="s">
        <v>14</v>
      </c>
      <c r="G20" s="5" t="s">
        <v>14</v>
      </c>
      <c r="H20" s="5" t="s">
        <v>14</v>
      </c>
      <c r="I20" s="13" t="s">
        <v>17</v>
      </c>
      <c r="J20" s="21">
        <v>0</v>
      </c>
      <c r="K20" s="24">
        <v>0</v>
      </c>
      <c r="L20" s="24">
        <v>0</v>
      </c>
      <c r="M20" s="21">
        <v>0</v>
      </c>
      <c r="N20" s="21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22.5">
      <c r="A21" s="52"/>
      <c r="B21" s="52"/>
      <c r="C21" s="33"/>
      <c r="D21" s="33"/>
      <c r="E21" s="5" t="s">
        <v>14</v>
      </c>
      <c r="F21" s="5" t="s">
        <v>14</v>
      </c>
      <c r="G21" s="5" t="s">
        <v>14</v>
      </c>
      <c r="H21" s="5" t="s">
        <v>14</v>
      </c>
      <c r="I21" s="13" t="s">
        <v>18</v>
      </c>
      <c r="J21" s="21">
        <v>0</v>
      </c>
      <c r="K21" s="24">
        <v>0</v>
      </c>
      <c r="L21" s="24">
        <v>0</v>
      </c>
      <c r="M21" s="21">
        <v>0</v>
      </c>
      <c r="N21" s="21">
        <v>0</v>
      </c>
      <c r="O21" s="20">
        <v>0</v>
      </c>
      <c r="P21" s="20">
        <v>0</v>
      </c>
      <c r="Q21" s="20">
        <v>0</v>
      </c>
      <c r="R21" s="21">
        <v>0</v>
      </c>
    </row>
    <row r="22" spans="1:18" ht="33.75">
      <c r="A22" s="52"/>
      <c r="B22" s="52"/>
      <c r="C22" s="33"/>
      <c r="D22" s="33"/>
      <c r="E22" s="5" t="s">
        <v>14</v>
      </c>
      <c r="F22" s="5" t="s">
        <v>14</v>
      </c>
      <c r="G22" s="5" t="s">
        <v>14</v>
      </c>
      <c r="H22" s="5" t="s">
        <v>14</v>
      </c>
      <c r="I22" s="13" t="s">
        <v>86</v>
      </c>
      <c r="J22" s="21">
        <v>0</v>
      </c>
      <c r="K22" s="24">
        <v>0</v>
      </c>
      <c r="L22" s="24">
        <v>0</v>
      </c>
      <c r="M22" s="21">
        <v>0</v>
      </c>
      <c r="N22" s="21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4.25" customHeight="1">
      <c r="A23" s="52" t="s">
        <v>28</v>
      </c>
      <c r="B23" s="52" t="s">
        <v>109</v>
      </c>
      <c r="C23" s="33"/>
      <c r="D23" s="34" t="s">
        <v>70</v>
      </c>
      <c r="E23" s="5" t="s">
        <v>14</v>
      </c>
      <c r="F23" s="5" t="s">
        <v>14</v>
      </c>
      <c r="G23" s="5" t="s">
        <v>14</v>
      </c>
      <c r="H23" s="5" t="s">
        <v>14</v>
      </c>
      <c r="I23" s="13" t="s">
        <v>16</v>
      </c>
      <c r="J23" s="20">
        <f aca="true" t="shared" si="6" ref="J23:R23">SUM(J24:J26)</f>
        <v>0</v>
      </c>
      <c r="K23" s="24">
        <v>0</v>
      </c>
      <c r="L23" s="24">
        <f t="shared" si="6"/>
        <v>500</v>
      </c>
      <c r="M23" s="20">
        <f t="shared" si="6"/>
        <v>500</v>
      </c>
      <c r="N23" s="20">
        <f t="shared" si="6"/>
        <v>500</v>
      </c>
      <c r="O23" s="20">
        <f t="shared" si="6"/>
        <v>500</v>
      </c>
      <c r="P23" s="20">
        <f t="shared" si="6"/>
        <v>500</v>
      </c>
      <c r="Q23" s="20">
        <f t="shared" si="6"/>
        <v>2500</v>
      </c>
      <c r="R23" s="20">
        <f t="shared" si="6"/>
        <v>2500</v>
      </c>
    </row>
    <row r="24" spans="1:18" ht="22.5">
      <c r="A24" s="52"/>
      <c r="B24" s="52"/>
      <c r="C24" s="33"/>
      <c r="D24" s="33"/>
      <c r="E24" s="5" t="s">
        <v>14</v>
      </c>
      <c r="F24" s="5" t="s">
        <v>14</v>
      </c>
      <c r="G24" s="5" t="s">
        <v>14</v>
      </c>
      <c r="H24" s="5" t="s">
        <v>14</v>
      </c>
      <c r="I24" s="13" t="s">
        <v>17</v>
      </c>
      <c r="J24" s="21">
        <v>0</v>
      </c>
      <c r="K24" s="24">
        <v>0</v>
      </c>
      <c r="L24" s="24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8" ht="22.5">
      <c r="A25" s="52"/>
      <c r="B25" s="52"/>
      <c r="C25" s="33"/>
      <c r="D25" s="33"/>
      <c r="E25" s="5" t="s">
        <v>14</v>
      </c>
      <c r="F25" s="5" t="s">
        <v>14</v>
      </c>
      <c r="G25" s="5" t="s">
        <v>14</v>
      </c>
      <c r="H25" s="5" t="s">
        <v>14</v>
      </c>
      <c r="I25" s="13" t="s">
        <v>18</v>
      </c>
      <c r="J25" s="21">
        <v>0</v>
      </c>
      <c r="K25" s="24">
        <v>0</v>
      </c>
      <c r="L25" s="24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</row>
    <row r="26" spans="1:18" ht="33.75">
      <c r="A26" s="52"/>
      <c r="B26" s="52"/>
      <c r="C26" s="33"/>
      <c r="D26" s="33"/>
      <c r="E26" s="5">
        <v>992</v>
      </c>
      <c r="F26" s="14" t="s">
        <v>24</v>
      </c>
      <c r="G26" s="5" t="s">
        <v>25</v>
      </c>
      <c r="H26" s="5">
        <v>870</v>
      </c>
      <c r="I26" s="13" t="s">
        <v>86</v>
      </c>
      <c r="J26" s="21">
        <v>0</v>
      </c>
      <c r="K26" s="24">
        <v>100</v>
      </c>
      <c r="L26" s="24">
        <v>500</v>
      </c>
      <c r="M26" s="21">
        <v>500</v>
      </c>
      <c r="N26" s="21">
        <v>500</v>
      </c>
      <c r="O26" s="21">
        <v>500</v>
      </c>
      <c r="P26" s="21">
        <v>500</v>
      </c>
      <c r="Q26" s="21">
        <v>2500</v>
      </c>
      <c r="R26" s="21">
        <v>2500</v>
      </c>
    </row>
    <row r="27" spans="1:18" ht="19.5" customHeight="1">
      <c r="A27" s="52" t="s">
        <v>29</v>
      </c>
      <c r="B27" s="52" t="s">
        <v>72</v>
      </c>
      <c r="C27" s="33"/>
      <c r="D27" s="34" t="s">
        <v>70</v>
      </c>
      <c r="E27" s="5" t="s">
        <v>14</v>
      </c>
      <c r="F27" s="5" t="s">
        <v>14</v>
      </c>
      <c r="G27" s="5" t="s">
        <v>14</v>
      </c>
      <c r="H27" s="5" t="s">
        <v>14</v>
      </c>
      <c r="I27" s="13" t="s">
        <v>16</v>
      </c>
      <c r="J27" s="21">
        <v>0</v>
      </c>
      <c r="K27" s="24">
        <v>0</v>
      </c>
      <c r="L27" s="24">
        <v>0</v>
      </c>
      <c r="M27" s="21">
        <v>0</v>
      </c>
      <c r="N27" s="21">
        <v>0</v>
      </c>
      <c r="O27" s="20">
        <v>0</v>
      </c>
      <c r="P27" s="20">
        <v>0</v>
      </c>
      <c r="Q27" s="20">
        <v>0</v>
      </c>
      <c r="R27" s="21">
        <v>0</v>
      </c>
    </row>
    <row r="28" spans="1:18" ht="27.75" customHeight="1">
      <c r="A28" s="52"/>
      <c r="B28" s="52"/>
      <c r="C28" s="33"/>
      <c r="D28" s="33"/>
      <c r="E28" s="5" t="s">
        <v>14</v>
      </c>
      <c r="F28" s="5" t="s">
        <v>14</v>
      </c>
      <c r="G28" s="5" t="s">
        <v>14</v>
      </c>
      <c r="H28" s="5" t="s">
        <v>14</v>
      </c>
      <c r="I28" s="13" t="s">
        <v>17</v>
      </c>
      <c r="J28" s="21">
        <v>0</v>
      </c>
      <c r="K28" s="24">
        <v>0</v>
      </c>
      <c r="L28" s="24">
        <v>0</v>
      </c>
      <c r="M28" s="21">
        <v>0</v>
      </c>
      <c r="N28" s="21">
        <v>0</v>
      </c>
      <c r="O28" s="20">
        <v>0</v>
      </c>
      <c r="P28" s="20">
        <v>0</v>
      </c>
      <c r="Q28" s="20">
        <v>0</v>
      </c>
      <c r="R28" s="21">
        <v>0</v>
      </c>
    </row>
    <row r="29" spans="1:18" ht="27.75" customHeight="1">
      <c r="A29" s="52"/>
      <c r="B29" s="52"/>
      <c r="C29" s="33"/>
      <c r="D29" s="33"/>
      <c r="E29" s="5" t="s">
        <v>14</v>
      </c>
      <c r="F29" s="5" t="s">
        <v>14</v>
      </c>
      <c r="G29" s="5" t="s">
        <v>14</v>
      </c>
      <c r="H29" s="5" t="s">
        <v>14</v>
      </c>
      <c r="I29" s="13" t="s">
        <v>18</v>
      </c>
      <c r="J29" s="21">
        <v>0</v>
      </c>
      <c r="K29" s="24">
        <v>0</v>
      </c>
      <c r="L29" s="24">
        <v>0</v>
      </c>
      <c r="M29" s="21">
        <v>0</v>
      </c>
      <c r="N29" s="21">
        <v>0</v>
      </c>
      <c r="O29" s="20">
        <v>0</v>
      </c>
      <c r="P29" s="20">
        <v>0</v>
      </c>
      <c r="Q29" s="20">
        <v>0</v>
      </c>
      <c r="R29" s="21">
        <v>0</v>
      </c>
    </row>
    <row r="30" spans="1:18" ht="38.25" customHeight="1">
      <c r="A30" s="52"/>
      <c r="B30" s="52"/>
      <c r="C30" s="33"/>
      <c r="D30" s="33"/>
      <c r="E30" s="5" t="s">
        <v>14</v>
      </c>
      <c r="F30" s="5" t="s">
        <v>14</v>
      </c>
      <c r="G30" s="5" t="s">
        <v>14</v>
      </c>
      <c r="H30" s="5" t="s">
        <v>14</v>
      </c>
      <c r="I30" s="13" t="s">
        <v>86</v>
      </c>
      <c r="J30" s="21">
        <v>0</v>
      </c>
      <c r="K30" s="24">
        <v>0</v>
      </c>
      <c r="L30" s="24">
        <v>0</v>
      </c>
      <c r="M30" s="21">
        <v>0</v>
      </c>
      <c r="N30" s="21">
        <v>0</v>
      </c>
      <c r="O30" s="20">
        <v>0</v>
      </c>
      <c r="P30" s="20">
        <v>0</v>
      </c>
      <c r="Q30" s="20">
        <v>0</v>
      </c>
      <c r="R30" s="21">
        <v>0</v>
      </c>
    </row>
    <row r="31" spans="1:18" ht="14.25" customHeight="1">
      <c r="A31" s="52" t="s">
        <v>30</v>
      </c>
      <c r="B31" s="52" t="s">
        <v>110</v>
      </c>
      <c r="C31" s="33"/>
      <c r="D31" s="34" t="s">
        <v>70</v>
      </c>
      <c r="E31" s="5" t="s">
        <v>14</v>
      </c>
      <c r="F31" s="5" t="s">
        <v>14</v>
      </c>
      <c r="G31" s="5" t="s">
        <v>14</v>
      </c>
      <c r="H31" s="5" t="s">
        <v>14</v>
      </c>
      <c r="I31" s="13" t="s">
        <v>16</v>
      </c>
      <c r="J31" s="21">
        <v>0</v>
      </c>
      <c r="K31" s="24">
        <v>0</v>
      </c>
      <c r="L31" s="24">
        <v>0</v>
      </c>
      <c r="M31" s="21">
        <v>0</v>
      </c>
      <c r="N31" s="21">
        <v>0</v>
      </c>
      <c r="O31" s="20">
        <v>0</v>
      </c>
      <c r="P31" s="20">
        <v>0</v>
      </c>
      <c r="Q31" s="20">
        <v>0</v>
      </c>
      <c r="R31" s="21">
        <v>0</v>
      </c>
    </row>
    <row r="32" spans="1:18" ht="22.5">
      <c r="A32" s="52"/>
      <c r="B32" s="52"/>
      <c r="C32" s="33"/>
      <c r="D32" s="33"/>
      <c r="E32" s="5" t="s">
        <v>14</v>
      </c>
      <c r="F32" s="5" t="s">
        <v>14</v>
      </c>
      <c r="G32" s="5" t="s">
        <v>14</v>
      </c>
      <c r="H32" s="5" t="s">
        <v>14</v>
      </c>
      <c r="I32" s="13" t="s">
        <v>17</v>
      </c>
      <c r="J32" s="21">
        <v>0</v>
      </c>
      <c r="K32" s="24">
        <v>0</v>
      </c>
      <c r="L32" s="24">
        <v>0</v>
      </c>
      <c r="M32" s="21">
        <v>0</v>
      </c>
      <c r="N32" s="21">
        <v>0</v>
      </c>
      <c r="O32" s="20">
        <v>0</v>
      </c>
      <c r="P32" s="20">
        <v>0</v>
      </c>
      <c r="Q32" s="20">
        <v>0</v>
      </c>
      <c r="R32" s="21">
        <v>0</v>
      </c>
    </row>
    <row r="33" spans="1:18" ht="22.5">
      <c r="A33" s="52"/>
      <c r="B33" s="52"/>
      <c r="C33" s="33"/>
      <c r="D33" s="33"/>
      <c r="E33" s="5" t="s">
        <v>14</v>
      </c>
      <c r="F33" s="5" t="s">
        <v>14</v>
      </c>
      <c r="G33" s="5" t="s">
        <v>14</v>
      </c>
      <c r="H33" s="5" t="s">
        <v>14</v>
      </c>
      <c r="I33" s="13" t="s">
        <v>18</v>
      </c>
      <c r="J33" s="21">
        <v>0</v>
      </c>
      <c r="K33" s="24">
        <v>0</v>
      </c>
      <c r="L33" s="24">
        <v>0</v>
      </c>
      <c r="M33" s="21">
        <v>0</v>
      </c>
      <c r="N33" s="21">
        <v>0</v>
      </c>
      <c r="O33" s="20">
        <v>0</v>
      </c>
      <c r="P33" s="20">
        <v>0</v>
      </c>
      <c r="Q33" s="20">
        <v>0</v>
      </c>
      <c r="R33" s="21">
        <v>0</v>
      </c>
    </row>
    <row r="34" spans="1:18" ht="37.5" customHeight="1">
      <c r="A34" s="52"/>
      <c r="B34" s="52"/>
      <c r="C34" s="33"/>
      <c r="D34" s="33"/>
      <c r="E34" s="5" t="s">
        <v>14</v>
      </c>
      <c r="F34" s="5" t="s">
        <v>14</v>
      </c>
      <c r="G34" s="5" t="s">
        <v>14</v>
      </c>
      <c r="H34" s="5" t="s">
        <v>14</v>
      </c>
      <c r="I34" s="13" t="s">
        <v>86</v>
      </c>
      <c r="J34" s="21">
        <v>0</v>
      </c>
      <c r="K34" s="24">
        <v>0</v>
      </c>
      <c r="L34" s="24">
        <v>0</v>
      </c>
      <c r="M34" s="21">
        <v>0</v>
      </c>
      <c r="N34" s="21">
        <v>0</v>
      </c>
      <c r="O34" s="20">
        <v>0</v>
      </c>
      <c r="P34" s="20">
        <v>0</v>
      </c>
      <c r="Q34" s="20">
        <v>0</v>
      </c>
      <c r="R34" s="21">
        <v>0</v>
      </c>
    </row>
    <row r="35" spans="1:18" ht="25.5" customHeight="1">
      <c r="A35" s="35" t="s">
        <v>87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11" customFormat="1" ht="14.25" customHeight="1">
      <c r="A36" s="36" t="s">
        <v>31</v>
      </c>
      <c r="B36" s="36" t="s">
        <v>114</v>
      </c>
      <c r="C36" s="36" t="s">
        <v>113</v>
      </c>
      <c r="D36" s="40" t="s">
        <v>70</v>
      </c>
      <c r="E36" s="9" t="s">
        <v>14</v>
      </c>
      <c r="F36" s="9" t="s">
        <v>14</v>
      </c>
      <c r="G36" s="9" t="s">
        <v>32</v>
      </c>
      <c r="H36" s="9" t="s">
        <v>14</v>
      </c>
      <c r="I36" s="10" t="s">
        <v>16</v>
      </c>
      <c r="J36" s="18">
        <v>0</v>
      </c>
      <c r="K36" s="31">
        <v>0</v>
      </c>
      <c r="L36" s="31">
        <v>0</v>
      </c>
      <c r="M36" s="18">
        <v>0</v>
      </c>
      <c r="N36" s="18">
        <v>0</v>
      </c>
      <c r="O36" s="19">
        <v>0</v>
      </c>
      <c r="P36" s="19">
        <v>0</v>
      </c>
      <c r="Q36" s="19">
        <v>0</v>
      </c>
      <c r="R36" s="18">
        <v>0</v>
      </c>
    </row>
    <row r="37" spans="1:18" s="11" customFormat="1" ht="22.5">
      <c r="A37" s="36"/>
      <c r="B37" s="36"/>
      <c r="C37" s="36"/>
      <c r="D37" s="36"/>
      <c r="E37" s="9" t="s">
        <v>14</v>
      </c>
      <c r="F37" s="9" t="s">
        <v>14</v>
      </c>
      <c r="G37" s="9" t="s">
        <v>14</v>
      </c>
      <c r="H37" s="9" t="s">
        <v>14</v>
      </c>
      <c r="I37" s="10" t="s">
        <v>17</v>
      </c>
      <c r="J37" s="18">
        <v>0</v>
      </c>
      <c r="K37" s="31">
        <v>0</v>
      </c>
      <c r="L37" s="31">
        <v>0</v>
      </c>
      <c r="M37" s="18">
        <v>0</v>
      </c>
      <c r="N37" s="18">
        <v>0</v>
      </c>
      <c r="O37" s="19">
        <v>0</v>
      </c>
      <c r="P37" s="19">
        <v>0</v>
      </c>
      <c r="Q37" s="19">
        <v>0</v>
      </c>
      <c r="R37" s="18">
        <v>0</v>
      </c>
    </row>
    <row r="38" spans="1:18" s="11" customFormat="1" ht="22.5">
      <c r="A38" s="36"/>
      <c r="B38" s="36"/>
      <c r="C38" s="36"/>
      <c r="D38" s="36"/>
      <c r="E38" s="9" t="s">
        <v>14</v>
      </c>
      <c r="F38" s="9" t="s">
        <v>14</v>
      </c>
      <c r="G38" s="9" t="s">
        <v>14</v>
      </c>
      <c r="H38" s="9" t="s">
        <v>14</v>
      </c>
      <c r="I38" s="10" t="s">
        <v>23</v>
      </c>
      <c r="J38" s="18">
        <v>0</v>
      </c>
      <c r="K38" s="31">
        <v>0</v>
      </c>
      <c r="L38" s="31">
        <v>0</v>
      </c>
      <c r="M38" s="18">
        <v>0</v>
      </c>
      <c r="N38" s="18">
        <v>0</v>
      </c>
      <c r="O38" s="19">
        <v>0</v>
      </c>
      <c r="P38" s="19">
        <v>0</v>
      </c>
      <c r="Q38" s="19">
        <v>0</v>
      </c>
      <c r="R38" s="18">
        <v>0</v>
      </c>
    </row>
    <row r="39" spans="1:18" s="11" customFormat="1" ht="46.5" customHeight="1">
      <c r="A39" s="36"/>
      <c r="B39" s="36"/>
      <c r="C39" s="36"/>
      <c r="D39" s="36"/>
      <c r="E39" s="9" t="s">
        <v>14</v>
      </c>
      <c r="F39" s="9" t="s">
        <v>14</v>
      </c>
      <c r="G39" s="9" t="s">
        <v>14</v>
      </c>
      <c r="H39" s="9" t="s">
        <v>14</v>
      </c>
      <c r="I39" s="10" t="s">
        <v>86</v>
      </c>
      <c r="J39" s="18">
        <v>0</v>
      </c>
      <c r="K39" s="31">
        <v>0</v>
      </c>
      <c r="L39" s="31">
        <v>0</v>
      </c>
      <c r="M39" s="18">
        <v>0</v>
      </c>
      <c r="N39" s="18">
        <v>0</v>
      </c>
      <c r="O39" s="19">
        <v>0</v>
      </c>
      <c r="P39" s="19">
        <v>0</v>
      </c>
      <c r="Q39" s="19">
        <v>0</v>
      </c>
      <c r="R39" s="18">
        <v>0</v>
      </c>
    </row>
    <row r="40" spans="1:18" ht="14.25" customHeight="1">
      <c r="A40" s="33" t="s">
        <v>33</v>
      </c>
      <c r="B40" s="33" t="s">
        <v>73</v>
      </c>
      <c r="C40" s="33"/>
      <c r="D40" s="34" t="s">
        <v>70</v>
      </c>
      <c r="E40" s="5" t="s">
        <v>14</v>
      </c>
      <c r="F40" s="5" t="s">
        <v>14</v>
      </c>
      <c r="G40" s="5" t="s">
        <v>14</v>
      </c>
      <c r="H40" s="5" t="s">
        <v>14</v>
      </c>
      <c r="I40" s="13" t="s">
        <v>16</v>
      </c>
      <c r="J40" s="21">
        <v>0</v>
      </c>
      <c r="K40" s="24">
        <v>0</v>
      </c>
      <c r="L40" s="24">
        <v>0</v>
      </c>
      <c r="M40" s="21">
        <v>0</v>
      </c>
      <c r="N40" s="21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22.5">
      <c r="A41" s="33"/>
      <c r="B41" s="33"/>
      <c r="C41" s="33"/>
      <c r="D41" s="33"/>
      <c r="E41" s="5" t="s">
        <v>14</v>
      </c>
      <c r="F41" s="5" t="s">
        <v>14</v>
      </c>
      <c r="G41" s="5" t="s">
        <v>14</v>
      </c>
      <c r="H41" s="5" t="s">
        <v>14</v>
      </c>
      <c r="I41" s="13" t="s">
        <v>17</v>
      </c>
      <c r="J41" s="21">
        <v>0</v>
      </c>
      <c r="K41" s="24">
        <v>0</v>
      </c>
      <c r="L41" s="24">
        <v>0</v>
      </c>
      <c r="M41" s="21">
        <v>0</v>
      </c>
      <c r="N41" s="21">
        <v>0</v>
      </c>
      <c r="O41" s="20">
        <v>0</v>
      </c>
      <c r="P41" s="20">
        <v>0</v>
      </c>
      <c r="Q41" s="20">
        <v>0</v>
      </c>
      <c r="R41" s="21">
        <v>0</v>
      </c>
    </row>
    <row r="42" spans="1:18" ht="22.5">
      <c r="A42" s="33"/>
      <c r="B42" s="33"/>
      <c r="C42" s="33"/>
      <c r="D42" s="33"/>
      <c r="E42" s="5" t="s">
        <v>14</v>
      </c>
      <c r="F42" s="5" t="s">
        <v>14</v>
      </c>
      <c r="G42" s="5" t="s">
        <v>14</v>
      </c>
      <c r="H42" s="5" t="s">
        <v>14</v>
      </c>
      <c r="I42" s="13" t="s">
        <v>18</v>
      </c>
      <c r="J42" s="21">
        <v>0</v>
      </c>
      <c r="K42" s="24">
        <v>0</v>
      </c>
      <c r="L42" s="24">
        <v>0</v>
      </c>
      <c r="M42" s="21">
        <v>0</v>
      </c>
      <c r="N42" s="21">
        <v>0</v>
      </c>
      <c r="O42" s="20">
        <v>0</v>
      </c>
      <c r="P42" s="20">
        <v>0</v>
      </c>
      <c r="Q42" s="20">
        <v>0</v>
      </c>
      <c r="R42" s="21">
        <v>0</v>
      </c>
    </row>
    <row r="43" spans="1:18" ht="33.75">
      <c r="A43" s="33"/>
      <c r="B43" s="33"/>
      <c r="C43" s="33"/>
      <c r="D43" s="33"/>
      <c r="E43" s="5" t="s">
        <v>14</v>
      </c>
      <c r="F43" s="5" t="s">
        <v>14</v>
      </c>
      <c r="G43" s="5" t="s">
        <v>14</v>
      </c>
      <c r="H43" s="5" t="s">
        <v>14</v>
      </c>
      <c r="I43" s="13" t="s">
        <v>86</v>
      </c>
      <c r="J43" s="21">
        <v>0</v>
      </c>
      <c r="K43" s="24">
        <v>0</v>
      </c>
      <c r="L43" s="24">
        <v>0</v>
      </c>
      <c r="M43" s="21">
        <v>0</v>
      </c>
      <c r="N43" s="21">
        <v>0</v>
      </c>
      <c r="O43" s="20">
        <v>0</v>
      </c>
      <c r="P43" s="20">
        <v>0</v>
      </c>
      <c r="Q43" s="20">
        <v>0</v>
      </c>
      <c r="R43" s="21">
        <v>0</v>
      </c>
    </row>
    <row r="44" spans="1:18" ht="14.25" customHeight="1">
      <c r="A44" s="33" t="s">
        <v>34</v>
      </c>
      <c r="B44" s="33" t="s">
        <v>74</v>
      </c>
      <c r="C44" s="33"/>
      <c r="D44" s="34" t="s">
        <v>70</v>
      </c>
      <c r="E44" s="5" t="s">
        <v>14</v>
      </c>
      <c r="F44" s="5" t="s">
        <v>14</v>
      </c>
      <c r="G44" s="5" t="s">
        <v>14</v>
      </c>
      <c r="H44" s="5" t="s">
        <v>14</v>
      </c>
      <c r="I44" s="13" t="s">
        <v>16</v>
      </c>
      <c r="J44" s="21">
        <v>0</v>
      </c>
      <c r="K44" s="24">
        <v>0</v>
      </c>
      <c r="L44" s="24">
        <v>0</v>
      </c>
      <c r="M44" s="21">
        <v>0</v>
      </c>
      <c r="N44" s="21">
        <v>0</v>
      </c>
      <c r="O44" s="20">
        <v>0</v>
      </c>
      <c r="P44" s="20">
        <v>0</v>
      </c>
      <c r="Q44" s="20">
        <v>0</v>
      </c>
      <c r="R44" s="21">
        <v>0</v>
      </c>
    </row>
    <row r="45" spans="1:18" ht="21" customHeight="1">
      <c r="A45" s="33"/>
      <c r="B45" s="33"/>
      <c r="C45" s="33"/>
      <c r="D45" s="33"/>
      <c r="E45" s="5" t="s">
        <v>14</v>
      </c>
      <c r="F45" s="5" t="s">
        <v>14</v>
      </c>
      <c r="G45" s="5" t="s">
        <v>14</v>
      </c>
      <c r="H45" s="5" t="s">
        <v>14</v>
      </c>
      <c r="I45" s="13" t="s">
        <v>17</v>
      </c>
      <c r="J45" s="21">
        <v>0</v>
      </c>
      <c r="K45" s="24">
        <v>0</v>
      </c>
      <c r="L45" s="24">
        <v>0</v>
      </c>
      <c r="M45" s="21">
        <v>0</v>
      </c>
      <c r="N45" s="21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21" customHeight="1">
      <c r="A46" s="33"/>
      <c r="B46" s="33"/>
      <c r="C46" s="33"/>
      <c r="D46" s="33"/>
      <c r="E46" s="5" t="s">
        <v>14</v>
      </c>
      <c r="F46" s="5" t="s">
        <v>14</v>
      </c>
      <c r="G46" s="5" t="s">
        <v>14</v>
      </c>
      <c r="H46" s="5" t="s">
        <v>14</v>
      </c>
      <c r="I46" s="13" t="s">
        <v>18</v>
      </c>
      <c r="J46" s="21">
        <v>0</v>
      </c>
      <c r="K46" s="24">
        <v>0</v>
      </c>
      <c r="L46" s="24">
        <v>0</v>
      </c>
      <c r="M46" s="21">
        <v>0</v>
      </c>
      <c r="N46" s="21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33.75" customHeight="1">
      <c r="A47" s="33"/>
      <c r="B47" s="33"/>
      <c r="C47" s="33"/>
      <c r="D47" s="33"/>
      <c r="E47" s="5" t="s">
        <v>14</v>
      </c>
      <c r="F47" s="5" t="s">
        <v>14</v>
      </c>
      <c r="G47" s="5" t="s">
        <v>14</v>
      </c>
      <c r="H47" s="5" t="s">
        <v>14</v>
      </c>
      <c r="I47" s="13" t="s">
        <v>86</v>
      </c>
      <c r="J47" s="21">
        <v>0</v>
      </c>
      <c r="K47" s="24">
        <v>0</v>
      </c>
      <c r="L47" s="24">
        <v>0</v>
      </c>
      <c r="M47" s="21">
        <v>0</v>
      </c>
      <c r="N47" s="21">
        <v>0</v>
      </c>
      <c r="O47" s="20">
        <v>0</v>
      </c>
      <c r="P47" s="20">
        <v>0</v>
      </c>
      <c r="Q47" s="20">
        <v>0</v>
      </c>
      <c r="R47" s="21">
        <v>0</v>
      </c>
    </row>
    <row r="48" spans="1:18" ht="23.25" customHeight="1">
      <c r="A48" s="35" t="s">
        <v>87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11" customFormat="1" ht="18" customHeight="1">
      <c r="A49" s="36" t="s">
        <v>35</v>
      </c>
      <c r="B49" s="41" t="s">
        <v>112</v>
      </c>
      <c r="C49" s="41" t="s">
        <v>92</v>
      </c>
      <c r="D49" s="40" t="s">
        <v>120</v>
      </c>
      <c r="E49" s="9" t="s">
        <v>14</v>
      </c>
      <c r="F49" s="9" t="s">
        <v>14</v>
      </c>
      <c r="G49" s="9" t="s">
        <v>36</v>
      </c>
      <c r="H49" s="9" t="s">
        <v>14</v>
      </c>
      <c r="I49" s="10" t="s">
        <v>16</v>
      </c>
      <c r="J49" s="18">
        <f aca="true" t="shared" si="7" ref="J49:R49">SUM(J50:J59)</f>
        <v>4019.6999999999994</v>
      </c>
      <c r="K49" s="31">
        <f t="shared" si="7"/>
        <v>14002.5</v>
      </c>
      <c r="L49" s="31">
        <f t="shared" si="7"/>
        <v>0</v>
      </c>
      <c r="M49" s="18">
        <f t="shared" si="7"/>
        <v>0</v>
      </c>
      <c r="N49" s="18">
        <f t="shared" si="7"/>
        <v>0</v>
      </c>
      <c r="O49" s="18">
        <f t="shared" si="7"/>
        <v>0</v>
      </c>
      <c r="P49" s="18">
        <f t="shared" si="7"/>
        <v>0</v>
      </c>
      <c r="Q49" s="18">
        <f t="shared" si="7"/>
        <v>0</v>
      </c>
      <c r="R49" s="18">
        <f t="shared" si="7"/>
        <v>0</v>
      </c>
    </row>
    <row r="50" spans="1:18" s="11" customFormat="1" ht="26.25" customHeight="1">
      <c r="A50" s="36"/>
      <c r="B50" s="41"/>
      <c r="C50" s="41"/>
      <c r="D50" s="40"/>
      <c r="E50" s="9" t="s">
        <v>14</v>
      </c>
      <c r="F50" s="9" t="s">
        <v>14</v>
      </c>
      <c r="G50" s="9" t="s">
        <v>14</v>
      </c>
      <c r="H50" s="9" t="s">
        <v>14</v>
      </c>
      <c r="I50" s="10" t="s">
        <v>17</v>
      </c>
      <c r="J50" s="18">
        <v>0</v>
      </c>
      <c r="K50" s="31">
        <v>0</v>
      </c>
      <c r="L50" s="31">
        <v>0</v>
      </c>
      <c r="M50" s="18">
        <v>0</v>
      </c>
      <c r="N50" s="18">
        <v>0</v>
      </c>
      <c r="O50" s="19">
        <v>0</v>
      </c>
      <c r="P50" s="19">
        <v>0</v>
      </c>
      <c r="Q50" s="19">
        <v>0</v>
      </c>
      <c r="R50" s="18">
        <v>0</v>
      </c>
    </row>
    <row r="51" spans="1:18" s="11" customFormat="1" ht="26.25" customHeight="1">
      <c r="A51" s="36"/>
      <c r="B51" s="41"/>
      <c r="C51" s="41"/>
      <c r="D51" s="40"/>
      <c r="E51" s="9"/>
      <c r="F51" s="9"/>
      <c r="G51" s="9"/>
      <c r="H51" s="9"/>
      <c r="I51" s="10" t="s">
        <v>18</v>
      </c>
      <c r="J51" s="18">
        <v>0</v>
      </c>
      <c r="K51" s="31">
        <v>0</v>
      </c>
      <c r="L51" s="31">
        <v>0</v>
      </c>
      <c r="M51" s="18">
        <v>0</v>
      </c>
      <c r="N51" s="18">
        <v>0</v>
      </c>
      <c r="O51" s="19">
        <v>0</v>
      </c>
      <c r="P51" s="19">
        <v>0</v>
      </c>
      <c r="Q51" s="19">
        <v>0</v>
      </c>
      <c r="R51" s="18">
        <v>0</v>
      </c>
    </row>
    <row r="52" spans="1:18" s="11" customFormat="1" ht="12.75" customHeight="1">
      <c r="A52" s="36"/>
      <c r="B52" s="41"/>
      <c r="C52" s="41"/>
      <c r="D52" s="40"/>
      <c r="E52" s="9">
        <v>903</v>
      </c>
      <c r="F52" s="12" t="s">
        <v>90</v>
      </c>
      <c r="G52" s="9" t="s">
        <v>89</v>
      </c>
      <c r="H52" s="9">
        <v>830</v>
      </c>
      <c r="I52" s="55" t="s">
        <v>86</v>
      </c>
      <c r="J52" s="18">
        <f>J67</f>
        <v>2116.7</v>
      </c>
      <c r="K52" s="31">
        <f>K67</f>
        <v>1213</v>
      </c>
      <c r="L52" s="31">
        <v>0</v>
      </c>
      <c r="M52" s="18">
        <v>0</v>
      </c>
      <c r="N52" s="18">
        <v>0</v>
      </c>
      <c r="O52" s="19">
        <v>0</v>
      </c>
      <c r="P52" s="19">
        <v>0</v>
      </c>
      <c r="Q52" s="19">
        <v>0</v>
      </c>
      <c r="R52" s="18">
        <v>0</v>
      </c>
    </row>
    <row r="53" spans="1:18" s="11" customFormat="1" ht="12.75" customHeight="1">
      <c r="A53" s="36"/>
      <c r="B53" s="41"/>
      <c r="C53" s="41"/>
      <c r="D53" s="40"/>
      <c r="E53" s="9">
        <v>903</v>
      </c>
      <c r="F53" s="12" t="s">
        <v>90</v>
      </c>
      <c r="G53" s="9" t="s">
        <v>89</v>
      </c>
      <c r="H53" s="9">
        <v>850</v>
      </c>
      <c r="I53" s="56"/>
      <c r="J53" s="18">
        <f>J68</f>
        <v>290</v>
      </c>
      <c r="K53" s="31">
        <v>0</v>
      </c>
      <c r="L53" s="31">
        <v>0</v>
      </c>
      <c r="M53" s="18">
        <v>0</v>
      </c>
      <c r="N53" s="18">
        <v>0</v>
      </c>
      <c r="O53" s="19">
        <v>0</v>
      </c>
      <c r="P53" s="19">
        <v>0</v>
      </c>
      <c r="Q53" s="19">
        <v>0</v>
      </c>
      <c r="R53" s="18">
        <v>0</v>
      </c>
    </row>
    <row r="54" spans="1:18" s="11" customFormat="1" ht="13.5" customHeight="1">
      <c r="A54" s="36"/>
      <c r="B54" s="41"/>
      <c r="C54" s="41"/>
      <c r="D54" s="40"/>
      <c r="E54" s="9">
        <v>903</v>
      </c>
      <c r="F54" s="12" t="s">
        <v>119</v>
      </c>
      <c r="G54" s="9" t="s">
        <v>89</v>
      </c>
      <c r="H54" s="9">
        <v>240</v>
      </c>
      <c r="I54" s="56"/>
      <c r="J54" s="18">
        <v>0</v>
      </c>
      <c r="K54" s="31">
        <f>K69</f>
        <v>68.3</v>
      </c>
      <c r="L54" s="31">
        <v>0</v>
      </c>
      <c r="M54" s="18">
        <v>0</v>
      </c>
      <c r="N54" s="18">
        <v>0</v>
      </c>
      <c r="O54" s="19">
        <v>0</v>
      </c>
      <c r="P54" s="19">
        <v>0</v>
      </c>
      <c r="Q54" s="19">
        <v>0</v>
      </c>
      <c r="R54" s="18">
        <v>0</v>
      </c>
    </row>
    <row r="55" spans="1:18" s="11" customFormat="1" ht="14.25" customHeight="1">
      <c r="A55" s="36"/>
      <c r="B55" s="41"/>
      <c r="C55" s="41"/>
      <c r="D55" s="40"/>
      <c r="E55" s="9">
        <v>903</v>
      </c>
      <c r="F55" s="12" t="s">
        <v>119</v>
      </c>
      <c r="G55" s="9" t="s">
        <v>89</v>
      </c>
      <c r="H55" s="9">
        <v>830</v>
      </c>
      <c r="I55" s="56"/>
      <c r="J55" s="18">
        <v>0</v>
      </c>
      <c r="K55" s="31">
        <f>K70</f>
        <v>7.2</v>
      </c>
      <c r="L55" s="31">
        <v>0</v>
      </c>
      <c r="M55" s="18">
        <v>0</v>
      </c>
      <c r="N55" s="18">
        <v>0</v>
      </c>
      <c r="O55" s="19">
        <v>0</v>
      </c>
      <c r="P55" s="19">
        <v>0</v>
      </c>
      <c r="Q55" s="19">
        <v>0</v>
      </c>
      <c r="R55" s="18">
        <v>0</v>
      </c>
    </row>
    <row r="56" spans="1:18" s="11" customFormat="1" ht="14.25" customHeight="1">
      <c r="A56" s="36"/>
      <c r="B56" s="41"/>
      <c r="C56" s="41"/>
      <c r="D56" s="40"/>
      <c r="E56" s="9">
        <v>903</v>
      </c>
      <c r="F56" s="12" t="s">
        <v>91</v>
      </c>
      <c r="G56" s="9" t="s">
        <v>89</v>
      </c>
      <c r="H56" s="9">
        <v>240</v>
      </c>
      <c r="I56" s="56"/>
      <c r="J56" s="18">
        <f>J71</f>
        <v>540.6</v>
      </c>
      <c r="K56" s="31">
        <v>0</v>
      </c>
      <c r="L56" s="31">
        <v>0</v>
      </c>
      <c r="M56" s="18">
        <v>0</v>
      </c>
      <c r="N56" s="18">
        <v>0</v>
      </c>
      <c r="O56" s="19">
        <v>0</v>
      </c>
      <c r="P56" s="19">
        <v>0</v>
      </c>
      <c r="Q56" s="19">
        <v>0</v>
      </c>
      <c r="R56" s="18">
        <v>0</v>
      </c>
    </row>
    <row r="57" spans="1:18" s="11" customFormat="1" ht="14.25" customHeight="1">
      <c r="A57" s="36"/>
      <c r="B57" s="41"/>
      <c r="C57" s="41"/>
      <c r="D57" s="40"/>
      <c r="E57" s="9">
        <v>903</v>
      </c>
      <c r="F57" s="12" t="s">
        <v>91</v>
      </c>
      <c r="G57" s="9" t="s">
        <v>89</v>
      </c>
      <c r="H57" s="9">
        <v>540</v>
      </c>
      <c r="I57" s="56"/>
      <c r="J57" s="18">
        <f>J72</f>
        <v>1000</v>
      </c>
      <c r="K57" s="31">
        <f>K72</f>
        <v>3235.5</v>
      </c>
      <c r="L57" s="31">
        <v>0</v>
      </c>
      <c r="M57" s="18">
        <v>0</v>
      </c>
      <c r="N57" s="18">
        <v>0</v>
      </c>
      <c r="O57" s="19">
        <v>0</v>
      </c>
      <c r="P57" s="19">
        <v>0</v>
      </c>
      <c r="Q57" s="19">
        <v>0</v>
      </c>
      <c r="R57" s="18">
        <v>0</v>
      </c>
    </row>
    <row r="58" spans="1:18" s="11" customFormat="1" ht="14.25" customHeight="1">
      <c r="A58" s="36"/>
      <c r="B58" s="41"/>
      <c r="C58" s="41"/>
      <c r="D58" s="40"/>
      <c r="E58" s="9">
        <v>903</v>
      </c>
      <c r="F58" s="12" t="s">
        <v>91</v>
      </c>
      <c r="G58" s="9" t="s">
        <v>89</v>
      </c>
      <c r="H58" s="9">
        <v>830</v>
      </c>
      <c r="I58" s="56"/>
      <c r="J58" s="18">
        <f>J73</f>
        <v>36.2</v>
      </c>
      <c r="K58" s="31">
        <v>0</v>
      </c>
      <c r="L58" s="31">
        <v>0</v>
      </c>
      <c r="M58" s="18">
        <v>0</v>
      </c>
      <c r="N58" s="18">
        <v>0</v>
      </c>
      <c r="O58" s="19">
        <v>0</v>
      </c>
      <c r="P58" s="19">
        <v>0</v>
      </c>
      <c r="Q58" s="19">
        <v>0</v>
      </c>
      <c r="R58" s="18">
        <v>0</v>
      </c>
    </row>
    <row r="59" spans="1:18" s="11" customFormat="1" ht="13.5" customHeight="1">
      <c r="A59" s="36"/>
      <c r="B59" s="41"/>
      <c r="C59" s="41"/>
      <c r="D59" s="40"/>
      <c r="E59" s="9">
        <v>974</v>
      </c>
      <c r="F59" s="12" t="s">
        <v>100</v>
      </c>
      <c r="G59" s="9" t="s">
        <v>89</v>
      </c>
      <c r="H59" s="9">
        <v>830</v>
      </c>
      <c r="I59" s="57"/>
      <c r="J59" s="18">
        <f>J74</f>
        <v>36.2</v>
      </c>
      <c r="K59" s="31">
        <f>K74</f>
        <v>9478.5</v>
      </c>
      <c r="L59" s="31">
        <f aca="true" t="shared" si="8" ref="L59:R59">L60+L64+L75</f>
        <v>0</v>
      </c>
      <c r="M59" s="18">
        <f t="shared" si="8"/>
        <v>0</v>
      </c>
      <c r="N59" s="18">
        <f t="shared" si="8"/>
        <v>0</v>
      </c>
      <c r="O59" s="18">
        <f t="shared" si="8"/>
        <v>0</v>
      </c>
      <c r="P59" s="18">
        <f t="shared" si="8"/>
        <v>0</v>
      </c>
      <c r="Q59" s="18">
        <f t="shared" si="8"/>
        <v>0</v>
      </c>
      <c r="R59" s="18">
        <f t="shared" si="8"/>
        <v>0</v>
      </c>
    </row>
    <row r="60" spans="1:18" ht="14.25" customHeight="1">
      <c r="A60" s="33" t="s">
        <v>37</v>
      </c>
      <c r="B60" s="52" t="s">
        <v>75</v>
      </c>
      <c r="C60" s="33"/>
      <c r="D60" s="34" t="s">
        <v>70</v>
      </c>
      <c r="E60" s="5" t="s">
        <v>14</v>
      </c>
      <c r="F60" s="5" t="s">
        <v>14</v>
      </c>
      <c r="G60" s="5" t="s">
        <v>14</v>
      </c>
      <c r="H60" s="5" t="s">
        <v>14</v>
      </c>
      <c r="I60" s="13" t="s">
        <v>16</v>
      </c>
      <c r="J60" s="21">
        <v>0</v>
      </c>
      <c r="K60" s="24">
        <v>0</v>
      </c>
      <c r="L60" s="24">
        <v>0</v>
      </c>
      <c r="M60" s="21">
        <v>0</v>
      </c>
      <c r="N60" s="21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22.5">
      <c r="A61" s="33"/>
      <c r="B61" s="33"/>
      <c r="C61" s="33"/>
      <c r="D61" s="33"/>
      <c r="E61" s="5" t="s">
        <v>14</v>
      </c>
      <c r="F61" s="5" t="s">
        <v>14</v>
      </c>
      <c r="G61" s="5" t="s">
        <v>14</v>
      </c>
      <c r="H61" s="5" t="s">
        <v>14</v>
      </c>
      <c r="I61" s="13" t="s">
        <v>17</v>
      </c>
      <c r="J61" s="21">
        <v>0</v>
      </c>
      <c r="K61" s="24">
        <v>0</v>
      </c>
      <c r="L61" s="24">
        <v>0</v>
      </c>
      <c r="M61" s="21">
        <v>0</v>
      </c>
      <c r="N61" s="21">
        <v>0</v>
      </c>
      <c r="O61" s="20">
        <v>0</v>
      </c>
      <c r="P61" s="20">
        <v>0</v>
      </c>
      <c r="Q61" s="20">
        <v>0</v>
      </c>
      <c r="R61" s="21">
        <v>0</v>
      </c>
    </row>
    <row r="62" spans="1:18" ht="22.5">
      <c r="A62" s="33"/>
      <c r="B62" s="33"/>
      <c r="C62" s="33"/>
      <c r="D62" s="33"/>
      <c r="E62" s="5" t="s">
        <v>14</v>
      </c>
      <c r="F62" s="5" t="s">
        <v>14</v>
      </c>
      <c r="G62" s="5" t="s">
        <v>14</v>
      </c>
      <c r="H62" s="5" t="s">
        <v>14</v>
      </c>
      <c r="I62" s="13" t="s">
        <v>23</v>
      </c>
      <c r="J62" s="21">
        <v>0</v>
      </c>
      <c r="K62" s="24">
        <v>0</v>
      </c>
      <c r="L62" s="24">
        <v>0</v>
      </c>
      <c r="M62" s="21">
        <v>0</v>
      </c>
      <c r="N62" s="21">
        <v>0</v>
      </c>
      <c r="O62" s="20">
        <v>0</v>
      </c>
      <c r="P62" s="20">
        <v>0</v>
      </c>
      <c r="Q62" s="20">
        <v>0</v>
      </c>
      <c r="R62" s="21">
        <v>0</v>
      </c>
    </row>
    <row r="63" spans="1:18" ht="37.5" customHeight="1">
      <c r="A63" s="33"/>
      <c r="B63" s="33"/>
      <c r="C63" s="33"/>
      <c r="D63" s="33"/>
      <c r="E63" s="5" t="s">
        <v>14</v>
      </c>
      <c r="F63" s="5" t="s">
        <v>14</v>
      </c>
      <c r="G63" s="5" t="s">
        <v>14</v>
      </c>
      <c r="H63" s="5" t="s">
        <v>14</v>
      </c>
      <c r="I63" s="13" t="s">
        <v>86</v>
      </c>
      <c r="J63" s="21">
        <v>0</v>
      </c>
      <c r="K63" s="24">
        <v>0</v>
      </c>
      <c r="L63" s="24">
        <v>0</v>
      </c>
      <c r="M63" s="21">
        <v>0</v>
      </c>
      <c r="N63" s="21">
        <v>0</v>
      </c>
      <c r="O63" s="20">
        <v>0</v>
      </c>
      <c r="P63" s="20">
        <v>0</v>
      </c>
      <c r="Q63" s="20">
        <v>0</v>
      </c>
      <c r="R63" s="21">
        <v>0</v>
      </c>
    </row>
    <row r="64" spans="1:18" ht="14.25" customHeight="1">
      <c r="A64" s="33" t="s">
        <v>38</v>
      </c>
      <c r="B64" s="33" t="s">
        <v>76</v>
      </c>
      <c r="C64" s="33"/>
      <c r="D64" s="34" t="s">
        <v>120</v>
      </c>
      <c r="E64" s="5" t="s">
        <v>14</v>
      </c>
      <c r="F64" s="5" t="s">
        <v>14</v>
      </c>
      <c r="G64" s="5" t="s">
        <v>14</v>
      </c>
      <c r="H64" s="5" t="s">
        <v>14</v>
      </c>
      <c r="I64" s="13" t="s">
        <v>16</v>
      </c>
      <c r="J64" s="21">
        <f aca="true" t="shared" si="9" ref="J64:R64">SUM(J65:J74)</f>
        <v>4019.6999999999994</v>
      </c>
      <c r="K64" s="24">
        <f t="shared" si="9"/>
        <v>14002.5</v>
      </c>
      <c r="L64" s="24">
        <f t="shared" si="9"/>
        <v>0</v>
      </c>
      <c r="M64" s="21">
        <f t="shared" si="9"/>
        <v>0</v>
      </c>
      <c r="N64" s="21">
        <f t="shared" si="9"/>
        <v>0</v>
      </c>
      <c r="O64" s="21">
        <f t="shared" si="9"/>
        <v>0</v>
      </c>
      <c r="P64" s="21">
        <f t="shared" si="9"/>
        <v>0</v>
      </c>
      <c r="Q64" s="21">
        <f t="shared" si="9"/>
        <v>0</v>
      </c>
      <c r="R64" s="21">
        <f t="shared" si="9"/>
        <v>0</v>
      </c>
    </row>
    <row r="65" spans="1:18" ht="22.5">
      <c r="A65" s="33"/>
      <c r="B65" s="33"/>
      <c r="C65" s="33"/>
      <c r="D65" s="33"/>
      <c r="E65" s="5" t="s">
        <v>14</v>
      </c>
      <c r="F65" s="5" t="s">
        <v>14</v>
      </c>
      <c r="G65" s="5" t="s">
        <v>14</v>
      </c>
      <c r="H65" s="5" t="s">
        <v>14</v>
      </c>
      <c r="I65" s="13" t="s">
        <v>17</v>
      </c>
      <c r="J65" s="21">
        <v>0</v>
      </c>
      <c r="K65" s="24">
        <v>0</v>
      </c>
      <c r="L65" s="24">
        <v>0</v>
      </c>
      <c r="M65" s="21">
        <v>0</v>
      </c>
      <c r="N65" s="21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22.5">
      <c r="A66" s="33"/>
      <c r="B66" s="33"/>
      <c r="C66" s="33"/>
      <c r="D66" s="33"/>
      <c r="E66" s="5" t="s">
        <v>14</v>
      </c>
      <c r="F66" s="5" t="s">
        <v>14</v>
      </c>
      <c r="G66" s="5" t="s">
        <v>14</v>
      </c>
      <c r="H66" s="5" t="s">
        <v>14</v>
      </c>
      <c r="I66" s="13" t="s">
        <v>23</v>
      </c>
      <c r="J66" s="21">
        <v>0</v>
      </c>
      <c r="K66" s="24">
        <v>0</v>
      </c>
      <c r="L66" s="24">
        <v>0</v>
      </c>
      <c r="M66" s="21">
        <v>0</v>
      </c>
      <c r="N66" s="21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.75" customHeight="1">
      <c r="A67" s="33"/>
      <c r="B67" s="33"/>
      <c r="C67" s="33"/>
      <c r="D67" s="33"/>
      <c r="E67" s="5">
        <v>903</v>
      </c>
      <c r="F67" s="14" t="s">
        <v>90</v>
      </c>
      <c r="G67" s="5" t="s">
        <v>89</v>
      </c>
      <c r="H67" s="5">
        <v>830</v>
      </c>
      <c r="I67" s="37" t="s">
        <v>86</v>
      </c>
      <c r="J67" s="21">
        <v>2116.7</v>
      </c>
      <c r="K67" s="24">
        <v>1213</v>
      </c>
      <c r="L67" s="24">
        <v>0</v>
      </c>
      <c r="M67" s="21">
        <v>0</v>
      </c>
      <c r="N67" s="21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.75">
      <c r="A68" s="33"/>
      <c r="B68" s="33"/>
      <c r="C68" s="33"/>
      <c r="D68" s="33"/>
      <c r="E68" s="5">
        <v>903</v>
      </c>
      <c r="F68" s="14" t="s">
        <v>90</v>
      </c>
      <c r="G68" s="5" t="s">
        <v>89</v>
      </c>
      <c r="H68" s="5">
        <v>850</v>
      </c>
      <c r="I68" s="38"/>
      <c r="J68" s="21">
        <v>290</v>
      </c>
      <c r="K68" s="24">
        <v>0</v>
      </c>
      <c r="L68" s="24">
        <v>0</v>
      </c>
      <c r="M68" s="21">
        <v>0</v>
      </c>
      <c r="N68" s="21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.75">
      <c r="A69" s="33"/>
      <c r="B69" s="33"/>
      <c r="C69" s="33"/>
      <c r="D69" s="33"/>
      <c r="E69" s="5">
        <v>903</v>
      </c>
      <c r="F69" s="14" t="s">
        <v>119</v>
      </c>
      <c r="G69" s="5" t="s">
        <v>89</v>
      </c>
      <c r="H69" s="5">
        <v>240</v>
      </c>
      <c r="I69" s="38"/>
      <c r="J69" s="21">
        <v>0</v>
      </c>
      <c r="K69" s="24">
        <v>68.3</v>
      </c>
      <c r="L69" s="24">
        <v>0</v>
      </c>
      <c r="M69" s="21">
        <v>0</v>
      </c>
      <c r="N69" s="21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.75">
      <c r="A70" s="33"/>
      <c r="B70" s="33"/>
      <c r="C70" s="33"/>
      <c r="D70" s="33"/>
      <c r="E70" s="5">
        <v>903</v>
      </c>
      <c r="F70" s="14" t="s">
        <v>119</v>
      </c>
      <c r="G70" s="5" t="s">
        <v>89</v>
      </c>
      <c r="H70" s="5">
        <v>830</v>
      </c>
      <c r="I70" s="38"/>
      <c r="J70" s="21">
        <v>0</v>
      </c>
      <c r="K70" s="24">
        <v>7.2</v>
      </c>
      <c r="L70" s="24">
        <v>0</v>
      </c>
      <c r="M70" s="21">
        <v>0</v>
      </c>
      <c r="N70" s="21">
        <v>0</v>
      </c>
      <c r="O70" s="20">
        <v>0</v>
      </c>
      <c r="P70" s="20">
        <v>0</v>
      </c>
      <c r="Q70" s="20">
        <v>0</v>
      </c>
      <c r="R70" s="21">
        <v>0</v>
      </c>
    </row>
    <row r="71" spans="1:18" ht="12.75">
      <c r="A71" s="33"/>
      <c r="B71" s="33"/>
      <c r="C71" s="33"/>
      <c r="D71" s="33"/>
      <c r="E71" s="5">
        <v>903</v>
      </c>
      <c r="F71" s="14" t="s">
        <v>91</v>
      </c>
      <c r="G71" s="5" t="s">
        <v>89</v>
      </c>
      <c r="H71" s="5">
        <v>240</v>
      </c>
      <c r="I71" s="38"/>
      <c r="J71" s="21">
        <v>540.6</v>
      </c>
      <c r="K71" s="24">
        <v>0</v>
      </c>
      <c r="L71" s="24">
        <v>0</v>
      </c>
      <c r="M71" s="21">
        <v>0</v>
      </c>
      <c r="N71" s="21">
        <v>0</v>
      </c>
      <c r="O71" s="20">
        <v>0</v>
      </c>
      <c r="P71" s="20">
        <v>0</v>
      </c>
      <c r="Q71" s="20">
        <v>0</v>
      </c>
      <c r="R71" s="21">
        <v>0</v>
      </c>
    </row>
    <row r="72" spans="1:18" ht="12.75">
      <c r="A72" s="33"/>
      <c r="B72" s="33"/>
      <c r="C72" s="33"/>
      <c r="D72" s="33"/>
      <c r="E72" s="5">
        <v>903</v>
      </c>
      <c r="F72" s="14" t="s">
        <v>91</v>
      </c>
      <c r="G72" s="5" t="s">
        <v>89</v>
      </c>
      <c r="H72" s="5">
        <v>540</v>
      </c>
      <c r="I72" s="38"/>
      <c r="J72" s="21">
        <v>1000</v>
      </c>
      <c r="K72" s="24">
        <v>3235.5</v>
      </c>
      <c r="L72" s="24">
        <v>0</v>
      </c>
      <c r="M72" s="21">
        <v>0</v>
      </c>
      <c r="N72" s="21">
        <v>0</v>
      </c>
      <c r="O72" s="20">
        <v>0</v>
      </c>
      <c r="P72" s="20">
        <v>0</v>
      </c>
      <c r="Q72" s="20">
        <v>0</v>
      </c>
      <c r="R72" s="21">
        <v>0</v>
      </c>
    </row>
    <row r="73" spans="1:18" ht="12.75">
      <c r="A73" s="33"/>
      <c r="B73" s="33"/>
      <c r="C73" s="33"/>
      <c r="D73" s="33"/>
      <c r="E73" s="5">
        <v>903</v>
      </c>
      <c r="F73" s="14" t="s">
        <v>91</v>
      </c>
      <c r="G73" s="5" t="s">
        <v>89</v>
      </c>
      <c r="H73" s="5">
        <v>830</v>
      </c>
      <c r="I73" s="38"/>
      <c r="J73" s="22">
        <v>36.2</v>
      </c>
      <c r="K73" s="24">
        <v>0</v>
      </c>
      <c r="L73" s="24">
        <v>0</v>
      </c>
      <c r="M73" s="21">
        <v>0</v>
      </c>
      <c r="N73" s="21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22.5" customHeight="1">
      <c r="A74" s="33"/>
      <c r="B74" s="33"/>
      <c r="C74" s="33"/>
      <c r="D74" s="33"/>
      <c r="E74" s="5">
        <v>974</v>
      </c>
      <c r="F74" s="14" t="s">
        <v>100</v>
      </c>
      <c r="G74" s="5" t="s">
        <v>89</v>
      </c>
      <c r="H74" s="5">
        <v>830</v>
      </c>
      <c r="I74" s="39"/>
      <c r="J74" s="22">
        <v>36.2</v>
      </c>
      <c r="K74" s="24">
        <v>9478.5</v>
      </c>
      <c r="L74" s="24">
        <v>0</v>
      </c>
      <c r="M74" s="21">
        <v>0</v>
      </c>
      <c r="N74" s="21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4.25" customHeight="1">
      <c r="A75" s="33" t="s">
        <v>39</v>
      </c>
      <c r="B75" s="33" t="s">
        <v>77</v>
      </c>
      <c r="C75" s="33"/>
      <c r="D75" s="34" t="s">
        <v>70</v>
      </c>
      <c r="E75" s="5" t="s">
        <v>14</v>
      </c>
      <c r="F75" s="5" t="s">
        <v>14</v>
      </c>
      <c r="G75" s="5" t="s">
        <v>14</v>
      </c>
      <c r="H75" s="5" t="s">
        <v>14</v>
      </c>
      <c r="I75" s="13" t="s">
        <v>16</v>
      </c>
      <c r="J75" s="21">
        <v>0</v>
      </c>
      <c r="K75" s="24">
        <v>0</v>
      </c>
      <c r="L75" s="24">
        <v>0</v>
      </c>
      <c r="M75" s="21">
        <v>0</v>
      </c>
      <c r="N75" s="21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22.5">
      <c r="A76" s="33"/>
      <c r="B76" s="33"/>
      <c r="C76" s="33"/>
      <c r="D76" s="33"/>
      <c r="E76" s="5" t="s">
        <v>14</v>
      </c>
      <c r="F76" s="5" t="s">
        <v>14</v>
      </c>
      <c r="G76" s="5" t="s">
        <v>14</v>
      </c>
      <c r="H76" s="5" t="s">
        <v>14</v>
      </c>
      <c r="I76" s="13" t="s">
        <v>17</v>
      </c>
      <c r="J76" s="21">
        <v>0</v>
      </c>
      <c r="K76" s="24">
        <v>0</v>
      </c>
      <c r="L76" s="24">
        <v>0</v>
      </c>
      <c r="M76" s="21">
        <v>0</v>
      </c>
      <c r="N76" s="21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22.5">
      <c r="A77" s="33"/>
      <c r="B77" s="33"/>
      <c r="C77" s="33"/>
      <c r="D77" s="33"/>
      <c r="E77" s="5" t="s">
        <v>14</v>
      </c>
      <c r="F77" s="5" t="s">
        <v>14</v>
      </c>
      <c r="G77" s="5" t="s">
        <v>14</v>
      </c>
      <c r="H77" s="5" t="s">
        <v>14</v>
      </c>
      <c r="I77" s="13" t="s">
        <v>23</v>
      </c>
      <c r="J77" s="21">
        <v>0</v>
      </c>
      <c r="K77" s="24">
        <v>0</v>
      </c>
      <c r="L77" s="24">
        <v>0</v>
      </c>
      <c r="M77" s="21">
        <v>0</v>
      </c>
      <c r="N77" s="21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38.25" customHeight="1">
      <c r="A78" s="33"/>
      <c r="B78" s="33"/>
      <c r="C78" s="33"/>
      <c r="D78" s="33"/>
      <c r="E78" s="5" t="s">
        <v>14</v>
      </c>
      <c r="F78" s="5" t="s">
        <v>14</v>
      </c>
      <c r="G78" s="5" t="s">
        <v>14</v>
      </c>
      <c r="H78" s="5" t="s">
        <v>14</v>
      </c>
      <c r="I78" s="13" t="s">
        <v>86</v>
      </c>
      <c r="J78" s="21">
        <v>0</v>
      </c>
      <c r="K78" s="24">
        <v>0</v>
      </c>
      <c r="L78" s="24">
        <v>0</v>
      </c>
      <c r="M78" s="21">
        <v>0</v>
      </c>
      <c r="N78" s="21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9.5" customHeight="1">
      <c r="A79" s="35" t="s">
        <v>87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11" customFormat="1" ht="19.5" customHeight="1">
      <c r="A80" s="55" t="s">
        <v>40</v>
      </c>
      <c r="B80" s="55" t="s">
        <v>116</v>
      </c>
      <c r="C80" s="55" t="s">
        <v>125</v>
      </c>
      <c r="D80" s="55" t="s">
        <v>121</v>
      </c>
      <c r="E80" s="9" t="s">
        <v>14</v>
      </c>
      <c r="F80" s="9" t="s">
        <v>14</v>
      </c>
      <c r="G80" s="9" t="s">
        <v>41</v>
      </c>
      <c r="H80" s="9" t="s">
        <v>14</v>
      </c>
      <c r="I80" s="10" t="s">
        <v>16</v>
      </c>
      <c r="J80" s="18">
        <f aca="true" t="shared" si="10" ref="J80:R80">SUM(J81:J97)</f>
        <v>189243.5</v>
      </c>
      <c r="K80" s="31">
        <f t="shared" si="10"/>
        <v>175631.80000000002</v>
      </c>
      <c r="L80" s="31">
        <f t="shared" si="10"/>
        <v>166132.80000000002</v>
      </c>
      <c r="M80" s="18">
        <f t="shared" si="10"/>
        <v>129667.1</v>
      </c>
      <c r="N80" s="18">
        <f t="shared" si="10"/>
        <v>128040.3</v>
      </c>
      <c r="O80" s="18">
        <f t="shared" si="10"/>
        <v>128040.3</v>
      </c>
      <c r="P80" s="18">
        <f t="shared" si="10"/>
        <v>128040.3</v>
      </c>
      <c r="Q80" s="18">
        <f t="shared" si="10"/>
        <v>640201.5</v>
      </c>
      <c r="R80" s="18">
        <f t="shared" si="10"/>
        <v>640201.5</v>
      </c>
    </row>
    <row r="81" spans="1:18" s="11" customFormat="1" ht="23.25" customHeight="1">
      <c r="A81" s="56"/>
      <c r="B81" s="56"/>
      <c r="C81" s="56"/>
      <c r="D81" s="56"/>
      <c r="E81" s="9">
        <v>992</v>
      </c>
      <c r="F81" s="12" t="s">
        <v>42</v>
      </c>
      <c r="G81" s="9" t="s">
        <v>43</v>
      </c>
      <c r="H81" s="9">
        <v>530</v>
      </c>
      <c r="I81" s="10" t="s">
        <v>17</v>
      </c>
      <c r="J81" s="18">
        <f>J110</f>
        <v>2698.5</v>
      </c>
      <c r="K81" s="31">
        <f>K99+K103+K107+K111+K115+K120+K128</f>
        <v>2975.4</v>
      </c>
      <c r="L81" s="31">
        <f aca="true" t="shared" si="11" ref="L81:R81">L99+L103+L107+L111+L115+L120+L128</f>
        <v>2791.4</v>
      </c>
      <c r="M81" s="18">
        <f t="shared" si="11"/>
        <v>2852</v>
      </c>
      <c r="N81" s="18">
        <f t="shared" si="11"/>
        <v>2979</v>
      </c>
      <c r="O81" s="18">
        <f t="shared" si="11"/>
        <v>2979</v>
      </c>
      <c r="P81" s="18">
        <f t="shared" si="11"/>
        <v>2979</v>
      </c>
      <c r="Q81" s="18">
        <f t="shared" si="11"/>
        <v>14895</v>
      </c>
      <c r="R81" s="18">
        <f t="shared" si="11"/>
        <v>14895</v>
      </c>
    </row>
    <row r="82" spans="1:18" s="11" customFormat="1" ht="14.25" customHeight="1">
      <c r="A82" s="56"/>
      <c r="B82" s="56"/>
      <c r="C82" s="56"/>
      <c r="D82" s="56"/>
      <c r="E82" s="9">
        <v>992</v>
      </c>
      <c r="F82" s="12" t="s">
        <v>44</v>
      </c>
      <c r="G82" s="9" t="s">
        <v>45</v>
      </c>
      <c r="H82" s="9">
        <v>120</v>
      </c>
      <c r="I82" s="48" t="s">
        <v>23</v>
      </c>
      <c r="J82" s="18">
        <f>J106</f>
        <v>131</v>
      </c>
      <c r="K82" s="31">
        <f aca="true" t="shared" si="12" ref="K82:R82">K106</f>
        <v>136.1</v>
      </c>
      <c r="L82" s="31">
        <f t="shared" si="12"/>
        <v>140.2</v>
      </c>
      <c r="M82" s="18">
        <f t="shared" si="12"/>
        <v>144.1</v>
      </c>
      <c r="N82" s="18">
        <f t="shared" si="12"/>
        <v>144.1</v>
      </c>
      <c r="O82" s="18">
        <f t="shared" si="12"/>
        <v>144.1</v>
      </c>
      <c r="P82" s="18">
        <f t="shared" si="12"/>
        <v>144.1</v>
      </c>
      <c r="Q82" s="18">
        <f t="shared" si="12"/>
        <v>720.5</v>
      </c>
      <c r="R82" s="18">
        <f t="shared" si="12"/>
        <v>720.5</v>
      </c>
    </row>
    <row r="83" spans="1:18" s="11" customFormat="1" ht="12.75">
      <c r="A83" s="56"/>
      <c r="B83" s="56"/>
      <c r="C83" s="56"/>
      <c r="D83" s="56"/>
      <c r="E83" s="9">
        <v>992</v>
      </c>
      <c r="F83" s="9">
        <v>1401</v>
      </c>
      <c r="G83" s="9" t="s">
        <v>46</v>
      </c>
      <c r="H83" s="9">
        <v>510</v>
      </c>
      <c r="I83" s="48"/>
      <c r="J83" s="18">
        <f>J98</f>
        <v>52572.9</v>
      </c>
      <c r="K83" s="31">
        <f>K100</f>
        <v>55715.9</v>
      </c>
      <c r="L83" s="31">
        <f aca="true" t="shared" si="13" ref="L83:R83">L100</f>
        <v>104327.2</v>
      </c>
      <c r="M83" s="18">
        <f t="shared" si="13"/>
        <v>83671</v>
      </c>
      <c r="N83" s="18">
        <f t="shared" si="13"/>
        <v>81917.2</v>
      </c>
      <c r="O83" s="18">
        <f t="shared" si="13"/>
        <v>81917.2</v>
      </c>
      <c r="P83" s="18">
        <f t="shared" si="13"/>
        <v>81917.2</v>
      </c>
      <c r="Q83" s="18">
        <f t="shared" si="13"/>
        <v>409586</v>
      </c>
      <c r="R83" s="18">
        <f t="shared" si="13"/>
        <v>409586</v>
      </c>
    </row>
    <row r="84" spans="1:18" s="11" customFormat="1" ht="12.75">
      <c r="A84" s="56"/>
      <c r="B84" s="56"/>
      <c r="C84" s="56"/>
      <c r="D84" s="56"/>
      <c r="E84" s="9">
        <v>903</v>
      </c>
      <c r="F84" s="12" t="s">
        <v>97</v>
      </c>
      <c r="G84" s="9" t="s">
        <v>95</v>
      </c>
      <c r="H84" s="9">
        <v>120</v>
      </c>
      <c r="I84" s="48"/>
      <c r="J84" s="18">
        <f>J129</f>
        <v>1248.5</v>
      </c>
      <c r="K84" s="31">
        <f aca="true" t="shared" si="14" ref="K84:R84">K129</f>
        <v>0</v>
      </c>
      <c r="L84" s="31">
        <f t="shared" si="14"/>
        <v>0</v>
      </c>
      <c r="M84" s="18">
        <f t="shared" si="14"/>
        <v>0</v>
      </c>
      <c r="N84" s="18">
        <f t="shared" si="14"/>
        <v>0</v>
      </c>
      <c r="O84" s="18">
        <f t="shared" si="14"/>
        <v>0</v>
      </c>
      <c r="P84" s="18">
        <f t="shared" si="14"/>
        <v>0</v>
      </c>
      <c r="Q84" s="18">
        <f t="shared" si="14"/>
        <v>0</v>
      </c>
      <c r="R84" s="18">
        <f t="shared" si="14"/>
        <v>0</v>
      </c>
    </row>
    <row r="85" spans="1:18" s="11" customFormat="1" ht="12.75">
      <c r="A85" s="56"/>
      <c r="B85" s="56"/>
      <c r="C85" s="56"/>
      <c r="D85" s="56"/>
      <c r="E85" s="25">
        <v>974</v>
      </c>
      <c r="F85" s="26" t="s">
        <v>102</v>
      </c>
      <c r="G85" s="25" t="s">
        <v>124</v>
      </c>
      <c r="H85" s="25">
        <v>610</v>
      </c>
      <c r="I85" s="48"/>
      <c r="J85" s="18">
        <v>0</v>
      </c>
      <c r="K85" s="31">
        <v>130.2</v>
      </c>
      <c r="L85" s="31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</row>
    <row r="86" spans="1:18" s="11" customFormat="1" ht="12.75">
      <c r="A86" s="56"/>
      <c r="B86" s="56"/>
      <c r="C86" s="56"/>
      <c r="D86" s="56"/>
      <c r="E86" s="25">
        <v>903</v>
      </c>
      <c r="F86" s="26" t="s">
        <v>97</v>
      </c>
      <c r="G86" s="25" t="s">
        <v>124</v>
      </c>
      <c r="H86" s="25">
        <v>240</v>
      </c>
      <c r="I86" s="48"/>
      <c r="J86" s="18">
        <v>0</v>
      </c>
      <c r="K86" s="31">
        <v>753.2</v>
      </c>
      <c r="L86" s="31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</row>
    <row r="87" spans="1:18" s="11" customFormat="1" ht="12.75">
      <c r="A87" s="56"/>
      <c r="B87" s="56"/>
      <c r="C87" s="56"/>
      <c r="D87" s="56"/>
      <c r="E87" s="9">
        <v>903</v>
      </c>
      <c r="F87" s="12" t="s">
        <v>44</v>
      </c>
      <c r="G87" s="9" t="s">
        <v>95</v>
      </c>
      <c r="H87" s="9">
        <v>120</v>
      </c>
      <c r="I87" s="48"/>
      <c r="J87" s="18">
        <f>J130</f>
        <v>87.9</v>
      </c>
      <c r="K87" s="31">
        <f aca="true" t="shared" si="15" ref="K87:R87">K130</f>
        <v>0</v>
      </c>
      <c r="L87" s="31">
        <f t="shared" si="15"/>
        <v>0</v>
      </c>
      <c r="M87" s="18">
        <f t="shared" si="15"/>
        <v>0</v>
      </c>
      <c r="N87" s="18">
        <f t="shared" si="15"/>
        <v>0</v>
      </c>
      <c r="O87" s="18">
        <f t="shared" si="15"/>
        <v>0</v>
      </c>
      <c r="P87" s="18">
        <f t="shared" si="15"/>
        <v>0</v>
      </c>
      <c r="Q87" s="18">
        <f t="shared" si="15"/>
        <v>0</v>
      </c>
      <c r="R87" s="18">
        <f t="shared" si="15"/>
        <v>0</v>
      </c>
    </row>
    <row r="88" spans="1:18" s="11" customFormat="1" ht="12.75">
      <c r="A88" s="56"/>
      <c r="B88" s="56"/>
      <c r="C88" s="56"/>
      <c r="D88" s="56"/>
      <c r="E88" s="9">
        <v>957</v>
      </c>
      <c r="F88" s="12" t="s">
        <v>98</v>
      </c>
      <c r="G88" s="9" t="s">
        <v>95</v>
      </c>
      <c r="H88" s="9">
        <v>120</v>
      </c>
      <c r="I88" s="48"/>
      <c r="J88" s="18">
        <f>J131</f>
        <v>99.7</v>
      </c>
      <c r="K88" s="31">
        <f aca="true" t="shared" si="16" ref="K88:R88">K131</f>
        <v>0</v>
      </c>
      <c r="L88" s="31">
        <f t="shared" si="16"/>
        <v>0</v>
      </c>
      <c r="M88" s="18">
        <f t="shared" si="16"/>
        <v>0</v>
      </c>
      <c r="N88" s="18">
        <f t="shared" si="16"/>
        <v>0</v>
      </c>
      <c r="O88" s="18">
        <f t="shared" si="16"/>
        <v>0</v>
      </c>
      <c r="P88" s="18">
        <f t="shared" si="16"/>
        <v>0</v>
      </c>
      <c r="Q88" s="18">
        <f t="shared" si="16"/>
        <v>0</v>
      </c>
      <c r="R88" s="18">
        <f t="shared" si="16"/>
        <v>0</v>
      </c>
    </row>
    <row r="89" spans="1:18" s="11" customFormat="1" ht="12.75">
      <c r="A89" s="56"/>
      <c r="B89" s="56"/>
      <c r="C89" s="56"/>
      <c r="D89" s="56"/>
      <c r="E89" s="9">
        <v>974</v>
      </c>
      <c r="F89" s="12" t="s">
        <v>99</v>
      </c>
      <c r="G89" s="9" t="s">
        <v>95</v>
      </c>
      <c r="H89" s="9">
        <v>120</v>
      </c>
      <c r="I89" s="48"/>
      <c r="J89" s="18">
        <f>J132</f>
        <v>85.4</v>
      </c>
      <c r="K89" s="31">
        <f aca="true" t="shared" si="17" ref="K89:R89">K132</f>
        <v>0</v>
      </c>
      <c r="L89" s="31">
        <f t="shared" si="17"/>
        <v>0</v>
      </c>
      <c r="M89" s="18">
        <f t="shared" si="17"/>
        <v>0</v>
      </c>
      <c r="N89" s="18">
        <f t="shared" si="17"/>
        <v>0</v>
      </c>
      <c r="O89" s="18">
        <f t="shared" si="17"/>
        <v>0</v>
      </c>
      <c r="P89" s="18">
        <f t="shared" si="17"/>
        <v>0</v>
      </c>
      <c r="Q89" s="18">
        <f t="shared" si="17"/>
        <v>0</v>
      </c>
      <c r="R89" s="18">
        <f t="shared" si="17"/>
        <v>0</v>
      </c>
    </row>
    <row r="90" spans="1:18" s="11" customFormat="1" ht="12.75">
      <c r="A90" s="56"/>
      <c r="B90" s="56"/>
      <c r="C90" s="56"/>
      <c r="D90" s="56"/>
      <c r="E90" s="9">
        <v>992</v>
      </c>
      <c r="F90" s="12" t="s">
        <v>44</v>
      </c>
      <c r="G90" s="9" t="s">
        <v>95</v>
      </c>
      <c r="H90" s="9">
        <v>120</v>
      </c>
      <c r="I90" s="48"/>
      <c r="J90" s="18">
        <f>J133</f>
        <v>567.9</v>
      </c>
      <c r="K90" s="31">
        <f aca="true" t="shared" si="18" ref="K90:R90">K133</f>
        <v>0</v>
      </c>
      <c r="L90" s="31">
        <f t="shared" si="18"/>
        <v>0</v>
      </c>
      <c r="M90" s="18">
        <f t="shared" si="18"/>
        <v>0</v>
      </c>
      <c r="N90" s="18">
        <f t="shared" si="18"/>
        <v>0</v>
      </c>
      <c r="O90" s="18">
        <f t="shared" si="18"/>
        <v>0</v>
      </c>
      <c r="P90" s="18">
        <f t="shared" si="18"/>
        <v>0</v>
      </c>
      <c r="Q90" s="18">
        <f t="shared" si="18"/>
        <v>0</v>
      </c>
      <c r="R90" s="18">
        <f t="shared" si="18"/>
        <v>0</v>
      </c>
    </row>
    <row r="91" spans="1:18" s="11" customFormat="1" ht="12.75">
      <c r="A91" s="56"/>
      <c r="B91" s="56"/>
      <c r="C91" s="56"/>
      <c r="D91" s="56"/>
      <c r="E91" s="9">
        <v>974</v>
      </c>
      <c r="F91" s="12" t="s">
        <v>101</v>
      </c>
      <c r="G91" s="9" t="s">
        <v>96</v>
      </c>
      <c r="H91" s="9">
        <v>610</v>
      </c>
      <c r="I91" s="48"/>
      <c r="J91" s="18">
        <f aca="true" t="shared" si="19" ref="J91:R91">J121</f>
        <v>14128.3</v>
      </c>
      <c r="K91" s="31">
        <f t="shared" si="19"/>
        <v>9663.1</v>
      </c>
      <c r="L91" s="31">
        <f t="shared" si="19"/>
        <v>2705</v>
      </c>
      <c r="M91" s="18">
        <f t="shared" si="19"/>
        <v>0</v>
      </c>
      <c r="N91" s="18">
        <f t="shared" si="19"/>
        <v>0</v>
      </c>
      <c r="O91" s="18">
        <f t="shared" si="19"/>
        <v>0</v>
      </c>
      <c r="P91" s="18">
        <f t="shared" si="19"/>
        <v>0</v>
      </c>
      <c r="Q91" s="18">
        <f t="shared" si="19"/>
        <v>0</v>
      </c>
      <c r="R91" s="18">
        <f t="shared" si="19"/>
        <v>0</v>
      </c>
    </row>
    <row r="92" spans="1:18" s="11" customFormat="1" ht="12.75">
      <c r="A92" s="56"/>
      <c r="B92" s="56"/>
      <c r="C92" s="56"/>
      <c r="D92" s="56"/>
      <c r="E92" s="9">
        <v>974</v>
      </c>
      <c r="F92" s="12" t="s">
        <v>101</v>
      </c>
      <c r="G92" s="9" t="s">
        <v>96</v>
      </c>
      <c r="H92" s="9">
        <v>620</v>
      </c>
      <c r="I92" s="48"/>
      <c r="J92" s="18">
        <f aca="true" t="shared" si="20" ref="J92:R92">J122</f>
        <v>1721.7</v>
      </c>
      <c r="K92" s="31">
        <f t="shared" si="20"/>
        <v>3140.8</v>
      </c>
      <c r="L92" s="31">
        <f t="shared" si="20"/>
        <v>5271</v>
      </c>
      <c r="M92" s="18">
        <f t="shared" si="20"/>
        <v>0</v>
      </c>
      <c r="N92" s="18">
        <f t="shared" si="20"/>
        <v>0</v>
      </c>
      <c r="O92" s="18">
        <f t="shared" si="20"/>
        <v>0</v>
      </c>
      <c r="P92" s="18">
        <f t="shared" si="20"/>
        <v>0</v>
      </c>
      <c r="Q92" s="18">
        <f t="shared" si="20"/>
        <v>0</v>
      </c>
      <c r="R92" s="18">
        <f t="shared" si="20"/>
        <v>0</v>
      </c>
    </row>
    <row r="93" spans="1:18" s="11" customFormat="1" ht="12.75">
      <c r="A93" s="56"/>
      <c r="B93" s="56"/>
      <c r="C93" s="56"/>
      <c r="D93" s="56"/>
      <c r="E93" s="9">
        <v>974</v>
      </c>
      <c r="F93" s="12" t="s">
        <v>100</v>
      </c>
      <c r="G93" s="9" t="s">
        <v>96</v>
      </c>
      <c r="H93" s="9">
        <v>610</v>
      </c>
      <c r="I93" s="48"/>
      <c r="J93" s="18">
        <f aca="true" t="shared" si="21" ref="J93:R93">J123</f>
        <v>42137.7</v>
      </c>
      <c r="K93" s="31">
        <f>K123</f>
        <v>40253.3</v>
      </c>
      <c r="L93" s="31">
        <f>L123</f>
        <v>7739.3</v>
      </c>
      <c r="M93" s="18">
        <f t="shared" si="21"/>
        <v>0</v>
      </c>
      <c r="N93" s="18">
        <f t="shared" si="21"/>
        <v>0</v>
      </c>
      <c r="O93" s="18">
        <f t="shared" si="21"/>
        <v>0</v>
      </c>
      <c r="P93" s="18">
        <f t="shared" si="21"/>
        <v>0</v>
      </c>
      <c r="Q93" s="18">
        <f t="shared" si="21"/>
        <v>0</v>
      </c>
      <c r="R93" s="18">
        <f t="shared" si="21"/>
        <v>0</v>
      </c>
    </row>
    <row r="94" spans="1:18" s="11" customFormat="1" ht="12.75">
      <c r="A94" s="56"/>
      <c r="B94" s="56"/>
      <c r="C94" s="56"/>
      <c r="D94" s="56"/>
      <c r="E94" s="9">
        <v>974</v>
      </c>
      <c r="F94" s="12" t="s">
        <v>102</v>
      </c>
      <c r="G94" s="9" t="s">
        <v>96</v>
      </c>
      <c r="H94" s="9">
        <v>610</v>
      </c>
      <c r="I94" s="48"/>
      <c r="J94" s="18">
        <f>J124</f>
        <v>2287.3</v>
      </c>
      <c r="K94" s="31">
        <f>K124</f>
        <v>20</v>
      </c>
      <c r="L94" s="31">
        <f aca="true" t="shared" si="22" ref="L94:R94">L124</f>
        <v>0</v>
      </c>
      <c r="M94" s="18">
        <f t="shared" si="22"/>
        <v>0</v>
      </c>
      <c r="N94" s="18">
        <f t="shared" si="22"/>
        <v>0</v>
      </c>
      <c r="O94" s="18">
        <f t="shared" si="22"/>
        <v>0</v>
      </c>
      <c r="P94" s="18">
        <f t="shared" si="22"/>
        <v>0</v>
      </c>
      <c r="Q94" s="18">
        <f t="shared" si="22"/>
        <v>0</v>
      </c>
      <c r="R94" s="18">
        <f t="shared" si="22"/>
        <v>0</v>
      </c>
    </row>
    <row r="95" spans="1:18" s="11" customFormat="1" ht="12.75">
      <c r="A95" s="56"/>
      <c r="B95" s="56"/>
      <c r="C95" s="56"/>
      <c r="D95" s="56"/>
      <c r="E95" s="25">
        <v>974</v>
      </c>
      <c r="F95" s="26" t="s">
        <v>102</v>
      </c>
      <c r="G95" s="25" t="s">
        <v>96</v>
      </c>
      <c r="H95" s="25">
        <v>620</v>
      </c>
      <c r="I95" s="27"/>
      <c r="J95" s="18">
        <v>0</v>
      </c>
      <c r="K95" s="31">
        <f>K125</f>
        <v>1100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</row>
    <row r="96" spans="1:18" s="11" customFormat="1" ht="16.5" customHeight="1">
      <c r="A96" s="56"/>
      <c r="B96" s="56"/>
      <c r="C96" s="56"/>
      <c r="D96" s="56"/>
      <c r="E96" s="9">
        <v>992</v>
      </c>
      <c r="F96" s="9">
        <v>1402</v>
      </c>
      <c r="G96" s="9" t="s">
        <v>47</v>
      </c>
      <c r="H96" s="9">
        <v>510</v>
      </c>
      <c r="I96" s="53" t="s">
        <v>86</v>
      </c>
      <c r="J96" s="18">
        <v>70867.8</v>
      </c>
      <c r="K96" s="31">
        <f>K105</f>
        <v>61196.6</v>
      </c>
      <c r="L96" s="31">
        <f aca="true" t="shared" si="23" ref="L96:R96">L105</f>
        <v>43000</v>
      </c>
      <c r="M96" s="18">
        <f t="shared" si="23"/>
        <v>43000</v>
      </c>
      <c r="N96" s="18">
        <f t="shared" si="23"/>
        <v>43000</v>
      </c>
      <c r="O96" s="18">
        <f t="shared" si="23"/>
        <v>43000</v>
      </c>
      <c r="P96" s="18">
        <f t="shared" si="23"/>
        <v>43000</v>
      </c>
      <c r="Q96" s="18">
        <f t="shared" si="23"/>
        <v>215000</v>
      </c>
      <c r="R96" s="18">
        <f t="shared" si="23"/>
        <v>215000</v>
      </c>
    </row>
    <row r="97" spans="1:18" s="11" customFormat="1" ht="18.75" customHeight="1">
      <c r="A97" s="57"/>
      <c r="B97" s="57"/>
      <c r="C97" s="57"/>
      <c r="D97" s="57"/>
      <c r="E97" s="9">
        <v>974</v>
      </c>
      <c r="F97" s="12" t="s">
        <v>100</v>
      </c>
      <c r="G97" s="9" t="s">
        <v>96</v>
      </c>
      <c r="H97" s="9">
        <v>610</v>
      </c>
      <c r="I97" s="54"/>
      <c r="J97" s="18">
        <f>J126</f>
        <v>608.9</v>
      </c>
      <c r="K97" s="31">
        <f>K126</f>
        <v>547.2</v>
      </c>
      <c r="L97" s="31">
        <v>158.7</v>
      </c>
      <c r="M97" s="18">
        <v>0</v>
      </c>
      <c r="N97" s="18">
        <v>0</v>
      </c>
      <c r="O97" s="19">
        <v>0</v>
      </c>
      <c r="P97" s="19">
        <v>0</v>
      </c>
      <c r="Q97" s="19">
        <v>0</v>
      </c>
      <c r="R97" s="18">
        <v>0</v>
      </c>
    </row>
    <row r="98" spans="1:18" ht="15" customHeight="1">
      <c r="A98" s="33" t="s">
        <v>48</v>
      </c>
      <c r="B98" s="33" t="s">
        <v>115</v>
      </c>
      <c r="C98" s="33"/>
      <c r="D98" s="34" t="s">
        <v>70</v>
      </c>
      <c r="E98" s="5" t="s">
        <v>14</v>
      </c>
      <c r="F98" s="5" t="s">
        <v>14</v>
      </c>
      <c r="G98" s="5" t="s">
        <v>14</v>
      </c>
      <c r="H98" s="5" t="s">
        <v>14</v>
      </c>
      <c r="I98" s="13" t="s">
        <v>16</v>
      </c>
      <c r="J98" s="21">
        <f aca="true" t="shared" si="24" ref="J98:R98">SUM(J99:J101)</f>
        <v>52572.9</v>
      </c>
      <c r="K98" s="24">
        <f t="shared" si="24"/>
        <v>55715.9</v>
      </c>
      <c r="L98" s="24">
        <f t="shared" si="24"/>
        <v>104327.2</v>
      </c>
      <c r="M98" s="21">
        <f t="shared" si="24"/>
        <v>83671</v>
      </c>
      <c r="N98" s="21">
        <f t="shared" si="24"/>
        <v>81917.2</v>
      </c>
      <c r="O98" s="21">
        <f t="shared" si="24"/>
        <v>81917.2</v>
      </c>
      <c r="P98" s="21">
        <f t="shared" si="24"/>
        <v>81917.2</v>
      </c>
      <c r="Q98" s="21">
        <f t="shared" si="24"/>
        <v>409586</v>
      </c>
      <c r="R98" s="21">
        <f t="shared" si="24"/>
        <v>409586</v>
      </c>
    </row>
    <row r="99" spans="1:18" ht="24.75" customHeight="1">
      <c r="A99" s="33"/>
      <c r="B99" s="33"/>
      <c r="C99" s="33"/>
      <c r="D99" s="33"/>
      <c r="E99" s="5" t="s">
        <v>14</v>
      </c>
      <c r="F99" s="5" t="s">
        <v>14</v>
      </c>
      <c r="G99" s="5" t="s">
        <v>14</v>
      </c>
      <c r="H99" s="5" t="s">
        <v>14</v>
      </c>
      <c r="I99" s="13" t="s">
        <v>17</v>
      </c>
      <c r="J99" s="21">
        <v>0</v>
      </c>
      <c r="K99" s="24">
        <v>0</v>
      </c>
      <c r="L99" s="24">
        <v>0</v>
      </c>
      <c r="M99" s="21">
        <v>0</v>
      </c>
      <c r="N99" s="21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24.75" customHeight="1">
      <c r="A100" s="33"/>
      <c r="B100" s="33"/>
      <c r="C100" s="33"/>
      <c r="D100" s="33"/>
      <c r="E100" s="5">
        <v>992</v>
      </c>
      <c r="F100" s="5">
        <v>1401</v>
      </c>
      <c r="G100" s="5" t="s">
        <v>46</v>
      </c>
      <c r="H100" s="5">
        <v>510</v>
      </c>
      <c r="I100" s="13" t="s">
        <v>23</v>
      </c>
      <c r="J100" s="21">
        <v>52572.9</v>
      </c>
      <c r="K100" s="24">
        <v>55715.9</v>
      </c>
      <c r="L100" s="24">
        <v>104327.2</v>
      </c>
      <c r="M100" s="21">
        <v>83671</v>
      </c>
      <c r="N100" s="21">
        <v>81917.2</v>
      </c>
      <c r="O100" s="21">
        <v>81917.2</v>
      </c>
      <c r="P100" s="21">
        <v>81917.2</v>
      </c>
      <c r="Q100" s="21">
        <v>409586</v>
      </c>
      <c r="R100" s="21">
        <v>409586</v>
      </c>
    </row>
    <row r="101" spans="1:18" ht="36.75" customHeight="1">
      <c r="A101" s="33"/>
      <c r="B101" s="33"/>
      <c r="C101" s="33"/>
      <c r="D101" s="33"/>
      <c r="E101" s="5" t="s">
        <v>14</v>
      </c>
      <c r="F101" s="5" t="s">
        <v>14</v>
      </c>
      <c r="G101" s="5" t="s">
        <v>14</v>
      </c>
      <c r="H101" s="5" t="s">
        <v>14</v>
      </c>
      <c r="I101" s="13" t="s">
        <v>86</v>
      </c>
      <c r="J101" s="21">
        <v>0</v>
      </c>
      <c r="K101" s="24">
        <v>0</v>
      </c>
      <c r="L101" s="24">
        <v>0</v>
      </c>
      <c r="M101" s="21">
        <v>0</v>
      </c>
      <c r="N101" s="21">
        <v>0</v>
      </c>
      <c r="O101" s="20">
        <v>0</v>
      </c>
      <c r="P101" s="20">
        <v>0</v>
      </c>
      <c r="Q101" s="20">
        <v>0</v>
      </c>
      <c r="R101" s="21">
        <v>0</v>
      </c>
    </row>
    <row r="102" spans="1:18" ht="14.25" customHeight="1">
      <c r="A102" s="33" t="s">
        <v>49</v>
      </c>
      <c r="B102" s="33" t="s">
        <v>118</v>
      </c>
      <c r="C102" s="33"/>
      <c r="D102" s="34" t="s">
        <v>70</v>
      </c>
      <c r="E102" s="5" t="s">
        <v>14</v>
      </c>
      <c r="F102" s="5" t="s">
        <v>14</v>
      </c>
      <c r="G102" s="5" t="s">
        <v>14</v>
      </c>
      <c r="H102" s="5" t="s">
        <v>14</v>
      </c>
      <c r="I102" s="13" t="s">
        <v>16</v>
      </c>
      <c r="J102" s="21">
        <f aca="true" t="shared" si="25" ref="J102:R102">SUM(J103:J105)</f>
        <v>70867.8</v>
      </c>
      <c r="K102" s="24">
        <f t="shared" si="25"/>
        <v>61196.6</v>
      </c>
      <c r="L102" s="24">
        <f t="shared" si="25"/>
        <v>43000</v>
      </c>
      <c r="M102" s="21">
        <f t="shared" si="25"/>
        <v>43000</v>
      </c>
      <c r="N102" s="21">
        <f t="shared" si="25"/>
        <v>43000</v>
      </c>
      <c r="O102" s="21">
        <f t="shared" si="25"/>
        <v>43000</v>
      </c>
      <c r="P102" s="21">
        <f t="shared" si="25"/>
        <v>43000</v>
      </c>
      <c r="Q102" s="21">
        <f t="shared" si="25"/>
        <v>215000</v>
      </c>
      <c r="R102" s="21">
        <f t="shared" si="25"/>
        <v>215000</v>
      </c>
    </row>
    <row r="103" spans="1:18" ht="22.5">
      <c r="A103" s="33"/>
      <c r="B103" s="33"/>
      <c r="C103" s="33"/>
      <c r="D103" s="33"/>
      <c r="E103" s="5" t="s">
        <v>14</v>
      </c>
      <c r="F103" s="5" t="s">
        <v>14</v>
      </c>
      <c r="G103" s="5" t="s">
        <v>14</v>
      </c>
      <c r="H103" s="5" t="s">
        <v>14</v>
      </c>
      <c r="I103" s="13" t="s">
        <v>17</v>
      </c>
      <c r="J103" s="21">
        <v>0</v>
      </c>
      <c r="K103" s="24">
        <v>0</v>
      </c>
      <c r="L103" s="24">
        <v>0</v>
      </c>
      <c r="M103" s="21">
        <v>0</v>
      </c>
      <c r="N103" s="21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22.5">
      <c r="A104" s="33"/>
      <c r="B104" s="33"/>
      <c r="C104" s="33"/>
      <c r="D104" s="33"/>
      <c r="E104" s="5" t="s">
        <v>14</v>
      </c>
      <c r="F104" s="5" t="s">
        <v>14</v>
      </c>
      <c r="G104" s="5" t="s">
        <v>14</v>
      </c>
      <c r="H104" s="5" t="s">
        <v>14</v>
      </c>
      <c r="I104" s="13" t="s">
        <v>23</v>
      </c>
      <c r="J104" s="21">
        <v>0</v>
      </c>
      <c r="K104" s="24">
        <v>0</v>
      </c>
      <c r="L104" s="24">
        <v>0</v>
      </c>
      <c r="M104" s="21">
        <v>0</v>
      </c>
      <c r="N104" s="21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36" customHeight="1">
      <c r="A105" s="33"/>
      <c r="B105" s="33"/>
      <c r="C105" s="33"/>
      <c r="D105" s="33"/>
      <c r="E105" s="5">
        <v>992</v>
      </c>
      <c r="F105" s="5">
        <v>1402</v>
      </c>
      <c r="G105" s="5" t="s">
        <v>47</v>
      </c>
      <c r="H105" s="5">
        <v>510</v>
      </c>
      <c r="I105" s="13" t="s">
        <v>86</v>
      </c>
      <c r="J105" s="21">
        <v>70867.8</v>
      </c>
      <c r="K105" s="24">
        <v>61196.6</v>
      </c>
      <c r="L105" s="24">
        <v>43000</v>
      </c>
      <c r="M105" s="21">
        <v>43000</v>
      </c>
      <c r="N105" s="21">
        <v>43000</v>
      </c>
      <c r="O105" s="21">
        <v>43000</v>
      </c>
      <c r="P105" s="21">
        <v>43000</v>
      </c>
      <c r="Q105" s="20">
        <v>215000</v>
      </c>
      <c r="R105" s="21">
        <v>215000</v>
      </c>
    </row>
    <row r="106" spans="1:18" ht="15.75" customHeight="1">
      <c r="A106" s="33" t="s">
        <v>50</v>
      </c>
      <c r="B106" s="33" t="s">
        <v>111</v>
      </c>
      <c r="C106" s="33"/>
      <c r="D106" s="34" t="s">
        <v>70</v>
      </c>
      <c r="E106" s="5" t="s">
        <v>14</v>
      </c>
      <c r="F106" s="5" t="s">
        <v>14</v>
      </c>
      <c r="G106" s="5" t="s">
        <v>14</v>
      </c>
      <c r="H106" s="5" t="s">
        <v>14</v>
      </c>
      <c r="I106" s="13" t="s">
        <v>16</v>
      </c>
      <c r="J106" s="21">
        <f aca="true" t="shared" si="26" ref="J106:R106">SUM(J107:J109)</f>
        <v>131</v>
      </c>
      <c r="K106" s="24">
        <f t="shared" si="26"/>
        <v>136.1</v>
      </c>
      <c r="L106" s="24">
        <f t="shared" si="26"/>
        <v>140.2</v>
      </c>
      <c r="M106" s="21">
        <f t="shared" si="26"/>
        <v>144.1</v>
      </c>
      <c r="N106" s="21">
        <f t="shared" si="26"/>
        <v>144.1</v>
      </c>
      <c r="O106" s="21">
        <f t="shared" si="26"/>
        <v>144.1</v>
      </c>
      <c r="P106" s="21">
        <f t="shared" si="26"/>
        <v>144.1</v>
      </c>
      <c r="Q106" s="21">
        <f t="shared" si="26"/>
        <v>720.5</v>
      </c>
      <c r="R106" s="21">
        <f t="shared" si="26"/>
        <v>720.5</v>
      </c>
    </row>
    <row r="107" spans="1:18" ht="22.5" customHeight="1">
      <c r="A107" s="33"/>
      <c r="B107" s="33"/>
      <c r="C107" s="33"/>
      <c r="D107" s="33"/>
      <c r="E107" s="5" t="s">
        <v>14</v>
      </c>
      <c r="F107" s="5" t="s">
        <v>14</v>
      </c>
      <c r="G107" s="5" t="s">
        <v>14</v>
      </c>
      <c r="H107" s="5" t="s">
        <v>14</v>
      </c>
      <c r="I107" s="13" t="s">
        <v>17</v>
      </c>
      <c r="J107" s="21">
        <v>0</v>
      </c>
      <c r="K107" s="24">
        <v>0</v>
      </c>
      <c r="L107" s="24">
        <v>0</v>
      </c>
      <c r="M107" s="21">
        <v>0</v>
      </c>
      <c r="N107" s="21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22.5" customHeight="1">
      <c r="A108" s="33"/>
      <c r="B108" s="33"/>
      <c r="C108" s="33"/>
      <c r="D108" s="33"/>
      <c r="E108" s="5">
        <v>992</v>
      </c>
      <c r="F108" s="14" t="s">
        <v>44</v>
      </c>
      <c r="G108" s="5" t="s">
        <v>45</v>
      </c>
      <c r="H108" s="5">
        <v>120</v>
      </c>
      <c r="I108" s="15" t="s">
        <v>23</v>
      </c>
      <c r="J108" s="21">
        <v>131</v>
      </c>
      <c r="K108" s="24">
        <v>136.1</v>
      </c>
      <c r="L108" s="24">
        <v>140.2</v>
      </c>
      <c r="M108" s="21">
        <v>144.1</v>
      </c>
      <c r="N108" s="21">
        <v>144.1</v>
      </c>
      <c r="O108" s="21">
        <v>144.1</v>
      </c>
      <c r="P108" s="21">
        <v>144.1</v>
      </c>
      <c r="Q108" s="21">
        <v>720.5</v>
      </c>
      <c r="R108" s="21">
        <v>720.5</v>
      </c>
    </row>
    <row r="109" spans="1:18" ht="37.5" customHeight="1">
      <c r="A109" s="33"/>
      <c r="B109" s="33"/>
      <c r="C109" s="33"/>
      <c r="D109" s="33"/>
      <c r="E109" s="5" t="s">
        <v>14</v>
      </c>
      <c r="F109" s="5" t="s">
        <v>14</v>
      </c>
      <c r="G109" s="5" t="s">
        <v>14</v>
      </c>
      <c r="H109" s="5" t="s">
        <v>14</v>
      </c>
      <c r="I109" s="13" t="s">
        <v>86</v>
      </c>
      <c r="J109" s="21">
        <v>0</v>
      </c>
      <c r="K109" s="24">
        <v>0</v>
      </c>
      <c r="L109" s="24">
        <v>0</v>
      </c>
      <c r="M109" s="21">
        <v>0</v>
      </c>
      <c r="N109" s="21">
        <v>0</v>
      </c>
      <c r="O109" s="20">
        <v>0</v>
      </c>
      <c r="P109" s="20">
        <v>0</v>
      </c>
      <c r="Q109" s="20">
        <v>0</v>
      </c>
      <c r="R109" s="21">
        <v>0</v>
      </c>
    </row>
    <row r="110" spans="1:18" ht="15" customHeight="1">
      <c r="A110" s="42" t="s">
        <v>51</v>
      </c>
      <c r="B110" s="45" t="s">
        <v>52</v>
      </c>
      <c r="C110" s="42"/>
      <c r="D110" s="49" t="s">
        <v>70</v>
      </c>
      <c r="E110" s="5" t="s">
        <v>14</v>
      </c>
      <c r="F110" s="5" t="s">
        <v>14</v>
      </c>
      <c r="G110" s="5" t="s">
        <v>14</v>
      </c>
      <c r="H110" s="5" t="s">
        <v>14</v>
      </c>
      <c r="I110" s="13" t="s">
        <v>16</v>
      </c>
      <c r="J110" s="21">
        <f aca="true" t="shared" si="27" ref="J110:R110">SUM(J111:J113)</f>
        <v>2698.5</v>
      </c>
      <c r="K110" s="24">
        <f t="shared" si="27"/>
        <v>2975.4</v>
      </c>
      <c r="L110" s="24">
        <f t="shared" si="27"/>
        <v>2791.4</v>
      </c>
      <c r="M110" s="21">
        <f t="shared" si="27"/>
        <v>2852</v>
      </c>
      <c r="N110" s="21">
        <f t="shared" si="27"/>
        <v>2979</v>
      </c>
      <c r="O110" s="21">
        <f t="shared" si="27"/>
        <v>2979</v>
      </c>
      <c r="P110" s="21">
        <f t="shared" si="27"/>
        <v>2979</v>
      </c>
      <c r="Q110" s="21">
        <f t="shared" si="27"/>
        <v>14895</v>
      </c>
      <c r="R110" s="21">
        <f t="shared" si="27"/>
        <v>14895</v>
      </c>
    </row>
    <row r="111" spans="1:18" ht="22.5" customHeight="1">
      <c r="A111" s="43"/>
      <c r="B111" s="47"/>
      <c r="C111" s="43"/>
      <c r="D111" s="50"/>
      <c r="E111" s="5">
        <v>992</v>
      </c>
      <c r="F111" s="14" t="s">
        <v>42</v>
      </c>
      <c r="G111" s="5" t="s">
        <v>43</v>
      </c>
      <c r="H111" s="5">
        <v>530</v>
      </c>
      <c r="I111" s="13" t="s">
        <v>17</v>
      </c>
      <c r="J111" s="21">
        <v>2698.5</v>
      </c>
      <c r="K111" s="24">
        <v>2975.4</v>
      </c>
      <c r="L111" s="24">
        <v>2791.4</v>
      </c>
      <c r="M111" s="21">
        <v>2852</v>
      </c>
      <c r="N111" s="21">
        <v>2979</v>
      </c>
      <c r="O111" s="21">
        <v>2979</v>
      </c>
      <c r="P111" s="21">
        <v>2979</v>
      </c>
      <c r="Q111" s="21">
        <v>14895</v>
      </c>
      <c r="R111" s="21">
        <v>14895</v>
      </c>
    </row>
    <row r="112" spans="1:18" ht="22.5" customHeight="1">
      <c r="A112" s="43"/>
      <c r="B112" s="47"/>
      <c r="C112" s="43"/>
      <c r="D112" s="50"/>
      <c r="E112" s="5" t="s">
        <v>14</v>
      </c>
      <c r="F112" s="5" t="s">
        <v>14</v>
      </c>
      <c r="G112" s="5" t="s">
        <v>14</v>
      </c>
      <c r="H112" s="5" t="s">
        <v>14</v>
      </c>
      <c r="I112" s="13" t="s">
        <v>23</v>
      </c>
      <c r="J112" s="21">
        <v>0</v>
      </c>
      <c r="K112" s="24">
        <v>0</v>
      </c>
      <c r="L112" s="24">
        <v>0</v>
      </c>
      <c r="M112" s="21">
        <v>0</v>
      </c>
      <c r="N112" s="21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38.25" customHeight="1">
      <c r="A113" s="44"/>
      <c r="B113" s="46"/>
      <c r="C113" s="44"/>
      <c r="D113" s="51"/>
      <c r="E113" s="5" t="s">
        <v>14</v>
      </c>
      <c r="F113" s="5" t="s">
        <v>14</v>
      </c>
      <c r="G113" s="5" t="s">
        <v>14</v>
      </c>
      <c r="H113" s="5" t="s">
        <v>14</v>
      </c>
      <c r="I113" s="13" t="s">
        <v>86</v>
      </c>
      <c r="J113" s="21">
        <v>0</v>
      </c>
      <c r="K113" s="24">
        <v>0</v>
      </c>
      <c r="L113" s="24">
        <v>0</v>
      </c>
      <c r="M113" s="21">
        <v>0</v>
      </c>
      <c r="N113" s="21">
        <v>0</v>
      </c>
      <c r="O113" s="20">
        <v>0</v>
      </c>
      <c r="P113" s="20">
        <v>0</v>
      </c>
      <c r="Q113" s="20">
        <v>0</v>
      </c>
      <c r="R113" s="21">
        <v>0</v>
      </c>
    </row>
    <row r="114" spans="1:18" ht="14.25" customHeight="1">
      <c r="A114" s="33" t="s">
        <v>103</v>
      </c>
      <c r="B114" s="33" t="s">
        <v>123</v>
      </c>
      <c r="C114" s="33"/>
      <c r="D114" s="34" t="s">
        <v>120</v>
      </c>
      <c r="E114" s="5" t="s">
        <v>14</v>
      </c>
      <c r="F114" s="5" t="s">
        <v>14</v>
      </c>
      <c r="G114" s="5" t="s">
        <v>14</v>
      </c>
      <c r="H114" s="5" t="s">
        <v>14</v>
      </c>
      <c r="I114" s="13" t="s">
        <v>16</v>
      </c>
      <c r="J114" s="21">
        <v>0</v>
      </c>
      <c r="K114" s="24">
        <f>SUM(K115:K118)</f>
        <v>883.4000000000001</v>
      </c>
      <c r="L114" s="24">
        <v>0</v>
      </c>
      <c r="M114" s="21">
        <v>0</v>
      </c>
      <c r="N114" s="21">
        <v>0</v>
      </c>
      <c r="O114" s="20">
        <v>0</v>
      </c>
      <c r="P114" s="20">
        <v>0</v>
      </c>
      <c r="Q114" s="20">
        <v>0</v>
      </c>
      <c r="R114" s="21">
        <v>0</v>
      </c>
    </row>
    <row r="115" spans="1:18" ht="22.5">
      <c r="A115" s="33"/>
      <c r="B115" s="33"/>
      <c r="C115" s="33"/>
      <c r="D115" s="34" t="s">
        <v>56</v>
      </c>
      <c r="E115" s="5" t="s">
        <v>14</v>
      </c>
      <c r="F115" s="5" t="s">
        <v>14</v>
      </c>
      <c r="G115" s="5" t="s">
        <v>14</v>
      </c>
      <c r="H115" s="5" t="s">
        <v>14</v>
      </c>
      <c r="I115" s="13" t="s">
        <v>17</v>
      </c>
      <c r="J115" s="21">
        <v>0</v>
      </c>
      <c r="K115" s="24">
        <v>0</v>
      </c>
      <c r="L115" s="24">
        <v>0</v>
      </c>
      <c r="M115" s="21">
        <v>0</v>
      </c>
      <c r="N115" s="21">
        <v>0</v>
      </c>
      <c r="O115" s="20">
        <v>0</v>
      </c>
      <c r="P115" s="20">
        <v>0</v>
      </c>
      <c r="Q115" s="20">
        <v>0</v>
      </c>
      <c r="R115" s="21">
        <v>0</v>
      </c>
    </row>
    <row r="116" spans="1:18" ht="12.75">
      <c r="A116" s="33"/>
      <c r="B116" s="33"/>
      <c r="C116" s="33"/>
      <c r="D116" s="34"/>
      <c r="E116" s="5">
        <v>974</v>
      </c>
      <c r="F116" s="14" t="s">
        <v>102</v>
      </c>
      <c r="G116" s="5" t="s">
        <v>124</v>
      </c>
      <c r="H116" s="5">
        <v>610</v>
      </c>
      <c r="I116" s="45" t="s">
        <v>18</v>
      </c>
      <c r="J116" s="21"/>
      <c r="K116" s="24">
        <v>130.2</v>
      </c>
      <c r="L116" s="24"/>
      <c r="M116" s="21"/>
      <c r="N116" s="21"/>
      <c r="O116" s="20"/>
      <c r="P116" s="20"/>
      <c r="Q116" s="20"/>
      <c r="R116" s="21"/>
    </row>
    <row r="117" spans="1:18" ht="12.75">
      <c r="A117" s="33"/>
      <c r="B117" s="33"/>
      <c r="C117" s="33"/>
      <c r="D117" s="34" t="s">
        <v>56</v>
      </c>
      <c r="E117" s="5">
        <v>903</v>
      </c>
      <c r="F117" s="14" t="s">
        <v>97</v>
      </c>
      <c r="G117" s="5" t="s">
        <v>124</v>
      </c>
      <c r="H117" s="5">
        <v>240</v>
      </c>
      <c r="I117" s="46"/>
      <c r="J117" s="21">
        <v>0</v>
      </c>
      <c r="K117" s="24">
        <v>753.2</v>
      </c>
      <c r="L117" s="24">
        <v>0</v>
      </c>
      <c r="M117" s="21">
        <v>0</v>
      </c>
      <c r="N117" s="21">
        <v>0</v>
      </c>
      <c r="O117" s="20">
        <v>0</v>
      </c>
      <c r="P117" s="20">
        <v>0</v>
      </c>
      <c r="Q117" s="20">
        <v>0</v>
      </c>
      <c r="R117" s="21">
        <v>0</v>
      </c>
    </row>
    <row r="118" spans="1:18" ht="111" customHeight="1">
      <c r="A118" s="33"/>
      <c r="B118" s="33"/>
      <c r="C118" s="33"/>
      <c r="D118" s="34" t="s">
        <v>56</v>
      </c>
      <c r="E118" s="5" t="s">
        <v>14</v>
      </c>
      <c r="F118" s="5" t="s">
        <v>14</v>
      </c>
      <c r="G118" s="5" t="s">
        <v>14</v>
      </c>
      <c r="H118" s="5" t="s">
        <v>14</v>
      </c>
      <c r="I118" s="13" t="s">
        <v>86</v>
      </c>
      <c r="J118" s="21">
        <v>0</v>
      </c>
      <c r="K118" s="24">
        <v>0</v>
      </c>
      <c r="L118" s="24">
        <v>0</v>
      </c>
      <c r="M118" s="21">
        <v>0</v>
      </c>
      <c r="N118" s="21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7.25" customHeight="1">
      <c r="A119" s="42" t="s">
        <v>105</v>
      </c>
      <c r="B119" s="45" t="s">
        <v>104</v>
      </c>
      <c r="C119" s="42"/>
      <c r="D119" s="49" t="s">
        <v>122</v>
      </c>
      <c r="E119" s="5" t="s">
        <v>14</v>
      </c>
      <c r="F119" s="5" t="s">
        <v>14</v>
      </c>
      <c r="G119" s="5" t="s">
        <v>14</v>
      </c>
      <c r="H119" s="5" t="s">
        <v>14</v>
      </c>
      <c r="I119" s="13" t="s">
        <v>16</v>
      </c>
      <c r="J119" s="21">
        <f aca="true" t="shared" si="28" ref="J119:R119">SUM(J120:J126)</f>
        <v>60883.9</v>
      </c>
      <c r="K119" s="24">
        <f t="shared" si="28"/>
        <v>54724.4</v>
      </c>
      <c r="L119" s="24">
        <f t="shared" si="28"/>
        <v>15874</v>
      </c>
      <c r="M119" s="21">
        <f t="shared" si="28"/>
        <v>0</v>
      </c>
      <c r="N119" s="21">
        <f t="shared" si="28"/>
        <v>0</v>
      </c>
      <c r="O119" s="21">
        <f t="shared" si="28"/>
        <v>0</v>
      </c>
      <c r="P119" s="21">
        <f t="shared" si="28"/>
        <v>0</v>
      </c>
      <c r="Q119" s="21">
        <f t="shared" si="28"/>
        <v>0</v>
      </c>
      <c r="R119" s="21">
        <f t="shared" si="28"/>
        <v>0</v>
      </c>
    </row>
    <row r="120" spans="1:18" ht="26.25" customHeight="1">
      <c r="A120" s="43"/>
      <c r="B120" s="47"/>
      <c r="C120" s="43"/>
      <c r="D120" s="50"/>
      <c r="E120" s="5" t="s">
        <v>14</v>
      </c>
      <c r="F120" s="5" t="s">
        <v>14</v>
      </c>
      <c r="G120" s="5" t="s">
        <v>14</v>
      </c>
      <c r="H120" s="5" t="s">
        <v>14</v>
      </c>
      <c r="I120" s="13" t="s">
        <v>17</v>
      </c>
      <c r="J120" s="21">
        <v>0</v>
      </c>
      <c r="K120" s="24">
        <v>0</v>
      </c>
      <c r="L120" s="24">
        <v>0</v>
      </c>
      <c r="M120" s="21">
        <v>0</v>
      </c>
      <c r="N120" s="21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8" customHeight="1">
      <c r="A121" s="43"/>
      <c r="B121" s="47"/>
      <c r="C121" s="43"/>
      <c r="D121" s="50"/>
      <c r="E121" s="5">
        <v>974</v>
      </c>
      <c r="F121" s="14" t="s">
        <v>101</v>
      </c>
      <c r="G121" s="5" t="s">
        <v>96</v>
      </c>
      <c r="H121" s="5">
        <v>610</v>
      </c>
      <c r="I121" s="37" t="s">
        <v>23</v>
      </c>
      <c r="J121" s="21">
        <v>14128.3</v>
      </c>
      <c r="K121" s="24">
        <v>9663.1</v>
      </c>
      <c r="L121" s="24">
        <v>2705</v>
      </c>
      <c r="M121" s="21">
        <v>0</v>
      </c>
      <c r="N121" s="21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8" customHeight="1">
      <c r="A122" s="43"/>
      <c r="B122" s="47"/>
      <c r="C122" s="43"/>
      <c r="D122" s="50"/>
      <c r="E122" s="5">
        <v>974</v>
      </c>
      <c r="F122" s="14" t="s">
        <v>101</v>
      </c>
      <c r="G122" s="5" t="s">
        <v>96</v>
      </c>
      <c r="H122" s="5">
        <v>620</v>
      </c>
      <c r="I122" s="38"/>
      <c r="J122" s="21">
        <v>1721.7</v>
      </c>
      <c r="K122" s="24">
        <v>3140.8</v>
      </c>
      <c r="L122" s="24">
        <v>5271</v>
      </c>
      <c r="M122" s="21">
        <v>0</v>
      </c>
      <c r="N122" s="21">
        <v>0</v>
      </c>
      <c r="O122" s="20">
        <v>0</v>
      </c>
      <c r="P122" s="20">
        <v>0</v>
      </c>
      <c r="Q122" s="20">
        <v>0</v>
      </c>
      <c r="R122" s="21">
        <v>0</v>
      </c>
    </row>
    <row r="123" spans="1:18" ht="18" customHeight="1">
      <c r="A123" s="43"/>
      <c r="B123" s="47"/>
      <c r="C123" s="43"/>
      <c r="D123" s="50"/>
      <c r="E123" s="5">
        <v>974</v>
      </c>
      <c r="F123" s="14" t="s">
        <v>100</v>
      </c>
      <c r="G123" s="5" t="s">
        <v>96</v>
      </c>
      <c r="H123" s="5">
        <v>610</v>
      </c>
      <c r="I123" s="38"/>
      <c r="J123" s="21">
        <v>42137.7</v>
      </c>
      <c r="K123" s="24">
        <v>40253.3</v>
      </c>
      <c r="L123" s="24">
        <v>7739.3</v>
      </c>
      <c r="M123" s="21">
        <v>0</v>
      </c>
      <c r="N123" s="21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5.75" customHeight="1">
      <c r="A124" s="43"/>
      <c r="B124" s="47"/>
      <c r="C124" s="43"/>
      <c r="D124" s="50"/>
      <c r="E124" s="5">
        <v>974</v>
      </c>
      <c r="F124" s="14" t="s">
        <v>102</v>
      </c>
      <c r="G124" s="5" t="s">
        <v>96</v>
      </c>
      <c r="H124" s="5">
        <v>610</v>
      </c>
      <c r="I124" s="38"/>
      <c r="J124" s="21">
        <v>2287.3</v>
      </c>
      <c r="K124" s="24">
        <v>20</v>
      </c>
      <c r="L124" s="24">
        <v>0</v>
      </c>
      <c r="M124" s="21">
        <v>0</v>
      </c>
      <c r="N124" s="21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5.75" customHeight="1">
      <c r="A125" s="43"/>
      <c r="B125" s="47"/>
      <c r="C125" s="43"/>
      <c r="D125" s="50"/>
      <c r="E125" s="5">
        <v>974</v>
      </c>
      <c r="F125" s="14" t="s">
        <v>102</v>
      </c>
      <c r="G125" s="5" t="s">
        <v>96</v>
      </c>
      <c r="H125" s="5">
        <v>620</v>
      </c>
      <c r="I125" s="23"/>
      <c r="J125" s="21">
        <v>0</v>
      </c>
      <c r="K125" s="24">
        <v>1100</v>
      </c>
      <c r="L125" s="24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</row>
    <row r="126" spans="1:18" ht="37.5" customHeight="1">
      <c r="A126" s="44"/>
      <c r="B126" s="46"/>
      <c r="C126" s="44"/>
      <c r="D126" s="51"/>
      <c r="E126" s="5">
        <v>974</v>
      </c>
      <c r="F126" s="14" t="s">
        <v>100</v>
      </c>
      <c r="G126" s="5" t="s">
        <v>96</v>
      </c>
      <c r="H126" s="5">
        <v>610</v>
      </c>
      <c r="I126" s="13" t="s">
        <v>86</v>
      </c>
      <c r="J126" s="21">
        <v>608.9</v>
      </c>
      <c r="K126" s="24">
        <v>547.2</v>
      </c>
      <c r="L126" s="24">
        <v>158.7</v>
      </c>
      <c r="M126" s="21">
        <v>0</v>
      </c>
      <c r="N126" s="21">
        <v>0</v>
      </c>
      <c r="O126" s="20">
        <v>0</v>
      </c>
      <c r="P126" s="20">
        <v>0</v>
      </c>
      <c r="Q126" s="20">
        <v>0</v>
      </c>
      <c r="R126" s="21">
        <v>0</v>
      </c>
    </row>
    <row r="127" spans="1:18" ht="17.25" customHeight="1">
      <c r="A127" s="33" t="s">
        <v>106</v>
      </c>
      <c r="B127" s="45" t="s">
        <v>108</v>
      </c>
      <c r="C127" s="49"/>
      <c r="D127" s="34" t="s">
        <v>121</v>
      </c>
      <c r="E127" s="5" t="s">
        <v>14</v>
      </c>
      <c r="F127" s="5" t="s">
        <v>14</v>
      </c>
      <c r="G127" s="5" t="s">
        <v>14</v>
      </c>
      <c r="H127" s="5" t="s">
        <v>14</v>
      </c>
      <c r="I127" s="13" t="s">
        <v>16</v>
      </c>
      <c r="J127" s="21">
        <f>J128+J129+J130+J131+J132+J133+J134</f>
        <v>2089.4</v>
      </c>
      <c r="K127" s="24">
        <f aca="true" t="shared" si="29" ref="K127:R127">K128+K129+K130+K131+K132+K133+K134</f>
        <v>0</v>
      </c>
      <c r="L127" s="24">
        <f t="shared" si="29"/>
        <v>0</v>
      </c>
      <c r="M127" s="21">
        <f t="shared" si="29"/>
        <v>0</v>
      </c>
      <c r="N127" s="21">
        <f t="shared" si="29"/>
        <v>0</v>
      </c>
      <c r="O127" s="21">
        <f t="shared" si="29"/>
        <v>0</v>
      </c>
      <c r="P127" s="21">
        <f t="shared" si="29"/>
        <v>0</v>
      </c>
      <c r="Q127" s="21">
        <f t="shared" si="29"/>
        <v>0</v>
      </c>
      <c r="R127" s="21">
        <f t="shared" si="29"/>
        <v>0</v>
      </c>
    </row>
    <row r="128" spans="1:18" ht="26.25" customHeight="1">
      <c r="A128" s="33"/>
      <c r="B128" s="47"/>
      <c r="C128" s="50"/>
      <c r="D128" s="33"/>
      <c r="E128" s="5" t="s">
        <v>14</v>
      </c>
      <c r="F128" s="5" t="s">
        <v>14</v>
      </c>
      <c r="G128" s="5" t="s">
        <v>14</v>
      </c>
      <c r="H128" s="5" t="s">
        <v>14</v>
      </c>
      <c r="I128" s="13" t="s">
        <v>17</v>
      </c>
      <c r="J128" s="21"/>
      <c r="K128" s="24"/>
      <c r="L128" s="24"/>
      <c r="M128" s="21"/>
      <c r="N128" s="21"/>
      <c r="O128" s="20"/>
      <c r="P128" s="20"/>
      <c r="Q128" s="20"/>
      <c r="R128" s="21"/>
    </row>
    <row r="129" spans="1:18" ht="17.25" customHeight="1">
      <c r="A129" s="33"/>
      <c r="B129" s="47"/>
      <c r="C129" s="50"/>
      <c r="D129" s="33"/>
      <c r="E129" s="5">
        <v>903</v>
      </c>
      <c r="F129" s="14" t="s">
        <v>97</v>
      </c>
      <c r="G129" s="5" t="s">
        <v>107</v>
      </c>
      <c r="H129" s="5">
        <v>120</v>
      </c>
      <c r="I129" s="37" t="s">
        <v>23</v>
      </c>
      <c r="J129" s="21">
        <v>1248.5</v>
      </c>
      <c r="K129" s="24">
        <v>0</v>
      </c>
      <c r="L129" s="24">
        <v>0</v>
      </c>
      <c r="M129" s="21">
        <v>0</v>
      </c>
      <c r="N129" s="21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7.25" customHeight="1">
      <c r="A130" s="33"/>
      <c r="B130" s="47"/>
      <c r="C130" s="50"/>
      <c r="D130" s="33"/>
      <c r="E130" s="5">
        <v>903</v>
      </c>
      <c r="F130" s="14" t="s">
        <v>44</v>
      </c>
      <c r="G130" s="5" t="s">
        <v>107</v>
      </c>
      <c r="H130" s="5">
        <v>120</v>
      </c>
      <c r="I130" s="38"/>
      <c r="J130" s="21">
        <v>87.9</v>
      </c>
      <c r="K130" s="24">
        <v>0</v>
      </c>
      <c r="L130" s="24">
        <v>0</v>
      </c>
      <c r="M130" s="21">
        <v>0</v>
      </c>
      <c r="N130" s="21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7.25" customHeight="1">
      <c r="A131" s="33"/>
      <c r="B131" s="47"/>
      <c r="C131" s="50"/>
      <c r="D131" s="33"/>
      <c r="E131" s="5">
        <v>957</v>
      </c>
      <c r="F131" s="14" t="s">
        <v>98</v>
      </c>
      <c r="G131" s="5" t="s">
        <v>107</v>
      </c>
      <c r="H131" s="5">
        <v>120</v>
      </c>
      <c r="I131" s="38"/>
      <c r="J131" s="21">
        <v>99.7</v>
      </c>
      <c r="K131" s="24">
        <v>0</v>
      </c>
      <c r="L131" s="24">
        <v>0</v>
      </c>
      <c r="M131" s="21">
        <v>0</v>
      </c>
      <c r="N131" s="21">
        <v>0</v>
      </c>
      <c r="O131" s="20">
        <v>0</v>
      </c>
      <c r="P131" s="20">
        <v>0</v>
      </c>
      <c r="Q131" s="20">
        <v>0</v>
      </c>
      <c r="R131" s="21">
        <v>0</v>
      </c>
    </row>
    <row r="132" spans="1:18" ht="17.25" customHeight="1">
      <c r="A132" s="33"/>
      <c r="B132" s="47"/>
      <c r="C132" s="50"/>
      <c r="D132" s="33"/>
      <c r="E132" s="5">
        <v>974</v>
      </c>
      <c r="F132" s="14" t="s">
        <v>99</v>
      </c>
      <c r="G132" s="5" t="s">
        <v>107</v>
      </c>
      <c r="H132" s="5">
        <v>120</v>
      </c>
      <c r="I132" s="38"/>
      <c r="J132" s="21">
        <v>85.4</v>
      </c>
      <c r="K132" s="24">
        <v>0</v>
      </c>
      <c r="L132" s="24">
        <v>0</v>
      </c>
      <c r="M132" s="21">
        <v>0</v>
      </c>
      <c r="N132" s="21">
        <v>0</v>
      </c>
      <c r="O132" s="20">
        <v>0</v>
      </c>
      <c r="P132" s="20">
        <v>0</v>
      </c>
      <c r="Q132" s="20">
        <v>0</v>
      </c>
      <c r="R132" s="21">
        <v>0</v>
      </c>
    </row>
    <row r="133" spans="1:18" ht="17.25" customHeight="1">
      <c r="A133" s="33"/>
      <c r="B133" s="47"/>
      <c r="C133" s="50"/>
      <c r="D133" s="33"/>
      <c r="E133" s="5">
        <v>992</v>
      </c>
      <c r="F133" s="14" t="s">
        <v>44</v>
      </c>
      <c r="G133" s="5" t="s">
        <v>107</v>
      </c>
      <c r="H133" s="5">
        <v>120</v>
      </c>
      <c r="I133" s="39"/>
      <c r="J133" s="21">
        <v>567.9</v>
      </c>
      <c r="K133" s="24">
        <v>0</v>
      </c>
      <c r="L133" s="24">
        <v>0</v>
      </c>
      <c r="M133" s="21">
        <v>0</v>
      </c>
      <c r="N133" s="21">
        <v>0</v>
      </c>
      <c r="O133" s="20">
        <v>0</v>
      </c>
      <c r="P133" s="20">
        <v>0</v>
      </c>
      <c r="Q133" s="20">
        <v>0</v>
      </c>
      <c r="R133" s="21">
        <v>0</v>
      </c>
    </row>
    <row r="134" spans="1:18" ht="75.75" customHeight="1">
      <c r="A134" s="33"/>
      <c r="B134" s="46"/>
      <c r="C134" s="51"/>
      <c r="D134" s="33"/>
      <c r="E134" s="5" t="s">
        <v>14</v>
      </c>
      <c r="F134" s="5" t="s">
        <v>14</v>
      </c>
      <c r="G134" s="5" t="s">
        <v>14</v>
      </c>
      <c r="H134" s="5" t="s">
        <v>14</v>
      </c>
      <c r="I134" s="13" t="s">
        <v>86</v>
      </c>
      <c r="J134" s="21">
        <v>0</v>
      </c>
      <c r="K134" s="24">
        <v>0</v>
      </c>
      <c r="L134" s="24">
        <v>0</v>
      </c>
      <c r="M134" s="21">
        <v>0</v>
      </c>
      <c r="N134" s="21">
        <v>0</v>
      </c>
      <c r="O134" s="20">
        <v>0</v>
      </c>
      <c r="P134" s="20">
        <v>0</v>
      </c>
      <c r="Q134" s="20">
        <v>0</v>
      </c>
      <c r="R134" s="21">
        <v>0</v>
      </c>
    </row>
    <row r="135" spans="1:18" ht="20.25" customHeight="1">
      <c r="A135" s="35" t="s">
        <v>87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11" customFormat="1" ht="18" customHeight="1">
      <c r="A136" s="36" t="s">
        <v>53</v>
      </c>
      <c r="B136" s="41" t="s">
        <v>78</v>
      </c>
      <c r="C136" s="41" t="s">
        <v>93</v>
      </c>
      <c r="D136" s="40" t="s">
        <v>70</v>
      </c>
      <c r="E136" s="9" t="s">
        <v>14</v>
      </c>
      <c r="F136" s="9" t="s">
        <v>14</v>
      </c>
      <c r="G136" s="9" t="s">
        <v>54</v>
      </c>
      <c r="H136" s="9" t="s">
        <v>14</v>
      </c>
      <c r="I136" s="10" t="s">
        <v>16</v>
      </c>
      <c r="J136" s="18">
        <v>0</v>
      </c>
      <c r="K136" s="31">
        <v>0</v>
      </c>
      <c r="L136" s="31">
        <v>0</v>
      </c>
      <c r="M136" s="18">
        <v>0</v>
      </c>
      <c r="N136" s="18">
        <v>0</v>
      </c>
      <c r="O136" s="19">
        <v>0</v>
      </c>
      <c r="P136" s="19">
        <v>0</v>
      </c>
      <c r="Q136" s="19">
        <v>0</v>
      </c>
      <c r="R136" s="18">
        <v>0</v>
      </c>
    </row>
    <row r="137" spans="1:18" s="11" customFormat="1" ht="25.5" customHeight="1">
      <c r="A137" s="36"/>
      <c r="B137" s="41"/>
      <c r="C137" s="41"/>
      <c r="D137" s="40"/>
      <c r="E137" s="9" t="s">
        <v>14</v>
      </c>
      <c r="F137" s="9" t="s">
        <v>14</v>
      </c>
      <c r="G137" s="9" t="s">
        <v>14</v>
      </c>
      <c r="H137" s="9" t="s">
        <v>14</v>
      </c>
      <c r="I137" s="10" t="s">
        <v>17</v>
      </c>
      <c r="J137" s="18">
        <v>0</v>
      </c>
      <c r="K137" s="31">
        <v>0</v>
      </c>
      <c r="L137" s="31">
        <v>0</v>
      </c>
      <c r="M137" s="18">
        <v>0</v>
      </c>
      <c r="N137" s="18">
        <v>0</v>
      </c>
      <c r="O137" s="19">
        <v>0</v>
      </c>
      <c r="P137" s="19">
        <v>0</v>
      </c>
      <c r="Q137" s="19">
        <v>0</v>
      </c>
      <c r="R137" s="18">
        <v>0</v>
      </c>
    </row>
    <row r="138" spans="1:18" s="11" customFormat="1" ht="25.5" customHeight="1">
      <c r="A138" s="36"/>
      <c r="B138" s="41"/>
      <c r="C138" s="41"/>
      <c r="D138" s="40"/>
      <c r="E138" s="9" t="s">
        <v>14</v>
      </c>
      <c r="F138" s="9" t="s">
        <v>14</v>
      </c>
      <c r="G138" s="9" t="s">
        <v>14</v>
      </c>
      <c r="H138" s="9" t="s">
        <v>14</v>
      </c>
      <c r="I138" s="10" t="s">
        <v>18</v>
      </c>
      <c r="J138" s="18">
        <v>0</v>
      </c>
      <c r="K138" s="31">
        <v>0</v>
      </c>
      <c r="L138" s="31">
        <v>0</v>
      </c>
      <c r="M138" s="18">
        <v>0</v>
      </c>
      <c r="N138" s="18">
        <v>0</v>
      </c>
      <c r="O138" s="19">
        <v>0</v>
      </c>
      <c r="P138" s="19">
        <v>0</v>
      </c>
      <c r="Q138" s="19">
        <v>0</v>
      </c>
      <c r="R138" s="18">
        <v>0</v>
      </c>
    </row>
    <row r="139" spans="1:18" s="11" customFormat="1" ht="57" customHeight="1">
      <c r="A139" s="36"/>
      <c r="B139" s="41"/>
      <c r="C139" s="41"/>
      <c r="D139" s="40"/>
      <c r="E139" s="9" t="s">
        <v>14</v>
      </c>
      <c r="F139" s="9" t="s">
        <v>14</v>
      </c>
      <c r="G139" s="9" t="s">
        <v>14</v>
      </c>
      <c r="H139" s="9" t="s">
        <v>14</v>
      </c>
      <c r="I139" s="10" t="s">
        <v>86</v>
      </c>
      <c r="J139" s="18">
        <v>0</v>
      </c>
      <c r="K139" s="31">
        <v>0</v>
      </c>
      <c r="L139" s="31">
        <v>0</v>
      </c>
      <c r="M139" s="18">
        <v>0</v>
      </c>
      <c r="N139" s="18">
        <v>0</v>
      </c>
      <c r="O139" s="19">
        <v>0</v>
      </c>
      <c r="P139" s="19">
        <v>0</v>
      </c>
      <c r="Q139" s="19">
        <v>0</v>
      </c>
      <c r="R139" s="18">
        <v>0</v>
      </c>
    </row>
    <row r="140" spans="1:18" ht="14.25" customHeight="1">
      <c r="A140" s="33" t="s">
        <v>55</v>
      </c>
      <c r="B140" s="33" t="s">
        <v>117</v>
      </c>
      <c r="C140" s="33"/>
      <c r="D140" s="34" t="s">
        <v>70</v>
      </c>
      <c r="E140" s="5" t="s">
        <v>14</v>
      </c>
      <c r="F140" s="5" t="s">
        <v>14</v>
      </c>
      <c r="G140" s="5" t="s">
        <v>14</v>
      </c>
      <c r="H140" s="5" t="s">
        <v>14</v>
      </c>
      <c r="I140" s="13" t="s">
        <v>16</v>
      </c>
      <c r="J140" s="21">
        <v>0</v>
      </c>
      <c r="K140" s="24">
        <v>0</v>
      </c>
      <c r="L140" s="24">
        <v>0</v>
      </c>
      <c r="M140" s="21">
        <v>0</v>
      </c>
      <c r="N140" s="21">
        <v>0</v>
      </c>
      <c r="O140" s="20">
        <v>0</v>
      </c>
      <c r="P140" s="20">
        <v>0</v>
      </c>
      <c r="Q140" s="20">
        <v>0</v>
      </c>
      <c r="R140" s="21">
        <v>0</v>
      </c>
    </row>
    <row r="141" spans="1:18" ht="22.5">
      <c r="A141" s="33"/>
      <c r="B141" s="33"/>
      <c r="C141" s="33"/>
      <c r="D141" s="34" t="s">
        <v>56</v>
      </c>
      <c r="E141" s="5" t="s">
        <v>14</v>
      </c>
      <c r="F141" s="5" t="s">
        <v>14</v>
      </c>
      <c r="G141" s="5" t="s">
        <v>14</v>
      </c>
      <c r="H141" s="5" t="s">
        <v>14</v>
      </c>
      <c r="I141" s="13" t="s">
        <v>17</v>
      </c>
      <c r="J141" s="21">
        <v>0</v>
      </c>
      <c r="K141" s="24">
        <v>0</v>
      </c>
      <c r="L141" s="24">
        <v>0</v>
      </c>
      <c r="M141" s="21">
        <v>0</v>
      </c>
      <c r="N141" s="21">
        <v>0</v>
      </c>
      <c r="O141" s="20">
        <v>0</v>
      </c>
      <c r="P141" s="20">
        <v>0</v>
      </c>
      <c r="Q141" s="20">
        <v>0</v>
      </c>
      <c r="R141" s="21">
        <v>0</v>
      </c>
    </row>
    <row r="142" spans="1:18" ht="22.5">
      <c r="A142" s="33"/>
      <c r="B142" s="33"/>
      <c r="C142" s="33"/>
      <c r="D142" s="34" t="s">
        <v>56</v>
      </c>
      <c r="E142" s="5" t="s">
        <v>14</v>
      </c>
      <c r="F142" s="5" t="s">
        <v>14</v>
      </c>
      <c r="G142" s="5" t="s">
        <v>14</v>
      </c>
      <c r="H142" s="5" t="s">
        <v>14</v>
      </c>
      <c r="I142" s="13" t="s">
        <v>18</v>
      </c>
      <c r="J142" s="21">
        <v>0</v>
      </c>
      <c r="K142" s="24">
        <v>0</v>
      </c>
      <c r="L142" s="24">
        <v>0</v>
      </c>
      <c r="M142" s="21">
        <v>0</v>
      </c>
      <c r="N142" s="21">
        <v>0</v>
      </c>
      <c r="O142" s="20">
        <v>0</v>
      </c>
      <c r="P142" s="20">
        <v>0</v>
      </c>
      <c r="Q142" s="20">
        <v>0</v>
      </c>
      <c r="R142" s="21">
        <v>0</v>
      </c>
    </row>
    <row r="143" spans="1:18" ht="33.75">
      <c r="A143" s="33"/>
      <c r="B143" s="33"/>
      <c r="C143" s="33"/>
      <c r="D143" s="34" t="s">
        <v>56</v>
      </c>
      <c r="E143" s="5" t="s">
        <v>14</v>
      </c>
      <c r="F143" s="5" t="s">
        <v>14</v>
      </c>
      <c r="G143" s="5" t="s">
        <v>14</v>
      </c>
      <c r="H143" s="5" t="s">
        <v>14</v>
      </c>
      <c r="I143" s="13" t="s">
        <v>86</v>
      </c>
      <c r="J143" s="21">
        <v>0</v>
      </c>
      <c r="K143" s="24">
        <v>0</v>
      </c>
      <c r="L143" s="24">
        <v>0</v>
      </c>
      <c r="M143" s="21">
        <v>0</v>
      </c>
      <c r="N143" s="21">
        <v>0</v>
      </c>
      <c r="O143" s="20">
        <v>0</v>
      </c>
      <c r="P143" s="20">
        <v>0</v>
      </c>
      <c r="Q143" s="20">
        <v>0</v>
      </c>
      <c r="R143" s="21">
        <v>0</v>
      </c>
    </row>
    <row r="144" spans="1:18" ht="14.25" customHeight="1">
      <c r="A144" s="33" t="s">
        <v>57</v>
      </c>
      <c r="B144" s="33" t="s">
        <v>79</v>
      </c>
      <c r="C144" s="33"/>
      <c r="D144" s="34" t="s">
        <v>70</v>
      </c>
      <c r="E144" s="5" t="s">
        <v>14</v>
      </c>
      <c r="F144" s="5" t="s">
        <v>14</v>
      </c>
      <c r="G144" s="5" t="s">
        <v>14</v>
      </c>
      <c r="H144" s="5" t="s">
        <v>14</v>
      </c>
      <c r="I144" s="13" t="s">
        <v>16</v>
      </c>
      <c r="J144" s="21">
        <v>0</v>
      </c>
      <c r="K144" s="24">
        <v>0</v>
      </c>
      <c r="L144" s="24">
        <v>0</v>
      </c>
      <c r="M144" s="21">
        <v>0</v>
      </c>
      <c r="N144" s="21">
        <v>0</v>
      </c>
      <c r="O144" s="20">
        <v>0</v>
      </c>
      <c r="P144" s="20">
        <v>0</v>
      </c>
      <c r="Q144" s="20">
        <v>0</v>
      </c>
      <c r="R144" s="21">
        <v>0</v>
      </c>
    </row>
    <row r="145" spans="1:18" ht="22.5">
      <c r="A145" s="33"/>
      <c r="B145" s="33"/>
      <c r="C145" s="33"/>
      <c r="D145" s="34"/>
      <c r="E145" s="5" t="s">
        <v>14</v>
      </c>
      <c r="F145" s="5" t="s">
        <v>14</v>
      </c>
      <c r="G145" s="5" t="s">
        <v>14</v>
      </c>
      <c r="H145" s="5" t="s">
        <v>14</v>
      </c>
      <c r="I145" s="13" t="s">
        <v>17</v>
      </c>
      <c r="J145" s="21">
        <v>0</v>
      </c>
      <c r="K145" s="24">
        <v>0</v>
      </c>
      <c r="L145" s="24">
        <v>0</v>
      </c>
      <c r="M145" s="21">
        <v>0</v>
      </c>
      <c r="N145" s="21">
        <v>0</v>
      </c>
      <c r="O145" s="20">
        <v>0</v>
      </c>
      <c r="P145" s="20">
        <v>0</v>
      </c>
      <c r="Q145" s="20">
        <v>0</v>
      </c>
      <c r="R145" s="21">
        <v>0</v>
      </c>
    </row>
    <row r="146" spans="1:18" ht="22.5">
      <c r="A146" s="33"/>
      <c r="B146" s="33"/>
      <c r="C146" s="33"/>
      <c r="D146" s="34"/>
      <c r="E146" s="5" t="s">
        <v>14</v>
      </c>
      <c r="F146" s="5" t="s">
        <v>14</v>
      </c>
      <c r="G146" s="5" t="s">
        <v>14</v>
      </c>
      <c r="H146" s="5" t="s">
        <v>14</v>
      </c>
      <c r="I146" s="13" t="s">
        <v>23</v>
      </c>
      <c r="J146" s="21">
        <v>0</v>
      </c>
      <c r="K146" s="24">
        <v>0</v>
      </c>
      <c r="L146" s="24">
        <v>0</v>
      </c>
      <c r="M146" s="21">
        <v>0</v>
      </c>
      <c r="N146" s="21">
        <v>0</v>
      </c>
      <c r="O146" s="20">
        <v>0</v>
      </c>
      <c r="P146" s="20">
        <v>0</v>
      </c>
      <c r="Q146" s="20">
        <v>0</v>
      </c>
      <c r="R146" s="21">
        <v>0</v>
      </c>
    </row>
    <row r="147" spans="1:18" ht="36.75" customHeight="1">
      <c r="A147" s="33"/>
      <c r="B147" s="33"/>
      <c r="C147" s="33"/>
      <c r="D147" s="34"/>
      <c r="E147" s="5" t="s">
        <v>14</v>
      </c>
      <c r="F147" s="5" t="s">
        <v>14</v>
      </c>
      <c r="G147" s="5" t="s">
        <v>14</v>
      </c>
      <c r="H147" s="5" t="s">
        <v>14</v>
      </c>
      <c r="I147" s="13" t="s">
        <v>86</v>
      </c>
      <c r="J147" s="21">
        <v>0</v>
      </c>
      <c r="K147" s="24">
        <v>0</v>
      </c>
      <c r="L147" s="24">
        <v>0</v>
      </c>
      <c r="M147" s="21">
        <v>0</v>
      </c>
      <c r="N147" s="21">
        <v>0</v>
      </c>
      <c r="O147" s="20">
        <v>0</v>
      </c>
      <c r="P147" s="20">
        <v>0</v>
      </c>
      <c r="Q147" s="20">
        <v>0</v>
      </c>
      <c r="R147" s="21">
        <v>0</v>
      </c>
    </row>
    <row r="148" spans="1:18" ht="14.25" customHeight="1">
      <c r="A148" s="33" t="s">
        <v>58</v>
      </c>
      <c r="B148" s="33" t="s">
        <v>80</v>
      </c>
      <c r="C148" s="33"/>
      <c r="D148" s="34" t="s">
        <v>70</v>
      </c>
      <c r="E148" s="5" t="s">
        <v>14</v>
      </c>
      <c r="F148" s="5" t="s">
        <v>14</v>
      </c>
      <c r="G148" s="5" t="s">
        <v>14</v>
      </c>
      <c r="H148" s="5" t="s">
        <v>14</v>
      </c>
      <c r="I148" s="13" t="s">
        <v>16</v>
      </c>
      <c r="J148" s="21">
        <v>0</v>
      </c>
      <c r="K148" s="24">
        <v>0</v>
      </c>
      <c r="L148" s="24">
        <v>0</v>
      </c>
      <c r="M148" s="21">
        <v>0</v>
      </c>
      <c r="N148" s="21">
        <v>0</v>
      </c>
      <c r="O148" s="20">
        <v>0</v>
      </c>
      <c r="P148" s="20">
        <v>0</v>
      </c>
      <c r="Q148" s="20">
        <v>0</v>
      </c>
      <c r="R148" s="21">
        <v>0</v>
      </c>
    </row>
    <row r="149" spans="1:18" ht="22.5">
      <c r="A149" s="33"/>
      <c r="B149" s="33"/>
      <c r="C149" s="33"/>
      <c r="D149" s="33"/>
      <c r="E149" s="5" t="s">
        <v>14</v>
      </c>
      <c r="F149" s="5" t="s">
        <v>14</v>
      </c>
      <c r="G149" s="5" t="s">
        <v>14</v>
      </c>
      <c r="H149" s="5" t="s">
        <v>14</v>
      </c>
      <c r="I149" s="13" t="s">
        <v>17</v>
      </c>
      <c r="J149" s="21">
        <v>0</v>
      </c>
      <c r="K149" s="24">
        <v>0</v>
      </c>
      <c r="L149" s="24">
        <v>0</v>
      </c>
      <c r="M149" s="21">
        <v>0</v>
      </c>
      <c r="N149" s="21">
        <v>0</v>
      </c>
      <c r="O149" s="20">
        <v>0</v>
      </c>
      <c r="P149" s="20">
        <v>0</v>
      </c>
      <c r="Q149" s="20">
        <v>0</v>
      </c>
      <c r="R149" s="21">
        <v>0</v>
      </c>
    </row>
    <row r="150" spans="1:18" ht="22.5">
      <c r="A150" s="33"/>
      <c r="B150" s="33"/>
      <c r="C150" s="33"/>
      <c r="D150" s="33"/>
      <c r="E150" s="5" t="s">
        <v>14</v>
      </c>
      <c r="F150" s="5" t="s">
        <v>14</v>
      </c>
      <c r="G150" s="5" t="s">
        <v>14</v>
      </c>
      <c r="H150" s="5" t="s">
        <v>14</v>
      </c>
      <c r="I150" s="13" t="s">
        <v>18</v>
      </c>
      <c r="J150" s="21">
        <v>0</v>
      </c>
      <c r="K150" s="24">
        <v>0</v>
      </c>
      <c r="L150" s="24">
        <v>0</v>
      </c>
      <c r="M150" s="21">
        <v>0</v>
      </c>
      <c r="N150" s="21">
        <v>0</v>
      </c>
      <c r="O150" s="20">
        <v>0</v>
      </c>
      <c r="P150" s="20">
        <v>0</v>
      </c>
      <c r="Q150" s="20">
        <v>0</v>
      </c>
      <c r="R150" s="21">
        <v>0</v>
      </c>
    </row>
    <row r="151" spans="1:18" ht="33.75">
      <c r="A151" s="33"/>
      <c r="B151" s="33"/>
      <c r="C151" s="33"/>
      <c r="D151" s="33"/>
      <c r="E151" s="5" t="s">
        <v>14</v>
      </c>
      <c r="F151" s="5" t="s">
        <v>14</v>
      </c>
      <c r="G151" s="5" t="s">
        <v>14</v>
      </c>
      <c r="H151" s="5" t="s">
        <v>14</v>
      </c>
      <c r="I151" s="13" t="s">
        <v>86</v>
      </c>
      <c r="J151" s="21">
        <v>0</v>
      </c>
      <c r="K151" s="24">
        <v>0</v>
      </c>
      <c r="L151" s="24">
        <v>0</v>
      </c>
      <c r="M151" s="21">
        <v>0</v>
      </c>
      <c r="N151" s="21">
        <v>0</v>
      </c>
      <c r="O151" s="20">
        <v>0</v>
      </c>
      <c r="P151" s="20">
        <v>0</v>
      </c>
      <c r="Q151" s="20">
        <v>0</v>
      </c>
      <c r="R151" s="21">
        <v>0</v>
      </c>
    </row>
    <row r="152" spans="1:18" ht="14.25" customHeight="1">
      <c r="A152" s="33" t="s">
        <v>59</v>
      </c>
      <c r="B152" s="33" t="s">
        <v>81</v>
      </c>
      <c r="C152" s="33"/>
      <c r="D152" s="34" t="s">
        <v>70</v>
      </c>
      <c r="E152" s="5" t="s">
        <v>14</v>
      </c>
      <c r="F152" s="5" t="s">
        <v>14</v>
      </c>
      <c r="G152" s="5" t="s">
        <v>14</v>
      </c>
      <c r="H152" s="5" t="s">
        <v>14</v>
      </c>
      <c r="I152" s="13" t="s">
        <v>16</v>
      </c>
      <c r="J152" s="21">
        <v>0</v>
      </c>
      <c r="K152" s="24">
        <v>0</v>
      </c>
      <c r="L152" s="24">
        <v>0</v>
      </c>
      <c r="M152" s="21">
        <v>0</v>
      </c>
      <c r="N152" s="21">
        <v>0</v>
      </c>
      <c r="O152" s="20">
        <v>0</v>
      </c>
      <c r="P152" s="20">
        <v>0</v>
      </c>
      <c r="Q152" s="20">
        <v>0</v>
      </c>
      <c r="R152" s="21">
        <v>0</v>
      </c>
    </row>
    <row r="153" spans="1:18" ht="22.5">
      <c r="A153" s="33"/>
      <c r="B153" s="33"/>
      <c r="C153" s="33"/>
      <c r="D153" s="33"/>
      <c r="E153" s="5" t="s">
        <v>14</v>
      </c>
      <c r="F153" s="5" t="s">
        <v>14</v>
      </c>
      <c r="G153" s="5" t="s">
        <v>14</v>
      </c>
      <c r="H153" s="5" t="s">
        <v>14</v>
      </c>
      <c r="I153" s="13" t="s">
        <v>17</v>
      </c>
      <c r="J153" s="21">
        <v>0</v>
      </c>
      <c r="K153" s="24">
        <v>0</v>
      </c>
      <c r="L153" s="24">
        <v>0</v>
      </c>
      <c r="M153" s="21">
        <v>0</v>
      </c>
      <c r="N153" s="21">
        <v>0</v>
      </c>
      <c r="O153" s="20">
        <v>0</v>
      </c>
      <c r="P153" s="20">
        <v>0</v>
      </c>
      <c r="Q153" s="20">
        <v>0</v>
      </c>
      <c r="R153" s="21">
        <v>0</v>
      </c>
    </row>
    <row r="154" spans="1:18" ht="22.5">
      <c r="A154" s="33"/>
      <c r="B154" s="33"/>
      <c r="C154" s="33"/>
      <c r="D154" s="33"/>
      <c r="E154" s="5" t="s">
        <v>14</v>
      </c>
      <c r="F154" s="5" t="s">
        <v>14</v>
      </c>
      <c r="G154" s="5" t="s">
        <v>14</v>
      </c>
      <c r="H154" s="5" t="s">
        <v>14</v>
      </c>
      <c r="I154" s="13" t="s">
        <v>18</v>
      </c>
      <c r="J154" s="21">
        <v>0</v>
      </c>
      <c r="K154" s="24">
        <v>0</v>
      </c>
      <c r="L154" s="24">
        <v>0</v>
      </c>
      <c r="M154" s="21">
        <v>0</v>
      </c>
      <c r="N154" s="21">
        <v>0</v>
      </c>
      <c r="O154" s="20">
        <v>0</v>
      </c>
      <c r="P154" s="20">
        <v>0</v>
      </c>
      <c r="Q154" s="20">
        <v>0</v>
      </c>
      <c r="R154" s="21">
        <v>0</v>
      </c>
    </row>
    <row r="155" spans="1:18" ht="33.75">
      <c r="A155" s="33"/>
      <c r="B155" s="33"/>
      <c r="C155" s="33"/>
      <c r="D155" s="33"/>
      <c r="E155" s="5" t="s">
        <v>14</v>
      </c>
      <c r="F155" s="5" t="s">
        <v>14</v>
      </c>
      <c r="G155" s="5" t="s">
        <v>14</v>
      </c>
      <c r="H155" s="5" t="s">
        <v>14</v>
      </c>
      <c r="I155" s="13" t="s">
        <v>86</v>
      </c>
      <c r="J155" s="21">
        <v>0</v>
      </c>
      <c r="K155" s="24">
        <v>0</v>
      </c>
      <c r="L155" s="24">
        <v>0</v>
      </c>
      <c r="M155" s="21">
        <v>0</v>
      </c>
      <c r="N155" s="21">
        <v>0</v>
      </c>
      <c r="O155" s="20">
        <v>0</v>
      </c>
      <c r="P155" s="20">
        <v>0</v>
      </c>
      <c r="Q155" s="20">
        <v>0</v>
      </c>
      <c r="R155" s="21">
        <v>0</v>
      </c>
    </row>
    <row r="156" spans="1:18" ht="14.25" customHeight="1">
      <c r="A156" s="33" t="s">
        <v>60</v>
      </c>
      <c r="B156" s="33" t="s">
        <v>82</v>
      </c>
      <c r="C156" s="33"/>
      <c r="D156" s="34" t="s">
        <v>70</v>
      </c>
      <c r="E156" s="5" t="s">
        <v>14</v>
      </c>
      <c r="F156" s="5" t="s">
        <v>14</v>
      </c>
      <c r="G156" s="5" t="s">
        <v>14</v>
      </c>
      <c r="H156" s="5" t="s">
        <v>14</v>
      </c>
      <c r="I156" s="13" t="s">
        <v>16</v>
      </c>
      <c r="J156" s="21">
        <v>0</v>
      </c>
      <c r="K156" s="24">
        <v>0</v>
      </c>
      <c r="L156" s="24">
        <v>0</v>
      </c>
      <c r="M156" s="21">
        <v>0</v>
      </c>
      <c r="N156" s="21">
        <v>0</v>
      </c>
      <c r="O156" s="20">
        <v>0</v>
      </c>
      <c r="P156" s="20">
        <v>0</v>
      </c>
      <c r="Q156" s="20">
        <v>0</v>
      </c>
      <c r="R156" s="21">
        <v>0</v>
      </c>
    </row>
    <row r="157" spans="1:18" ht="22.5">
      <c r="A157" s="33"/>
      <c r="B157" s="33"/>
      <c r="C157" s="33"/>
      <c r="D157" s="33"/>
      <c r="E157" s="5" t="s">
        <v>14</v>
      </c>
      <c r="F157" s="5" t="s">
        <v>14</v>
      </c>
      <c r="G157" s="5" t="s">
        <v>14</v>
      </c>
      <c r="H157" s="5" t="s">
        <v>14</v>
      </c>
      <c r="I157" s="13" t="s">
        <v>17</v>
      </c>
      <c r="J157" s="21">
        <v>0</v>
      </c>
      <c r="K157" s="24">
        <v>0</v>
      </c>
      <c r="L157" s="24">
        <v>0</v>
      </c>
      <c r="M157" s="21">
        <v>0</v>
      </c>
      <c r="N157" s="21">
        <v>0</v>
      </c>
      <c r="O157" s="20">
        <v>0</v>
      </c>
      <c r="P157" s="20">
        <v>0</v>
      </c>
      <c r="Q157" s="20">
        <v>0</v>
      </c>
      <c r="R157" s="21">
        <v>0</v>
      </c>
    </row>
    <row r="158" spans="1:18" ht="22.5">
      <c r="A158" s="33"/>
      <c r="B158" s="33"/>
      <c r="C158" s="33"/>
      <c r="D158" s="33"/>
      <c r="E158" s="5" t="s">
        <v>14</v>
      </c>
      <c r="F158" s="5" t="s">
        <v>14</v>
      </c>
      <c r="G158" s="5" t="s">
        <v>14</v>
      </c>
      <c r="H158" s="5" t="s">
        <v>14</v>
      </c>
      <c r="I158" s="13" t="s">
        <v>18</v>
      </c>
      <c r="J158" s="21">
        <v>0</v>
      </c>
      <c r="K158" s="24">
        <v>0</v>
      </c>
      <c r="L158" s="24">
        <v>0</v>
      </c>
      <c r="M158" s="21">
        <v>0</v>
      </c>
      <c r="N158" s="21">
        <v>0</v>
      </c>
      <c r="O158" s="20">
        <v>0</v>
      </c>
      <c r="P158" s="20">
        <v>0</v>
      </c>
      <c r="Q158" s="20">
        <v>0</v>
      </c>
      <c r="R158" s="21">
        <v>0</v>
      </c>
    </row>
    <row r="159" spans="1:18" ht="33.75">
      <c r="A159" s="33"/>
      <c r="B159" s="33"/>
      <c r="C159" s="33"/>
      <c r="D159" s="33"/>
      <c r="E159" s="5" t="s">
        <v>14</v>
      </c>
      <c r="F159" s="5" t="s">
        <v>14</v>
      </c>
      <c r="G159" s="5" t="s">
        <v>14</v>
      </c>
      <c r="H159" s="5" t="s">
        <v>14</v>
      </c>
      <c r="I159" s="13" t="s">
        <v>86</v>
      </c>
      <c r="J159" s="21">
        <v>0</v>
      </c>
      <c r="K159" s="24">
        <v>0</v>
      </c>
      <c r="L159" s="24">
        <v>0</v>
      </c>
      <c r="M159" s="21">
        <v>0</v>
      </c>
      <c r="N159" s="21">
        <v>0</v>
      </c>
      <c r="O159" s="20">
        <v>0</v>
      </c>
      <c r="P159" s="20">
        <v>0</v>
      </c>
      <c r="Q159" s="20">
        <v>0</v>
      </c>
      <c r="R159" s="21">
        <v>0</v>
      </c>
    </row>
    <row r="160" spans="1:18" ht="25.5" customHeight="1">
      <c r="A160" s="35" t="s">
        <v>87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11" customFormat="1" ht="51" customHeight="1">
      <c r="A161" s="36" t="s">
        <v>61</v>
      </c>
      <c r="B161" s="36" t="s">
        <v>83</v>
      </c>
      <c r="C161" s="36" t="s">
        <v>94</v>
      </c>
      <c r="D161" s="40" t="s">
        <v>70</v>
      </c>
      <c r="E161" s="9" t="s">
        <v>14</v>
      </c>
      <c r="F161" s="9" t="s">
        <v>14</v>
      </c>
      <c r="G161" s="9" t="s">
        <v>62</v>
      </c>
      <c r="H161" s="9" t="s">
        <v>14</v>
      </c>
      <c r="I161" s="10" t="s">
        <v>16</v>
      </c>
      <c r="J161" s="18">
        <v>0</v>
      </c>
      <c r="K161" s="31">
        <v>0</v>
      </c>
      <c r="L161" s="31">
        <v>0</v>
      </c>
      <c r="M161" s="18">
        <v>0</v>
      </c>
      <c r="N161" s="18">
        <v>0</v>
      </c>
      <c r="O161" s="19">
        <v>0</v>
      </c>
      <c r="P161" s="19">
        <v>0</v>
      </c>
      <c r="Q161" s="19">
        <v>0</v>
      </c>
      <c r="R161" s="18">
        <v>0</v>
      </c>
    </row>
    <row r="162" spans="1:18" s="11" customFormat="1" ht="42" customHeight="1">
      <c r="A162" s="36"/>
      <c r="B162" s="36"/>
      <c r="C162" s="36"/>
      <c r="D162" s="36"/>
      <c r="E162" s="9" t="s">
        <v>14</v>
      </c>
      <c r="F162" s="9" t="s">
        <v>14</v>
      </c>
      <c r="G162" s="9" t="s">
        <v>14</v>
      </c>
      <c r="H162" s="9" t="s">
        <v>14</v>
      </c>
      <c r="I162" s="10" t="s">
        <v>17</v>
      </c>
      <c r="J162" s="18">
        <v>0</v>
      </c>
      <c r="K162" s="31">
        <v>0</v>
      </c>
      <c r="L162" s="31">
        <v>0</v>
      </c>
      <c r="M162" s="18">
        <v>0</v>
      </c>
      <c r="N162" s="18">
        <v>0</v>
      </c>
      <c r="O162" s="19">
        <v>0</v>
      </c>
      <c r="P162" s="19">
        <v>0</v>
      </c>
      <c r="Q162" s="19">
        <v>0</v>
      </c>
      <c r="R162" s="18">
        <v>0</v>
      </c>
    </row>
    <row r="163" spans="1:18" s="11" customFormat="1" ht="42" customHeight="1">
      <c r="A163" s="36"/>
      <c r="B163" s="36"/>
      <c r="C163" s="36"/>
      <c r="D163" s="36"/>
      <c r="E163" s="9" t="s">
        <v>14</v>
      </c>
      <c r="F163" s="9" t="s">
        <v>14</v>
      </c>
      <c r="G163" s="9" t="s">
        <v>14</v>
      </c>
      <c r="H163" s="9" t="s">
        <v>14</v>
      </c>
      <c r="I163" s="10" t="s">
        <v>18</v>
      </c>
      <c r="J163" s="18">
        <v>0</v>
      </c>
      <c r="K163" s="31">
        <v>0</v>
      </c>
      <c r="L163" s="31">
        <v>0</v>
      </c>
      <c r="M163" s="18">
        <v>0</v>
      </c>
      <c r="N163" s="18">
        <v>0</v>
      </c>
      <c r="O163" s="19">
        <v>0</v>
      </c>
      <c r="P163" s="19">
        <v>0</v>
      </c>
      <c r="Q163" s="19">
        <v>0</v>
      </c>
      <c r="R163" s="18">
        <v>0</v>
      </c>
    </row>
    <row r="164" spans="1:18" s="11" customFormat="1" ht="48" customHeight="1">
      <c r="A164" s="36"/>
      <c r="B164" s="36"/>
      <c r="C164" s="36"/>
      <c r="D164" s="36"/>
      <c r="E164" s="9" t="s">
        <v>14</v>
      </c>
      <c r="F164" s="9" t="s">
        <v>14</v>
      </c>
      <c r="G164" s="9" t="s">
        <v>14</v>
      </c>
      <c r="H164" s="9" t="s">
        <v>14</v>
      </c>
      <c r="I164" s="10" t="s">
        <v>86</v>
      </c>
      <c r="J164" s="18">
        <v>0</v>
      </c>
      <c r="K164" s="31">
        <v>0</v>
      </c>
      <c r="L164" s="31">
        <v>0</v>
      </c>
      <c r="M164" s="18">
        <v>0</v>
      </c>
      <c r="N164" s="18">
        <v>0</v>
      </c>
      <c r="O164" s="19">
        <v>0</v>
      </c>
      <c r="P164" s="19">
        <v>0</v>
      </c>
      <c r="Q164" s="19">
        <v>0</v>
      </c>
      <c r="R164" s="18">
        <v>0</v>
      </c>
    </row>
    <row r="165" spans="1:18" ht="14.25" customHeight="1">
      <c r="A165" s="33" t="s">
        <v>63</v>
      </c>
      <c r="B165" s="33" t="s">
        <v>84</v>
      </c>
      <c r="C165" s="33"/>
      <c r="D165" s="34" t="s">
        <v>70</v>
      </c>
      <c r="E165" s="5" t="s">
        <v>14</v>
      </c>
      <c r="F165" s="5" t="s">
        <v>14</v>
      </c>
      <c r="G165" s="5" t="s">
        <v>14</v>
      </c>
      <c r="H165" s="5" t="s">
        <v>14</v>
      </c>
      <c r="I165" s="13" t="s">
        <v>16</v>
      </c>
      <c r="J165" s="21">
        <v>0</v>
      </c>
      <c r="K165" s="24">
        <v>0</v>
      </c>
      <c r="L165" s="24">
        <v>0</v>
      </c>
      <c r="M165" s="21">
        <v>0</v>
      </c>
      <c r="N165" s="21">
        <v>0</v>
      </c>
      <c r="O165" s="20">
        <v>0</v>
      </c>
      <c r="P165" s="20">
        <v>0</v>
      </c>
      <c r="Q165" s="20">
        <v>0</v>
      </c>
      <c r="R165" s="21">
        <v>0</v>
      </c>
    </row>
    <row r="166" spans="1:18" ht="22.5">
      <c r="A166" s="33"/>
      <c r="B166" s="33"/>
      <c r="C166" s="33"/>
      <c r="D166" s="33"/>
      <c r="E166" s="5" t="s">
        <v>14</v>
      </c>
      <c r="F166" s="5" t="s">
        <v>14</v>
      </c>
      <c r="G166" s="5" t="s">
        <v>14</v>
      </c>
      <c r="H166" s="5" t="s">
        <v>14</v>
      </c>
      <c r="I166" s="13" t="s">
        <v>17</v>
      </c>
      <c r="J166" s="21">
        <v>0</v>
      </c>
      <c r="K166" s="24">
        <v>0</v>
      </c>
      <c r="L166" s="24">
        <v>0</v>
      </c>
      <c r="M166" s="21">
        <v>0</v>
      </c>
      <c r="N166" s="21">
        <v>0</v>
      </c>
      <c r="O166" s="20">
        <v>0</v>
      </c>
      <c r="P166" s="20">
        <v>0</v>
      </c>
      <c r="Q166" s="20">
        <v>0</v>
      </c>
      <c r="R166" s="21">
        <v>0</v>
      </c>
    </row>
    <row r="167" spans="1:18" ht="22.5">
      <c r="A167" s="33"/>
      <c r="B167" s="33"/>
      <c r="C167" s="33"/>
      <c r="D167" s="33"/>
      <c r="E167" s="5" t="s">
        <v>14</v>
      </c>
      <c r="F167" s="5" t="s">
        <v>14</v>
      </c>
      <c r="G167" s="5" t="s">
        <v>14</v>
      </c>
      <c r="H167" s="5" t="s">
        <v>14</v>
      </c>
      <c r="I167" s="13" t="s">
        <v>18</v>
      </c>
      <c r="J167" s="21">
        <v>0</v>
      </c>
      <c r="K167" s="24">
        <v>0</v>
      </c>
      <c r="L167" s="24">
        <v>0</v>
      </c>
      <c r="M167" s="21">
        <v>0</v>
      </c>
      <c r="N167" s="21">
        <v>0</v>
      </c>
      <c r="O167" s="20">
        <v>0</v>
      </c>
      <c r="P167" s="20">
        <v>0</v>
      </c>
      <c r="Q167" s="20">
        <v>0</v>
      </c>
      <c r="R167" s="21">
        <v>0</v>
      </c>
    </row>
    <row r="168" spans="1:18" ht="33.75">
      <c r="A168" s="33"/>
      <c r="B168" s="33"/>
      <c r="C168" s="33"/>
      <c r="D168" s="33"/>
      <c r="E168" s="5" t="s">
        <v>14</v>
      </c>
      <c r="F168" s="5" t="s">
        <v>14</v>
      </c>
      <c r="G168" s="5" t="s">
        <v>14</v>
      </c>
      <c r="H168" s="5" t="s">
        <v>14</v>
      </c>
      <c r="I168" s="13" t="s">
        <v>86</v>
      </c>
      <c r="J168" s="21">
        <v>0</v>
      </c>
      <c r="K168" s="24">
        <v>0</v>
      </c>
      <c r="L168" s="24">
        <v>0</v>
      </c>
      <c r="M168" s="21">
        <v>0</v>
      </c>
      <c r="N168" s="21">
        <v>0</v>
      </c>
      <c r="O168" s="20">
        <v>0</v>
      </c>
      <c r="P168" s="20">
        <v>0</v>
      </c>
      <c r="Q168" s="20">
        <v>0</v>
      </c>
      <c r="R168" s="21">
        <v>0</v>
      </c>
    </row>
    <row r="169" spans="1:18" ht="15" customHeight="1">
      <c r="A169" s="33" t="s">
        <v>64</v>
      </c>
      <c r="B169" s="33" t="s">
        <v>85</v>
      </c>
      <c r="C169" s="33"/>
      <c r="D169" s="34" t="s">
        <v>70</v>
      </c>
      <c r="E169" s="5" t="s">
        <v>14</v>
      </c>
      <c r="F169" s="5" t="s">
        <v>14</v>
      </c>
      <c r="G169" s="5" t="s">
        <v>14</v>
      </c>
      <c r="H169" s="5" t="s">
        <v>14</v>
      </c>
      <c r="I169" s="13" t="s">
        <v>16</v>
      </c>
      <c r="J169" s="21">
        <v>0</v>
      </c>
      <c r="K169" s="24">
        <v>0</v>
      </c>
      <c r="L169" s="24">
        <v>0</v>
      </c>
      <c r="M169" s="21">
        <v>0</v>
      </c>
      <c r="N169" s="21">
        <v>0</v>
      </c>
      <c r="O169" s="20">
        <v>0</v>
      </c>
      <c r="P169" s="20">
        <v>0</v>
      </c>
      <c r="Q169" s="20">
        <v>0</v>
      </c>
      <c r="R169" s="21">
        <v>0</v>
      </c>
    </row>
    <row r="170" spans="1:18" ht="27" customHeight="1">
      <c r="A170" s="33"/>
      <c r="B170" s="33"/>
      <c r="C170" s="33"/>
      <c r="D170" s="33"/>
      <c r="E170" s="5" t="s">
        <v>14</v>
      </c>
      <c r="F170" s="5" t="s">
        <v>14</v>
      </c>
      <c r="G170" s="5" t="s">
        <v>14</v>
      </c>
      <c r="H170" s="5" t="s">
        <v>14</v>
      </c>
      <c r="I170" s="13" t="s">
        <v>17</v>
      </c>
      <c r="J170" s="21">
        <v>0</v>
      </c>
      <c r="K170" s="24">
        <v>0</v>
      </c>
      <c r="L170" s="24">
        <v>0</v>
      </c>
      <c r="M170" s="21">
        <v>0</v>
      </c>
      <c r="N170" s="21">
        <v>0</v>
      </c>
      <c r="O170" s="20">
        <v>0</v>
      </c>
      <c r="P170" s="20">
        <v>0</v>
      </c>
      <c r="Q170" s="20">
        <v>0</v>
      </c>
      <c r="R170" s="21">
        <v>0</v>
      </c>
    </row>
    <row r="171" spans="1:18" ht="27" customHeight="1">
      <c r="A171" s="33"/>
      <c r="B171" s="33"/>
      <c r="C171" s="33"/>
      <c r="D171" s="33"/>
      <c r="E171" s="5" t="s">
        <v>14</v>
      </c>
      <c r="F171" s="5" t="s">
        <v>14</v>
      </c>
      <c r="G171" s="5" t="s">
        <v>14</v>
      </c>
      <c r="H171" s="5" t="s">
        <v>14</v>
      </c>
      <c r="I171" s="13" t="s">
        <v>18</v>
      </c>
      <c r="J171" s="21">
        <v>0</v>
      </c>
      <c r="K171" s="24">
        <v>0</v>
      </c>
      <c r="L171" s="24">
        <v>0</v>
      </c>
      <c r="M171" s="21">
        <v>0</v>
      </c>
      <c r="N171" s="21">
        <v>0</v>
      </c>
      <c r="O171" s="20">
        <v>0</v>
      </c>
      <c r="P171" s="20">
        <v>0</v>
      </c>
      <c r="Q171" s="20">
        <v>0</v>
      </c>
      <c r="R171" s="21">
        <v>0</v>
      </c>
    </row>
    <row r="172" spans="1:18" ht="44.25" customHeight="1">
      <c r="A172" s="33"/>
      <c r="B172" s="33"/>
      <c r="C172" s="33"/>
      <c r="D172" s="33"/>
      <c r="E172" s="5" t="s">
        <v>14</v>
      </c>
      <c r="F172" s="5" t="s">
        <v>14</v>
      </c>
      <c r="G172" s="5" t="s">
        <v>14</v>
      </c>
      <c r="H172" s="5" t="s">
        <v>14</v>
      </c>
      <c r="I172" s="13" t="s">
        <v>86</v>
      </c>
      <c r="J172" s="21">
        <v>0</v>
      </c>
      <c r="K172" s="24">
        <v>0</v>
      </c>
      <c r="L172" s="24">
        <v>0</v>
      </c>
      <c r="M172" s="21">
        <v>0</v>
      </c>
      <c r="N172" s="21">
        <v>0</v>
      </c>
      <c r="O172" s="20">
        <v>0</v>
      </c>
      <c r="P172" s="20">
        <v>0</v>
      </c>
      <c r="Q172" s="20">
        <v>0</v>
      </c>
      <c r="R172" s="21">
        <v>0</v>
      </c>
    </row>
  </sheetData>
  <sheetProtection selectLockedCells="1" selectUnlockedCells="1"/>
  <mergeCells count="144">
    <mergeCell ref="M1:R1"/>
    <mergeCell ref="M3:R3"/>
    <mergeCell ref="A4:R4"/>
    <mergeCell ref="A5:Q5"/>
    <mergeCell ref="E7:H7"/>
    <mergeCell ref="I7:I8"/>
    <mergeCell ref="C7:C8"/>
    <mergeCell ref="D7:D8"/>
    <mergeCell ref="J7:R7"/>
    <mergeCell ref="A7:A8"/>
    <mergeCell ref="A114:A118"/>
    <mergeCell ref="B114:B118"/>
    <mergeCell ref="C114:C118"/>
    <mergeCell ref="D114:D118"/>
    <mergeCell ref="A14:R14"/>
    <mergeCell ref="A10:A13"/>
    <mergeCell ref="A15:A18"/>
    <mergeCell ref="B15:B18"/>
    <mergeCell ref="C15:C18"/>
    <mergeCell ref="D16:D18"/>
    <mergeCell ref="B10:B13"/>
    <mergeCell ref="C10:C13"/>
    <mergeCell ref="D11:D13"/>
    <mergeCell ref="B7:B8"/>
    <mergeCell ref="A19:A22"/>
    <mergeCell ref="B19:B22"/>
    <mergeCell ref="C19:C22"/>
    <mergeCell ref="D19:D22"/>
    <mergeCell ref="A80:A97"/>
    <mergeCell ref="B80:B97"/>
    <mergeCell ref="C80:C97"/>
    <mergeCell ref="D80:D97"/>
    <mergeCell ref="A23:A26"/>
    <mergeCell ref="B23:B26"/>
    <mergeCell ref="C23:C26"/>
    <mergeCell ref="D23:D26"/>
    <mergeCell ref="A27:A30"/>
    <mergeCell ref="B27:B30"/>
    <mergeCell ref="C27:C30"/>
    <mergeCell ref="D27:D30"/>
    <mergeCell ref="A31:A34"/>
    <mergeCell ref="B31:B34"/>
    <mergeCell ref="C31:C34"/>
    <mergeCell ref="D31:D34"/>
    <mergeCell ref="A35:R35"/>
    <mergeCell ref="A36:A39"/>
    <mergeCell ref="B36:B39"/>
    <mergeCell ref="C36:C39"/>
    <mergeCell ref="D36:D39"/>
    <mergeCell ref="A40:A43"/>
    <mergeCell ref="B40:B43"/>
    <mergeCell ref="C40:C43"/>
    <mergeCell ref="D40:D43"/>
    <mergeCell ref="I96:I97"/>
    <mergeCell ref="A44:A47"/>
    <mergeCell ref="B44:B47"/>
    <mergeCell ref="C44:C47"/>
    <mergeCell ref="D44:D47"/>
    <mergeCell ref="I52:I59"/>
    <mergeCell ref="A48:R48"/>
    <mergeCell ref="A49:A59"/>
    <mergeCell ref="B49:B59"/>
    <mergeCell ref="C49:C59"/>
    <mergeCell ref="D49:D59"/>
    <mergeCell ref="A60:A63"/>
    <mergeCell ref="B60:B63"/>
    <mergeCell ref="C60:C63"/>
    <mergeCell ref="D60:D63"/>
    <mergeCell ref="A127:A134"/>
    <mergeCell ref="D127:D134"/>
    <mergeCell ref="B127:B134"/>
    <mergeCell ref="C127:C134"/>
    <mergeCell ref="A64:A74"/>
    <mergeCell ref="B64:B74"/>
    <mergeCell ref="C64:C74"/>
    <mergeCell ref="D64:D74"/>
    <mergeCell ref="A75:A78"/>
    <mergeCell ref="B75:B78"/>
    <mergeCell ref="A119:A126"/>
    <mergeCell ref="B119:B126"/>
    <mergeCell ref="C75:C78"/>
    <mergeCell ref="D75:D78"/>
    <mergeCell ref="A79:R79"/>
    <mergeCell ref="I82:I94"/>
    <mergeCell ref="A98:A101"/>
    <mergeCell ref="B98:B101"/>
    <mergeCell ref="C98:C101"/>
    <mergeCell ref="D98:D101"/>
    <mergeCell ref="I129:I133"/>
    <mergeCell ref="I121:I124"/>
    <mergeCell ref="C119:C126"/>
    <mergeCell ref="D119:D126"/>
    <mergeCell ref="D110:D113"/>
    <mergeCell ref="A110:A113"/>
    <mergeCell ref="A102:A105"/>
    <mergeCell ref="B102:B105"/>
    <mergeCell ref="C102:C105"/>
    <mergeCell ref="D102:D105"/>
    <mergeCell ref="A106:A109"/>
    <mergeCell ref="B106:B109"/>
    <mergeCell ref="C106:C109"/>
    <mergeCell ref="D106:D109"/>
    <mergeCell ref="A135:R135"/>
    <mergeCell ref="A136:A139"/>
    <mergeCell ref="B136:B139"/>
    <mergeCell ref="C136:C139"/>
    <mergeCell ref="D136:D139"/>
    <mergeCell ref="C110:C113"/>
    <mergeCell ref="I116:I117"/>
    <mergeCell ref="B110:B113"/>
    <mergeCell ref="D140:D143"/>
    <mergeCell ref="C156:C159"/>
    <mergeCell ref="D156:D159"/>
    <mergeCell ref="A144:A147"/>
    <mergeCell ref="B144:B147"/>
    <mergeCell ref="C144:C147"/>
    <mergeCell ref="D144:D147"/>
    <mergeCell ref="B165:B168"/>
    <mergeCell ref="C165:C168"/>
    <mergeCell ref="A152:A155"/>
    <mergeCell ref="B152:B155"/>
    <mergeCell ref="A140:A143"/>
    <mergeCell ref="B140:B143"/>
    <mergeCell ref="C140:C143"/>
    <mergeCell ref="C152:C155"/>
    <mergeCell ref="D152:D155"/>
    <mergeCell ref="A156:A159"/>
    <mergeCell ref="B156:B159"/>
    <mergeCell ref="I67:I74"/>
    <mergeCell ref="D165:D168"/>
    <mergeCell ref="A148:A151"/>
    <mergeCell ref="B148:B151"/>
    <mergeCell ref="C148:C151"/>
    <mergeCell ref="D148:D151"/>
    <mergeCell ref="A169:A172"/>
    <mergeCell ref="B169:B172"/>
    <mergeCell ref="C169:C172"/>
    <mergeCell ref="D169:D172"/>
    <mergeCell ref="A160:R160"/>
    <mergeCell ref="A161:A164"/>
    <mergeCell ref="B161:B164"/>
    <mergeCell ref="C161:C164"/>
    <mergeCell ref="D161:D164"/>
    <mergeCell ref="A165:A168"/>
  </mergeCells>
  <printOptions/>
  <pageMargins left="0.19652777777777777" right="0.19652777777777777" top="0.5902777777777778" bottom="0.5201388888888889" header="0.5118055555555555" footer="0.5118055555555555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Чеб. р-н Ахмерова Н.А.</cp:lastModifiedBy>
  <cp:lastPrinted>2021-01-26T11:58:29Z</cp:lastPrinted>
  <dcterms:created xsi:type="dcterms:W3CDTF">2019-11-28T09:04:40Z</dcterms:created>
  <dcterms:modified xsi:type="dcterms:W3CDTF">2021-01-26T11:58:31Z</dcterms:modified>
  <cp:category/>
  <cp:version/>
  <cp:contentType/>
  <cp:contentStatus/>
</cp:coreProperties>
</file>