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30" yWindow="6465" windowWidth="24240" windowHeight="6600"/>
  </bookViews>
  <sheets>
    <sheet name="допущены" sheetId="9" r:id="rId1"/>
  </sheets>
  <definedNames>
    <definedName name="_xlnm._FilterDatabase" localSheetId="0" hidden="1">допущены!$C$7:$S$154</definedName>
    <definedName name="_xlnm.Print_Area" localSheetId="0">допущены!$A$1:$AJ$156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4" i="9" l="1"/>
  <c r="AJ24" i="9"/>
  <c r="AJ19" i="9"/>
  <c r="AJ17" i="9"/>
  <c r="AJ100" i="9"/>
  <c r="AJ116" i="9"/>
  <c r="AJ131" i="9"/>
  <c r="AJ138" i="9"/>
  <c r="AJ141" i="9"/>
  <c r="AJ144" i="9"/>
  <c r="S144" i="9"/>
  <c r="AJ8" i="9" l="1"/>
  <c r="AJ41" i="9"/>
  <c r="AJ43" i="9"/>
  <c r="AJ48" i="9"/>
  <c r="AJ69" i="9"/>
  <c r="S131" i="9"/>
  <c r="AI144" i="9"/>
  <c r="AH144" i="9"/>
  <c r="AG144" i="9"/>
  <c r="AF144" i="9"/>
  <c r="AE144" i="9"/>
  <c r="AD144" i="9"/>
  <c r="AC144" i="9"/>
  <c r="AB144" i="9"/>
  <c r="AA144" i="9"/>
  <c r="Z144" i="9"/>
  <c r="Y144" i="9"/>
  <c r="X144" i="9"/>
  <c r="W144" i="9"/>
  <c r="V144" i="9"/>
  <c r="U144" i="9"/>
  <c r="T144" i="9"/>
  <c r="AI141" i="9"/>
  <c r="AH141" i="9"/>
  <c r="AG141" i="9"/>
  <c r="AF141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AI138" i="9"/>
  <c r="AH138" i="9"/>
  <c r="AG138" i="9"/>
  <c r="AF138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AE131" i="9"/>
  <c r="AG131" i="9" s="1"/>
  <c r="Z131" i="9"/>
  <c r="X131" i="9"/>
  <c r="V131" i="9"/>
  <c r="T131" i="9"/>
  <c r="AI116" i="9"/>
  <c r="AH116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AI100" i="9"/>
  <c r="AH100" i="9"/>
  <c r="AG100" i="9"/>
  <c r="AF100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AJ88" i="9"/>
  <c r="AJ156" i="9" s="1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XEN60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S156" i="9" l="1"/>
  <c r="W156" i="9"/>
  <c r="AA156" i="9"/>
  <c r="AE156" i="9"/>
  <c r="AI156" i="9"/>
  <c r="X156" i="9"/>
  <c r="AB156" i="9"/>
  <c r="AF156" i="9"/>
  <c r="U156" i="9"/>
  <c r="Y156" i="9"/>
  <c r="AC156" i="9"/>
  <c r="T156" i="9"/>
  <c r="V156" i="9"/>
  <c r="Z156" i="9"/>
  <c r="AD156" i="9"/>
  <c r="AH156" i="9"/>
  <c r="AG156" i="9"/>
</calcChain>
</file>

<file path=xl/sharedStrings.xml><?xml version="1.0" encoding="utf-8"?>
<sst xmlns="http://schemas.openxmlformats.org/spreadsheetml/2006/main" count="246" uniqueCount="242">
  <si>
    <t>Водозаборные скважины</t>
  </si>
  <si>
    <t>Аликовский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</si>
  <si>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</si>
  <si>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</si>
  <si>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</si>
  <si>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</si>
  <si>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</si>
  <si>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</si>
  <si>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Урмарский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</si>
  <si>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</si>
  <si>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</si>
  <si>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</si>
  <si>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</si>
  <si>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 xml:space="preserve">Яльчикский район </t>
  </si>
  <si>
    <t>Итого</t>
  </si>
  <si>
    <t>Стадия проекта</t>
  </si>
  <si>
    <t>смета разрабатывается</t>
  </si>
  <si>
    <t>коли
чество</t>
  </si>
  <si>
    <t>не приступили 
к разработке
 сметной 
документации</t>
  </si>
  <si>
    <t>Водо
напор
ные 
башни</t>
  </si>
  <si>
    <t>предполагаемая дата заверше
ния</t>
  </si>
  <si>
    <t>предпола
гаемая дата начала</t>
  </si>
  <si>
    <t>смета разработана, дата</t>
  </si>
  <si>
    <t>направлено на экспертизу, дата</t>
  </si>
  <si>
    <t>вышло с экпертизы, дата</t>
  </si>
  <si>
    <t xml:space="preserve"> Янтиковский район</t>
  </si>
  <si>
    <t xml:space="preserve">Стоимостьпроекта  (предварительная), тыс. рублей
 </t>
  </si>
  <si>
    <t>Замена ВНБ (если да -1, если нет-0)</t>
  </si>
  <si>
    <t>Батыревский район</t>
  </si>
  <si>
    <t>Цивильский район</t>
  </si>
  <si>
    <t>Томпонаж с бурением (если да-1, если нет-0)</t>
  </si>
  <si>
    <t>734-тр</t>
  </si>
  <si>
    <t>433-тр</t>
  </si>
  <si>
    <t>501-тр</t>
  </si>
  <si>
    <t>648-тр</t>
  </si>
  <si>
    <t>19-тр</t>
  </si>
  <si>
    <t>612-тр</t>
  </si>
  <si>
    <t>425-тр</t>
  </si>
  <si>
    <t>494-тр</t>
  </si>
  <si>
    <t>492-тр</t>
  </si>
  <si>
    <t>469-тр</t>
  </si>
  <si>
    <t>420-тр</t>
  </si>
  <si>
    <t>631-тр</t>
  </si>
  <si>
    <t>628-тр</t>
  </si>
  <si>
    <t>630-тр</t>
  </si>
  <si>
    <t>на экспертизе</t>
  </si>
  <si>
    <t>21-1-7-0112-20 от 06/02/20</t>
  </si>
  <si>
    <t>21-1-7-0095-20 от 05/02/20</t>
  </si>
  <si>
    <t>21-1-7-0105-20 от 06/02/20</t>
  </si>
  <si>
    <t>21-1-7-0106-20 от 06/02/20</t>
  </si>
  <si>
    <t>21-1-7-0126-20 от 10/02/20</t>
  </si>
  <si>
    <t>21-1-7-0097-20 от 05/02/20</t>
  </si>
  <si>
    <t>21-1-7-0096-20 от 05/02/20</t>
  </si>
  <si>
    <t>21-1-7-0127-20 от 10/02/20</t>
  </si>
  <si>
    <t>21-1-7-0016-20 от 15/01/20</t>
  </si>
  <si>
    <t>21-1-7-0017-20 от 15/01/20</t>
  </si>
  <si>
    <t>21-1-7-0412-20 от 27/03/20</t>
  </si>
  <si>
    <t>21-1-7-0377-20</t>
  </si>
  <si>
    <t>17.003.2020</t>
  </si>
  <si>
    <t>21-1-7-0326-20</t>
  </si>
  <si>
    <t>21-1-7-0327-20</t>
  </si>
  <si>
    <t>21-1-7-0328-20</t>
  </si>
  <si>
    <t>ПРИЧИНЫ не готовности
 экспертизы указать!!!</t>
  </si>
  <si>
    <t>Оплачен. В работе</t>
  </si>
  <si>
    <t>На стадии разработки СД</t>
  </si>
  <si>
    <t>Замечания устранены.не готова</t>
  </si>
  <si>
    <t>Оплачено. 
Будет готово 20-29.05.2020</t>
  </si>
  <si>
    <t xml:space="preserve">Не оплатили, т.к. проблема
 в адм. Сп не ткрывается цифровая подпись. </t>
  </si>
  <si>
    <t>Наименование прокта</t>
  </si>
  <si>
    <t>Дата представления заявки</t>
  </si>
  <si>
    <t>заявка</t>
  </si>
  <si>
    <t>выписка из ЕГРН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</si>
  <si>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</si>
  <si>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</si>
  <si>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</si>
  <si>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</si>
  <si>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муниципальная программа</t>
  </si>
  <si>
    <t>фото. материалы</t>
  </si>
  <si>
    <t>выписка из реестра муницип. имущества</t>
  </si>
  <si>
    <t>для оценки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</si>
  <si>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</si>
  <si>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</si>
  <si>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</si>
  <si>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</si>
  <si>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</si>
  <si>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Представленные документы</t>
  </si>
  <si>
    <t xml:space="preserve"> обязательные</t>
  </si>
  <si>
    <t>документ об утверждении сметы</t>
  </si>
  <si>
    <t>акт обследования с деффектной ведомостью</t>
  </si>
  <si>
    <t>Кап. ремонт башни в д. Тюмерево</t>
  </si>
  <si>
    <t xml:space="preserve">Кап. ремонт башни в с. Яншихово-Норваши </t>
  </si>
  <si>
    <t xml:space="preserve">Кап. ремонт башни в д. Норваш-Кошки </t>
  </si>
  <si>
    <t xml:space="preserve">Кап. ремонт башни в с. Турмыши </t>
  </si>
  <si>
    <t>Кап. ремонт башни в д. Беляево</t>
  </si>
  <si>
    <t>Кап. ремонт башни в д. Уразкасы</t>
  </si>
  <si>
    <t>Кап. ремонт башни в д. Нижарово</t>
  </si>
  <si>
    <t>Кап. ремонт башни в д. Ямбулатово</t>
  </si>
  <si>
    <t>Кап. ремонт башни в с. Игорвары</t>
  </si>
  <si>
    <t>Кап. ремонт башни в д. Новое Буяново, кад..номер 21:26:000000:1665</t>
  </si>
  <si>
    <t>Кап. ремонт башни в д. Новое Буяново, кад..номер 21:26:060103:262</t>
  </si>
  <si>
    <t>Кап. ремонт башни в с. Мунсют</t>
  </si>
  <si>
    <t>Кап. ремонт башни в д. Первые Вурманкасы</t>
  </si>
  <si>
    <t>Кап. ремонт башни в д. Словаши</t>
  </si>
  <si>
    <t xml:space="preserve">Кап. ремонт башни в с. Нижняя Кумашка </t>
  </si>
  <si>
    <t xml:space="preserve">Кап. ремонт башни в с. Ходары, южная окраина </t>
  </si>
  <si>
    <t xml:space="preserve">Кап. ремонт башни в с. Ходары, ул. Садовая </t>
  </si>
  <si>
    <t xml:space="preserve">Кап. ремонт 3х насосных станций в с. Юваново </t>
  </si>
  <si>
    <t>Кап. ремонт башни в д. Большое Буяново</t>
  </si>
  <si>
    <t>Кап. ремонт башни в д. Новые Чукалы</t>
  </si>
  <si>
    <t>Кап. ремонт башни в с. Трехбалтеево ул. Советская</t>
  </si>
  <si>
    <t>Кап. ремонт башни в с. Трехбалтеево ул. Школьная</t>
  </si>
  <si>
    <t xml:space="preserve">Кап. ремонт башни №1 в с. Бичурга-Баишево ул. Лесная </t>
  </si>
  <si>
    <t xml:space="preserve">Кап. ремонт башни №2 в с. Бичурга-Баишево </t>
  </si>
  <si>
    <t>Кап. ремонт башни №1 в с. Шемурша ул. Ленина</t>
  </si>
  <si>
    <t>Кап. ремонт башни №2 в с. Шемурша ул. Ленина</t>
  </si>
  <si>
    <t>Кап. ремонт башни №3 в с. Шемурша ул. Совхозная</t>
  </si>
  <si>
    <t>Кап. ремонт башни №4 в с. Шемурша ул. 50 лет Октября</t>
  </si>
  <si>
    <t>Кап. ремонт башни №5 в с. Шемурша ул. Лесхозная</t>
  </si>
  <si>
    <t>Кап. ремонт башни №6 в д. Новая Шемурша ул. Кудряшова</t>
  </si>
  <si>
    <t>Кап. ремонт башни в д. Большое Яниково "ДОЛ Романтика"</t>
  </si>
  <si>
    <t>Кап. ремонт башни в д. Питикасы</t>
  </si>
  <si>
    <t>Кап. ремонт башни в с. Анат-Киняры</t>
  </si>
  <si>
    <t>Кап. ремонт башни в д. Салабайкасы</t>
  </si>
  <si>
    <t>Кап. ремонт башни в д. Мускаринкасы</t>
  </si>
  <si>
    <t>Кап. ремонт башни в д. Корак-Чурачики</t>
  </si>
  <si>
    <t>Кап. ремонт башни в с. Ишлеи №4</t>
  </si>
  <si>
    <t>Кап. ремонт башни в д. Ядринкасы</t>
  </si>
  <si>
    <t xml:space="preserve">Кап. ремонт башни в с. Ишлеи, ул. Полевая </t>
  </si>
  <si>
    <t>Кап. ремонт башни в д. Вуспюрт - Чурачики</t>
  </si>
  <si>
    <t>Кап. ремонт башни в с. Ишлеи, ул. Советская</t>
  </si>
  <si>
    <t>Кап. ремонт башни в д. Хачики</t>
  </si>
  <si>
    <t>Кап. ремонт башни в д. Мутикасы</t>
  </si>
  <si>
    <t>Кап. ремонт башни в д. Олгаши</t>
  </si>
  <si>
    <t>Кап. ремонт башни в д. Аначкасы</t>
  </si>
  <si>
    <t>18.02.2021
 13:10</t>
  </si>
  <si>
    <t>Кап. ремонт башни в пос. Молодежный</t>
  </si>
  <si>
    <t>Кап. ремонт башни в д. Михайловка</t>
  </si>
  <si>
    <t>Кап. ремонт башни в д. Татарские Кунаши</t>
  </si>
  <si>
    <t>20.02.2021
10:30</t>
  </si>
  <si>
    <t>19.02.2021
  10:18</t>
  </si>
  <si>
    <t>кап. ремонт водозаборного узла в д. Новое Изамбаево</t>
  </si>
  <si>
    <t>20.02.2021
14:45</t>
  </si>
  <si>
    <t>Стоимость (без учета ПСД, экспертизы)</t>
  </si>
  <si>
    <t>Кап. ремонт башни  в д. Какерли Шигали</t>
  </si>
  <si>
    <t>Кап. ремонт башни в д. Малое Буяново</t>
  </si>
  <si>
    <t>Кап. ремонт башни в с. Туваны ул. Октябрьская</t>
  </si>
  <si>
    <t>Кап. ремонт башни в с. Юманай  315 м. севернее жилого дома</t>
  </si>
  <si>
    <t>Кап. Ремонт башни в д. Новые Шальтямы</t>
  </si>
  <si>
    <t>Кап. Ремонт башни в д. Старые Шальтямы</t>
  </si>
  <si>
    <t>Кап. Ремонт башни в д. Задние Яндоуши ул. Школьная</t>
  </si>
  <si>
    <t>Кап. Ремонт башни в д. Задние Яндоуши ул. Володарского</t>
  </si>
  <si>
    <t>Кап. ремонт башни в д. Кожары</t>
  </si>
  <si>
    <t>Кап. ремонт башни в д. Кошки</t>
  </si>
  <si>
    <t>Кап. ремонт башни в д. Васнары</t>
  </si>
  <si>
    <t>Кап. ремонт башни в д. Крендейкасы</t>
  </si>
  <si>
    <t>19.02.2021
  13:41</t>
  </si>
  <si>
    <t>19.02.2021
  13:52</t>
  </si>
  <si>
    <t>19.02.2021
  13:00</t>
  </si>
  <si>
    <t>15.02.2021
  10:55</t>
  </si>
  <si>
    <t>10.02.2021
  13:55</t>
  </si>
  <si>
    <t xml:space="preserve">19.02.2021
</t>
  </si>
  <si>
    <t>Кап. Ремонт в д. Татмыш Югелево</t>
  </si>
  <si>
    <t>Кап. ремонт в д. Старое Янашево</t>
  </si>
  <si>
    <t>Кап. ремонт в с. Большая Таяба</t>
  </si>
  <si>
    <t>Кап. ремонт в с. Большой Сундырь</t>
  </si>
  <si>
    <t>Кап. ремонт в д. Шупоси</t>
  </si>
  <si>
    <t>Кап. ремонт в д. Ятманкино</t>
  </si>
  <si>
    <t>Кап. ремонт в с. Оточево ул. Восточная</t>
  </si>
  <si>
    <t>Кап. ремонт в с. Оточево ул. Победы</t>
  </si>
  <si>
    <t>Кап. ремонт в д. Торинкасы</t>
  </si>
  <si>
    <t>Кап. ремонт в д. Синьял-Оточево</t>
  </si>
  <si>
    <t>Кап. ремонт в д. Мемеккасы</t>
  </si>
  <si>
    <t>Кап. ремонт в д. Кадикасы</t>
  </si>
  <si>
    <t>Кап. ремонт в д. Мурзаково</t>
  </si>
  <si>
    <t>Кап. ремонт в с. Моргауши</t>
  </si>
  <si>
    <t>Кап. ремонт в д. Тойшево</t>
  </si>
  <si>
    <t>Кап. ремонт в д. Шатьмапоси</t>
  </si>
  <si>
    <t>05.02.2021
  16:20:00</t>
  </si>
  <si>
    <t>Кап. Ремонт скважин № 1,2, 3 с устройством автоматического и дистанционного управления на водоводе "Полянки" г.Ядрин</t>
  </si>
  <si>
    <t>19.02.2021 
11:04</t>
  </si>
  <si>
    <t>Кап. ремонт башни в выс. Атмень</t>
  </si>
  <si>
    <t>Кап. ремонт башни в с. Большое Ямашево</t>
  </si>
  <si>
    <t>Кап. ремонт башни в д. Выла-Базар</t>
  </si>
  <si>
    <t>Кап. ремонт башни в д. Пизнеры</t>
  </si>
  <si>
    <t>Кап. ремонт башни в д. Олух-Шумшеваши</t>
  </si>
  <si>
    <t>Кап. ремонт башни в д. Шоркасы</t>
  </si>
  <si>
    <t>Кап. ремонт башни в с. Шумшеваши</t>
  </si>
  <si>
    <t>Кап. ремонт башни в д. Верхние Татмыши</t>
  </si>
  <si>
    <t>Кап. ремонт башни на южной стороне д. Избеби</t>
  </si>
  <si>
    <t>Кап. ремонт башни на южной стороне д. Тансарино</t>
  </si>
  <si>
    <t>Кап. ремонт башни в д. Ойкасы</t>
  </si>
  <si>
    <t>Кап. ремонт башни в д. Козыльяры ул. Школьная</t>
  </si>
  <si>
    <t>Кап. ремонт башни в д. Козыльяры ул. Николаева</t>
  </si>
  <si>
    <t>Кап. ремонт башни в д. Тегешево ул. Ленина</t>
  </si>
  <si>
    <t>Кап. ремонт башни в д. Тегешево ул. Чапаева</t>
  </si>
  <si>
    <t>Кап. ремонт башни в д. Тегешево ул. Комсомольская</t>
  </si>
  <si>
    <t>Кап. ремонт башни в д. Новое Муратово</t>
  </si>
  <si>
    <t>Кап. ремонт башни в д. Тегешево ул. Школьная</t>
  </si>
  <si>
    <t>Кап. ремонт башни в п. Урмары</t>
  </si>
  <si>
    <t>Кап. ремонт башни в д. Старые Урмары</t>
  </si>
  <si>
    <t>Кап. ремонт башни в с. Шоркистры</t>
  </si>
  <si>
    <t>Кап. ремонт башни в д. Систеби</t>
  </si>
  <si>
    <t>Кап. ремонт башни в п. Урмары, стадион</t>
  </si>
  <si>
    <t>Кап. ремонт башни в п. Урмары, АТП</t>
  </si>
  <si>
    <t>Кап. ремонт башни МБОУ Мусирминская СОШ</t>
  </si>
  <si>
    <t>кап. Ремонт башни по ул. К.Маркса (2-я школа) скв.№21 г.Козловка</t>
  </si>
  <si>
    <t>кап. Ремонт башни по ул. Калинина скв.№12 г.Козловка</t>
  </si>
  <si>
    <t>кап. Ремонт башни по ул. Лобачевского скв.№13 г.Козловка</t>
  </si>
  <si>
    <t>кап. Ремонт башни по ул. Октябрьская скв.№1 (чергинец) г.Козловка</t>
  </si>
  <si>
    <t>кап. Ремонт башни по ул. Слободкая скв.№25 г.Козловка</t>
  </si>
  <si>
    <t>кап. Ремонт башни по ул. Тельмана скв.№6 г.Козловка</t>
  </si>
  <si>
    <t>кап. Ремонт башни по ул. Лобачевского (ст 2-го подьема) скв.№11 г.Козловка</t>
  </si>
  <si>
    <t>кап. Ремонт башни и скваажины в д. Еметкино, ЮВ окр. СХПК "Дружба"</t>
  </si>
  <si>
    <t>кап. Ремонт башни по ул. Верхнекурганская г.Козловка</t>
  </si>
  <si>
    <t>кап. Ремонт башни и скваажины в с.Шутнерово</t>
  </si>
  <si>
    <t>кап. Ремонт башни и скваажины в д. Пиженькасы</t>
  </si>
  <si>
    <t>кап. Ремонт башни и скваажины в с.Аттиково</t>
  </si>
  <si>
    <t>кап. Ремонт башни и скваажины в с.. Тоганашево АЗОТ "Тюрлеминское"</t>
  </si>
  <si>
    <t>кап. Ремонт башни и скваажины в с.Тюрлема ул. Пионерская</t>
  </si>
  <si>
    <t>кап. Ремонт башни и скваажины на ст.Тюрлема ДРСУ</t>
  </si>
  <si>
    <t>кап. Ремонт башни  в д. Семенчино</t>
  </si>
  <si>
    <t>Кап. ремонт  башни в д. Старое Тогаево</t>
  </si>
  <si>
    <t>Кап. ремонт  башни по ул. Аниева в с. Октябрьское</t>
  </si>
  <si>
    <t>Кап. ремонт  башни в д. Щамалы</t>
  </si>
  <si>
    <t>Кап. ремонт  башни в д. Тузи</t>
  </si>
  <si>
    <t>16.02.2021
15:43</t>
  </si>
  <si>
    <t xml:space="preserve">09.02.2021
</t>
  </si>
  <si>
    <t>Кап. ремонт  башни по ул. Волгоградская в г.Марпосад</t>
  </si>
  <si>
    <t>20.02.2021
15:59</t>
  </si>
  <si>
    <t>Кап. ремонт башни в д. Чиричкасы</t>
  </si>
  <si>
    <t>Кап. ремонт башни в д. Анишхири</t>
  </si>
  <si>
    <t>Кап. ремонт башни в д. Первые Тойси</t>
  </si>
  <si>
    <t>Кап. ремонт башни в д. Новая деревня</t>
  </si>
  <si>
    <t>Кап. ремонт башни в с. Юманай,  южная окраина</t>
  </si>
  <si>
    <t>19.02.2021
11:30</t>
  </si>
  <si>
    <t>19.02.2021
13:00</t>
  </si>
  <si>
    <t>20.02.2021
11:06</t>
  </si>
  <si>
    <t>20.02.2021
11:43</t>
  </si>
  <si>
    <t>20.02.2020
9:25</t>
  </si>
  <si>
    <t>Количество проектов</t>
  </si>
  <si>
    <t>Сведения 
о проектах, допущенных к участию в конкурсном отборе</t>
  </si>
  <si>
    <t>20.02.2021  
13:21:00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</si>
</sst>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[$-419]General"/>
    <numFmt numFmtId="165" formatCode="[$-419]#,##0"/>
    <numFmt numFmtId="166" formatCode="[$-419]dd&quot;.&quot;mm&quot;.&quot;yy"/>
    <numFmt numFmtId="167" formatCode="#,##0.00\ &quot;₽&quot;"/>
    <numFmt numFmtId="168" formatCode="_-* #,##0.0\ _₽_-;\-* #,##0.0\ _₽_-;_-* &quot;-&quot;??\ _₽_-;_-@_-"/>
    <numFmt numFmtId="169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/>
    <xf numFmtId="0" fontId="3" fillId="0" borderId="0" xfId="0" applyFont="1"/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/>
    <xf numFmtId="4" fontId="3" fillId="0" borderId="1" xfId="0" applyNumberFormat="1" applyFont="1" applyFill="1" applyBorder="1" applyAlignment="1">
      <alignment horizontal="right" inden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indent="1"/>
    </xf>
    <xf numFmtId="0" fontId="4" fillId="0" borderId="1" xfId="0" applyFont="1" applyBorder="1"/>
    <xf numFmtId="165" fontId="7" fillId="0" borderId="1" xfId="1" applyNumberFormat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166" fontId="7" fillId="0" borderId="1" xfId="1" applyNumberFormat="1" applyFont="1" applyFill="1" applyBorder="1" applyAlignment="1" applyProtection="1"/>
    <xf numFmtId="14" fontId="4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right" indent="1"/>
    </xf>
    <xf numFmtId="4" fontId="4" fillId="0" borderId="1" xfId="0" applyNumberFormat="1" applyFont="1" applyFill="1" applyBorder="1" applyAlignment="1">
      <alignment horizontal="right" vertical="center" indent="1"/>
    </xf>
    <xf numFmtId="4" fontId="2" fillId="0" borderId="1" xfId="0" applyNumberFormat="1" applyFont="1" applyBorder="1" applyAlignment="1">
      <alignment horizontal="right" indent="1"/>
    </xf>
    <xf numFmtId="4" fontId="2" fillId="0" borderId="1" xfId="0" applyNumberFormat="1" applyFont="1" applyBorder="1" applyAlignment="1">
      <alignment horizontal="right" wrapText="1" indent="1"/>
    </xf>
    <xf numFmtId="4" fontId="2" fillId="0" borderId="1" xfId="0" applyNumberFormat="1" applyFont="1" applyFill="1" applyBorder="1" applyAlignment="1">
      <alignment horizontal="right" indent="1"/>
    </xf>
    <xf numFmtId="4" fontId="4" fillId="2" borderId="1" xfId="0" applyNumberFormat="1" applyFont="1" applyFill="1" applyBorder="1" applyAlignment="1">
      <alignment horizontal="right" indent="1"/>
    </xf>
    <xf numFmtId="4" fontId="7" fillId="0" borderId="1" xfId="1" applyNumberFormat="1" applyFont="1" applyFill="1" applyBorder="1" applyAlignment="1" applyProtection="1">
      <alignment horizontal="right" indent="1"/>
    </xf>
    <xf numFmtId="4" fontId="4" fillId="0" borderId="1" xfId="0" applyNumberFormat="1" applyFont="1" applyFill="1" applyBorder="1" applyAlignment="1">
      <alignment horizontal="right" wrapText="1" inden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14" fontId="3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167" fontId="8" fillId="0" borderId="5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4" fillId="0" borderId="0" xfId="0" applyFont="1" applyAlignment="1">
      <alignment wrapText="1"/>
    </xf>
    <xf numFmtId="0" fontId="4" fillId="5" borderId="0" xfId="0" applyFont="1" applyFill="1"/>
    <xf numFmtId="0" fontId="4" fillId="7" borderId="0" xfId="0" applyFont="1" applyFill="1"/>
    <xf numFmtId="0" fontId="10" fillId="7" borderId="0" xfId="0" applyFont="1" applyFill="1"/>
    <xf numFmtId="0" fontId="3" fillId="2" borderId="1" xfId="0" applyFont="1" applyFill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14" fontId="4" fillId="2" borderId="1" xfId="0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 applyProtection="1">
      <alignment horizontal="center"/>
    </xf>
    <xf numFmtId="164" fontId="7" fillId="2" borderId="1" xfId="1" applyNumberFormat="1" applyFont="1" applyFill="1" applyBorder="1" applyAlignment="1" applyProtection="1">
      <alignment horizontal="center"/>
    </xf>
    <xf numFmtId="166" fontId="7" fillId="2" borderId="1" xfId="1" applyNumberFormat="1" applyFont="1" applyFill="1" applyBorder="1" applyAlignment="1" applyProtection="1"/>
    <xf numFmtId="0" fontId="9" fillId="2" borderId="0" xfId="0" applyFont="1" applyFill="1"/>
    <xf numFmtId="0" fontId="4" fillId="2" borderId="0" xfId="0" applyFont="1" applyFill="1"/>
    <xf numFmtId="0" fontId="4" fillId="5" borderId="0" xfId="0" applyFont="1" applyFill="1" applyAlignment="1">
      <alignment wrapText="1"/>
    </xf>
    <xf numFmtId="4" fontId="2" fillId="2" borderId="1" xfId="0" applyNumberFormat="1" applyFont="1" applyFill="1" applyBorder="1" applyAlignment="1">
      <alignment horizontal="right" indent="1"/>
    </xf>
    <xf numFmtId="4" fontId="4" fillId="0" borderId="0" xfId="0" applyNumberFormat="1" applyFont="1"/>
    <xf numFmtId="0" fontId="4" fillId="2" borderId="0" xfId="0" applyFont="1" applyFill="1" applyAlignment="1">
      <alignment wrapText="1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166" fontId="7" fillId="0" borderId="1" xfId="1" applyNumberFormat="1" applyFont="1" applyFill="1" applyBorder="1" applyAlignment="1" applyProtection="1">
      <alignment horizontal="center"/>
    </xf>
    <xf numFmtId="166" fontId="7" fillId="2" borderId="1" xfId="1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wrapText="1"/>
    </xf>
    <xf numFmtId="1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left" vertical="center"/>
    </xf>
    <xf numFmtId="4" fontId="2" fillId="2" borderId="1" xfId="1" applyNumberFormat="1" applyFont="1" applyFill="1" applyBorder="1" applyAlignment="1" applyProtection="1">
      <alignment horizontal="right" indent="1"/>
    </xf>
    <xf numFmtId="0" fontId="4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168" fontId="3" fillId="7" borderId="1" xfId="2" applyNumberFormat="1" applyFont="1" applyFill="1" applyBorder="1" applyAlignment="1"/>
    <xf numFmtId="0" fontId="5" fillId="7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7" fontId="8" fillId="0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4" fontId="6" fillId="6" borderId="1" xfId="0" applyNumberFormat="1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right" indent="1"/>
    </xf>
    <xf numFmtId="0" fontId="4" fillId="6" borderId="0" xfId="0" applyFont="1" applyFill="1"/>
    <xf numFmtId="14" fontId="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4" fillId="2" borderId="2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168" fontId="3" fillId="7" borderId="1" xfId="2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4" fontId="4" fillId="2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 indent="1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38" xfId="0" applyFont="1" applyBorder="1" applyAlignment="1">
      <alignment horizontal="center" vertical="top" wrapText="1"/>
    </xf>
    <xf numFmtId="0" fontId="4" fillId="0" borderId="38" xfId="0" applyFont="1" applyBorder="1"/>
    <xf numFmtId="0" fontId="4" fillId="0" borderId="15" xfId="0" applyFont="1" applyFill="1" applyBorder="1" applyAlignment="1">
      <alignment horizontal="center" vertical="top" wrapText="1"/>
    </xf>
    <xf numFmtId="0" fontId="4" fillId="6" borderId="39" xfId="0" applyFont="1" applyFill="1" applyBorder="1" applyAlignment="1">
      <alignment wrapText="1"/>
    </xf>
    <xf numFmtId="0" fontId="4" fillId="0" borderId="36" xfId="0" applyFont="1" applyBorder="1"/>
    <xf numFmtId="0" fontId="4" fillId="0" borderId="40" xfId="0" applyFont="1" applyBorder="1"/>
    <xf numFmtId="0" fontId="4" fillId="0" borderId="41" xfId="0" applyFont="1" applyBorder="1"/>
    <xf numFmtId="14" fontId="4" fillId="0" borderId="4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4" fontId="4" fillId="2" borderId="3" xfId="2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N156"/>
  <sheetViews>
    <sheetView tabSelected="1" view="pageBreakPreview" topLeftCell="A97" zoomScale="80" zoomScaleNormal="100" zoomScaleSheetLayoutView="80" workbookViewId="0">
      <selection activeCell="E59" sqref="E59"/>
    </sheetView>
  </sheetViews>
  <sheetFormatPr defaultColWidth="11.85546875" defaultRowHeight="15.75" x14ac:dyDescent="0.25"/>
  <cols>
    <col min="1" max="1" width="31.85546875" style="110" customWidth="1"/>
    <col min="2" max="2" width="13.140625" style="6" customWidth="1"/>
    <col min="3" max="3" width="9.28515625" style="6" customWidth="1"/>
    <col min="4" max="4" width="9.42578125" style="6" customWidth="1"/>
    <col min="5" max="6" width="10.85546875" style="6" customWidth="1"/>
    <col min="7" max="7" width="12.140625" style="6" customWidth="1"/>
    <col min="8" max="8" width="12.5703125" style="6" customWidth="1"/>
    <col min="9" max="9" width="11.85546875" style="6" customWidth="1"/>
    <col min="10" max="10" width="11" style="6" customWidth="1"/>
    <col min="11" max="12" width="12.140625" style="6" customWidth="1"/>
    <col min="13" max="17" width="11.7109375" style="6" customWidth="1"/>
    <col min="18" max="18" width="10.140625" style="6" customWidth="1"/>
    <col min="19" max="19" width="14.85546875" style="72" customWidth="1"/>
    <col min="20" max="27" width="0" style="6" hidden="1" customWidth="1"/>
    <col min="28" max="29" width="12.28515625" style="6" hidden="1" customWidth="1"/>
    <col min="30" max="30" width="0" style="6" hidden="1" customWidth="1"/>
    <col min="31" max="31" width="15.85546875" style="25" hidden="1" customWidth="1"/>
    <col min="32" max="32" width="29" style="6" hidden="1" customWidth="1"/>
    <col min="33" max="33" width="22.85546875" style="6" hidden="1" customWidth="1"/>
    <col min="34" max="34" width="4.28515625" style="6" hidden="1" customWidth="1"/>
    <col min="35" max="35" width="55.140625" style="17" hidden="1" customWidth="1"/>
    <col min="36" max="36" width="11.85546875" style="72"/>
    <col min="37" max="16384" width="11.85546875" style="6"/>
  </cols>
  <sheetData>
    <row r="1" spans="1:36" ht="47.25" customHeight="1" thickBot="1" x14ac:dyDescent="0.3">
      <c r="A1" s="175" t="s">
        <v>240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I1" s="84"/>
    </row>
    <row r="2" spans="1:36" ht="18.75" customHeight="1" thickBot="1" x14ac:dyDescent="0.3">
      <c r="A2" s="211" t="s">
        <v>68</v>
      </c>
      <c r="B2" s="208" t="s">
        <v>69</v>
      </c>
      <c r="C2" s="176" t="s">
        <v>85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  <c r="S2" s="205" t="s">
        <v>142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2"/>
      <c r="AG2" s="152"/>
      <c r="AH2" s="152"/>
      <c r="AI2" s="157"/>
      <c r="AJ2" s="208" t="s">
        <v>239</v>
      </c>
    </row>
    <row r="3" spans="1:36" ht="20.25" customHeight="1" x14ac:dyDescent="0.25">
      <c r="A3" s="212"/>
      <c r="B3" s="209"/>
      <c r="C3" s="179" t="s">
        <v>86</v>
      </c>
      <c r="D3" s="180"/>
      <c r="E3" s="180"/>
      <c r="F3" s="180"/>
      <c r="G3" s="180"/>
      <c r="H3" s="180"/>
      <c r="I3" s="180"/>
      <c r="J3" s="180"/>
      <c r="K3" s="180"/>
      <c r="L3" s="181"/>
      <c r="M3" s="182"/>
      <c r="N3" s="179" t="s">
        <v>79</v>
      </c>
      <c r="O3" s="180"/>
      <c r="P3" s="180"/>
      <c r="Q3" s="180"/>
      <c r="R3" s="182"/>
      <c r="S3" s="206"/>
      <c r="T3" s="202" t="s">
        <v>19</v>
      </c>
      <c r="U3" s="172" t="s">
        <v>27</v>
      </c>
      <c r="V3" s="172" t="s">
        <v>0</v>
      </c>
      <c r="W3" s="172" t="s">
        <v>30</v>
      </c>
      <c r="X3" s="192" t="s">
        <v>15</v>
      </c>
      <c r="Y3" s="193"/>
      <c r="Z3" s="193"/>
      <c r="AA3" s="193"/>
      <c r="AB3" s="193"/>
      <c r="AC3" s="193"/>
      <c r="AD3" s="193"/>
      <c r="AE3" s="194"/>
      <c r="AF3" s="58"/>
      <c r="AG3" s="58"/>
      <c r="AH3" s="58"/>
      <c r="AI3" s="199"/>
      <c r="AJ3" s="209"/>
    </row>
    <row r="4" spans="1:36" ht="15" customHeight="1" x14ac:dyDescent="0.25">
      <c r="A4" s="212"/>
      <c r="B4" s="209"/>
      <c r="C4" s="190" t="s">
        <v>70</v>
      </c>
      <c r="D4" s="183" t="s">
        <v>71</v>
      </c>
      <c r="E4" s="183" t="s">
        <v>78</v>
      </c>
      <c r="F4" s="183" t="s">
        <v>88</v>
      </c>
      <c r="G4" s="183" t="s">
        <v>77</v>
      </c>
      <c r="H4" s="183" t="s">
        <v>72</v>
      </c>
      <c r="I4" s="183" t="s">
        <v>73</v>
      </c>
      <c r="J4" s="183" t="s">
        <v>74</v>
      </c>
      <c r="K4" s="183" t="s">
        <v>75</v>
      </c>
      <c r="L4" s="185" t="s">
        <v>87</v>
      </c>
      <c r="M4" s="188" t="s">
        <v>76</v>
      </c>
      <c r="N4" s="190" t="s">
        <v>80</v>
      </c>
      <c r="O4" s="183" t="s">
        <v>81</v>
      </c>
      <c r="P4" s="183" t="s">
        <v>82</v>
      </c>
      <c r="Q4" s="183" t="s">
        <v>83</v>
      </c>
      <c r="R4" s="188" t="s">
        <v>84</v>
      </c>
      <c r="S4" s="206"/>
      <c r="T4" s="203"/>
      <c r="U4" s="173"/>
      <c r="V4" s="173"/>
      <c r="W4" s="173"/>
      <c r="X4" s="165" t="s">
        <v>18</v>
      </c>
      <c r="Y4" s="166"/>
      <c r="Z4" s="165" t="s">
        <v>16</v>
      </c>
      <c r="AA4" s="166"/>
      <c r="AB4" s="162" t="s">
        <v>22</v>
      </c>
      <c r="AC4" s="162" t="s">
        <v>23</v>
      </c>
      <c r="AD4" s="162" t="s">
        <v>24</v>
      </c>
      <c r="AE4" s="172" t="s">
        <v>26</v>
      </c>
      <c r="AF4" s="57"/>
      <c r="AG4" s="58"/>
      <c r="AH4" s="59"/>
      <c r="AI4" s="200"/>
      <c r="AJ4" s="209"/>
    </row>
    <row r="5" spans="1:36" x14ac:dyDescent="0.25">
      <c r="A5" s="212"/>
      <c r="B5" s="209"/>
      <c r="C5" s="190"/>
      <c r="D5" s="183"/>
      <c r="E5" s="183"/>
      <c r="F5" s="183"/>
      <c r="G5" s="183"/>
      <c r="H5" s="183"/>
      <c r="I5" s="183"/>
      <c r="J5" s="183"/>
      <c r="K5" s="183"/>
      <c r="L5" s="186"/>
      <c r="M5" s="188"/>
      <c r="N5" s="190"/>
      <c r="O5" s="183"/>
      <c r="P5" s="183"/>
      <c r="Q5" s="183"/>
      <c r="R5" s="188"/>
      <c r="S5" s="206"/>
      <c r="T5" s="203"/>
      <c r="U5" s="173"/>
      <c r="V5" s="173"/>
      <c r="W5" s="173"/>
      <c r="X5" s="167"/>
      <c r="Y5" s="168"/>
      <c r="Z5" s="167"/>
      <c r="AA5" s="168"/>
      <c r="AB5" s="163"/>
      <c r="AC5" s="163"/>
      <c r="AD5" s="163"/>
      <c r="AE5" s="173"/>
      <c r="AF5" s="57"/>
      <c r="AG5" s="58"/>
      <c r="AH5" s="59"/>
      <c r="AI5" s="200"/>
      <c r="AJ5" s="209"/>
    </row>
    <row r="6" spans="1:36" ht="99.75" customHeight="1" thickBot="1" x14ac:dyDescent="0.3">
      <c r="A6" s="213"/>
      <c r="B6" s="210"/>
      <c r="C6" s="191"/>
      <c r="D6" s="184"/>
      <c r="E6" s="184"/>
      <c r="F6" s="184"/>
      <c r="G6" s="184"/>
      <c r="H6" s="184"/>
      <c r="I6" s="184"/>
      <c r="J6" s="184"/>
      <c r="K6" s="184"/>
      <c r="L6" s="187"/>
      <c r="M6" s="189"/>
      <c r="N6" s="191"/>
      <c r="O6" s="184"/>
      <c r="P6" s="184"/>
      <c r="Q6" s="184"/>
      <c r="R6" s="189"/>
      <c r="S6" s="207"/>
      <c r="T6" s="204"/>
      <c r="U6" s="174"/>
      <c r="V6" s="174"/>
      <c r="W6" s="174"/>
      <c r="X6" s="153" t="s">
        <v>17</v>
      </c>
      <c r="Y6" s="153" t="s">
        <v>21</v>
      </c>
      <c r="Z6" s="153" t="s">
        <v>17</v>
      </c>
      <c r="AA6" s="153" t="s">
        <v>20</v>
      </c>
      <c r="AB6" s="164"/>
      <c r="AC6" s="164"/>
      <c r="AD6" s="164"/>
      <c r="AE6" s="174"/>
      <c r="AF6" s="154" t="s">
        <v>62</v>
      </c>
      <c r="AG6" s="155" t="s">
        <v>45</v>
      </c>
      <c r="AH6" s="156"/>
      <c r="AI6" s="201"/>
      <c r="AJ6" s="210"/>
    </row>
    <row r="7" spans="1:36" ht="31.5" x14ac:dyDescent="0.25">
      <c r="A7" s="98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34"/>
      <c r="T7" s="143"/>
      <c r="U7" s="143"/>
      <c r="V7" s="144">
        <v>1</v>
      </c>
      <c r="W7" s="144">
        <v>1</v>
      </c>
      <c r="X7" s="144"/>
      <c r="Y7" s="145"/>
      <c r="Z7" s="133"/>
      <c r="AA7" s="72"/>
      <c r="AB7" s="146"/>
      <c r="AC7" s="147">
        <v>43888</v>
      </c>
      <c r="AD7" s="144"/>
      <c r="AE7" s="148">
        <v>1410.35</v>
      </c>
      <c r="AF7" s="66" t="s">
        <v>66</v>
      </c>
      <c r="AG7" s="6" t="s">
        <v>31</v>
      </c>
      <c r="AH7" s="53"/>
      <c r="AI7" s="149"/>
      <c r="AJ7" s="150"/>
    </row>
    <row r="8" spans="1:36" x14ac:dyDescent="0.25">
      <c r="A8" s="99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35">
        <f>SUM(S9:S16)</f>
        <v>9468.5750000000007</v>
      </c>
      <c r="T8" s="82">
        <f t="shared" ref="T8:AI8" si="0">SUM(T9:T16)</f>
        <v>9</v>
      </c>
      <c r="U8" s="82">
        <f t="shared" si="0"/>
        <v>7</v>
      </c>
      <c r="V8" s="82">
        <f t="shared" si="0"/>
        <v>9</v>
      </c>
      <c r="W8" s="82">
        <f t="shared" si="0"/>
        <v>1</v>
      </c>
      <c r="X8" s="82">
        <f t="shared" si="0"/>
        <v>0</v>
      </c>
      <c r="Y8" s="82">
        <f t="shared" si="0"/>
        <v>0</v>
      </c>
      <c r="Z8" s="82">
        <f t="shared" si="0"/>
        <v>0</v>
      </c>
      <c r="AA8" s="82">
        <f t="shared" si="0"/>
        <v>0</v>
      </c>
      <c r="AB8" s="82">
        <f t="shared" si="0"/>
        <v>0</v>
      </c>
      <c r="AC8" s="82">
        <f t="shared" si="0"/>
        <v>0</v>
      </c>
      <c r="AD8" s="82">
        <f t="shared" si="0"/>
        <v>351104</v>
      </c>
      <c r="AE8" s="82">
        <f t="shared" si="0"/>
        <v>12885.550000000001</v>
      </c>
      <c r="AF8" s="82">
        <f t="shared" si="0"/>
        <v>0</v>
      </c>
      <c r="AG8" s="82">
        <f t="shared" si="0"/>
        <v>0</v>
      </c>
      <c r="AH8" s="82">
        <f t="shared" si="0"/>
        <v>0</v>
      </c>
      <c r="AI8" s="82">
        <f t="shared" si="0"/>
        <v>0</v>
      </c>
      <c r="AJ8" s="135">
        <f>SUM(AJ9:AJ16)</f>
        <v>8</v>
      </c>
    </row>
    <row r="9" spans="1:36" ht="31.5" x14ac:dyDescent="0.25">
      <c r="A9" s="98" t="s">
        <v>180</v>
      </c>
      <c r="B9" s="196">
        <v>44236.606944444444</v>
      </c>
      <c r="C9" s="113">
        <v>1</v>
      </c>
      <c r="D9" s="113">
        <v>1</v>
      </c>
      <c r="E9" s="113">
        <v>1</v>
      </c>
      <c r="F9" s="113">
        <v>1</v>
      </c>
      <c r="G9" s="113">
        <v>1</v>
      </c>
      <c r="H9" s="113">
        <v>1</v>
      </c>
      <c r="I9" s="113">
        <v>1</v>
      </c>
      <c r="J9" s="113">
        <v>1</v>
      </c>
      <c r="K9" s="113">
        <v>1</v>
      </c>
      <c r="L9" s="113">
        <v>1</v>
      </c>
      <c r="M9" s="113">
        <v>1</v>
      </c>
      <c r="N9" s="113">
        <v>1</v>
      </c>
      <c r="O9" s="113">
        <v>1</v>
      </c>
      <c r="P9" s="113">
        <v>0</v>
      </c>
      <c r="Q9" s="113">
        <v>1</v>
      </c>
      <c r="R9" s="113">
        <v>1</v>
      </c>
      <c r="S9" s="113">
        <v>801.68100000000004</v>
      </c>
      <c r="T9" s="9">
        <v>1</v>
      </c>
      <c r="U9" s="9">
        <v>1</v>
      </c>
      <c r="V9" s="114">
        <v>1</v>
      </c>
      <c r="W9" s="114">
        <v>0</v>
      </c>
      <c r="X9" s="114"/>
      <c r="Y9" s="114"/>
      <c r="Z9" s="114"/>
      <c r="AA9" s="10"/>
      <c r="AB9" s="10"/>
      <c r="AC9" s="10"/>
      <c r="AD9" s="10">
        <v>43888</v>
      </c>
      <c r="AE9" s="26">
        <v>1340.04</v>
      </c>
      <c r="AH9" s="54"/>
      <c r="AI9" s="12"/>
      <c r="AJ9" s="33">
        <v>1</v>
      </c>
    </row>
    <row r="10" spans="1:36" ht="36.75" customHeight="1" x14ac:dyDescent="0.25">
      <c r="A10" s="98" t="s">
        <v>181</v>
      </c>
      <c r="B10" s="197"/>
      <c r="C10" s="113">
        <v>1</v>
      </c>
      <c r="D10" s="113">
        <v>1</v>
      </c>
      <c r="E10" s="113">
        <v>1</v>
      </c>
      <c r="F10" s="113">
        <v>1</v>
      </c>
      <c r="G10" s="113">
        <v>1</v>
      </c>
      <c r="H10" s="113">
        <v>1</v>
      </c>
      <c r="I10" s="113">
        <v>1</v>
      </c>
      <c r="J10" s="113">
        <v>1</v>
      </c>
      <c r="K10" s="113">
        <v>1</v>
      </c>
      <c r="L10" s="113">
        <v>1</v>
      </c>
      <c r="M10" s="113">
        <v>1</v>
      </c>
      <c r="N10" s="113">
        <v>1</v>
      </c>
      <c r="O10" s="113">
        <v>1</v>
      </c>
      <c r="P10" s="113">
        <v>0</v>
      </c>
      <c r="Q10" s="113">
        <v>1</v>
      </c>
      <c r="R10" s="113">
        <v>1</v>
      </c>
      <c r="S10" s="113">
        <v>1542.7190000000001</v>
      </c>
      <c r="T10" s="9">
        <v>1</v>
      </c>
      <c r="U10" s="9">
        <v>1</v>
      </c>
      <c r="V10" s="114">
        <v>1</v>
      </c>
      <c r="W10" s="114">
        <v>0</v>
      </c>
      <c r="X10" s="114"/>
      <c r="Y10" s="114"/>
      <c r="Z10" s="114"/>
      <c r="AA10" s="10"/>
      <c r="AB10" s="10"/>
      <c r="AC10" s="10"/>
      <c r="AD10" s="10">
        <v>43888</v>
      </c>
      <c r="AE10" s="26">
        <v>1220.19</v>
      </c>
      <c r="AH10" s="54"/>
      <c r="AI10" s="12"/>
      <c r="AJ10" s="33">
        <v>1</v>
      </c>
    </row>
    <row r="11" spans="1:36" ht="33" customHeight="1" x14ac:dyDescent="0.25">
      <c r="A11" s="98" t="s">
        <v>182</v>
      </c>
      <c r="B11" s="197"/>
      <c r="C11" s="113">
        <v>1</v>
      </c>
      <c r="D11" s="113">
        <v>1</v>
      </c>
      <c r="E11" s="113">
        <v>1</v>
      </c>
      <c r="F11" s="113">
        <v>1</v>
      </c>
      <c r="G11" s="113">
        <v>1</v>
      </c>
      <c r="H11" s="113">
        <v>1</v>
      </c>
      <c r="I11" s="113">
        <v>1</v>
      </c>
      <c r="J11" s="113">
        <v>1</v>
      </c>
      <c r="K11" s="113">
        <v>1</v>
      </c>
      <c r="L11" s="113">
        <v>1</v>
      </c>
      <c r="M11" s="113">
        <v>1</v>
      </c>
      <c r="N11" s="113">
        <v>1</v>
      </c>
      <c r="O11" s="113">
        <v>1</v>
      </c>
      <c r="P11" s="113">
        <v>0</v>
      </c>
      <c r="Q11" s="113">
        <v>1</v>
      </c>
      <c r="R11" s="113">
        <v>1</v>
      </c>
      <c r="S11" s="113">
        <v>760.51700000000005</v>
      </c>
      <c r="T11" s="9">
        <v>1</v>
      </c>
      <c r="U11" s="9">
        <v>1</v>
      </c>
      <c r="V11" s="114">
        <v>1</v>
      </c>
      <c r="W11" s="114">
        <v>0</v>
      </c>
      <c r="X11" s="114"/>
      <c r="Y11" s="114"/>
      <c r="Z11" s="114"/>
      <c r="AA11" s="10"/>
      <c r="AB11" s="10"/>
      <c r="AC11" s="10"/>
      <c r="AD11" s="10">
        <v>43888</v>
      </c>
      <c r="AE11" s="26">
        <v>1358.2</v>
      </c>
      <c r="AH11" s="54"/>
      <c r="AI11" s="12"/>
      <c r="AJ11" s="33">
        <v>1</v>
      </c>
    </row>
    <row r="12" spans="1:36" ht="33" customHeight="1" x14ac:dyDescent="0.25">
      <c r="A12" s="98" t="s">
        <v>183</v>
      </c>
      <c r="B12" s="197"/>
      <c r="C12" s="113">
        <v>1</v>
      </c>
      <c r="D12" s="113">
        <v>1</v>
      </c>
      <c r="E12" s="113">
        <v>1</v>
      </c>
      <c r="F12" s="113">
        <v>1</v>
      </c>
      <c r="G12" s="113">
        <v>1</v>
      </c>
      <c r="H12" s="113">
        <v>1</v>
      </c>
      <c r="I12" s="113">
        <v>1</v>
      </c>
      <c r="J12" s="113">
        <v>1</v>
      </c>
      <c r="K12" s="113">
        <v>1</v>
      </c>
      <c r="L12" s="113">
        <v>1</v>
      </c>
      <c r="M12" s="113">
        <v>1</v>
      </c>
      <c r="N12" s="113">
        <v>1</v>
      </c>
      <c r="O12" s="113">
        <v>1</v>
      </c>
      <c r="P12" s="113">
        <v>0</v>
      </c>
      <c r="Q12" s="113">
        <v>1</v>
      </c>
      <c r="R12" s="113">
        <v>1</v>
      </c>
      <c r="S12" s="113">
        <v>512.13199999999995</v>
      </c>
      <c r="T12" s="9">
        <v>1</v>
      </c>
      <c r="U12" s="9">
        <v>1</v>
      </c>
      <c r="V12" s="114">
        <v>1</v>
      </c>
      <c r="W12" s="114">
        <v>0</v>
      </c>
      <c r="X12" s="114"/>
      <c r="Y12" s="114"/>
      <c r="Z12" s="114"/>
      <c r="AA12" s="10"/>
      <c r="AB12" s="10"/>
      <c r="AC12" s="10"/>
      <c r="AD12" s="10">
        <v>43888</v>
      </c>
      <c r="AE12" s="26">
        <v>1252.7</v>
      </c>
      <c r="AH12" s="54"/>
      <c r="AI12" s="12"/>
      <c r="AJ12" s="33">
        <v>1</v>
      </c>
    </row>
    <row r="13" spans="1:36" ht="31.5" customHeight="1" x14ac:dyDescent="0.25">
      <c r="A13" s="98" t="s">
        <v>184</v>
      </c>
      <c r="B13" s="197"/>
      <c r="C13" s="113">
        <v>1</v>
      </c>
      <c r="D13" s="113">
        <v>1</v>
      </c>
      <c r="E13" s="113">
        <v>1</v>
      </c>
      <c r="F13" s="113">
        <v>1</v>
      </c>
      <c r="G13" s="113">
        <v>1</v>
      </c>
      <c r="H13" s="113">
        <v>1</v>
      </c>
      <c r="I13" s="113">
        <v>1</v>
      </c>
      <c r="J13" s="113">
        <v>1</v>
      </c>
      <c r="K13" s="113">
        <v>1</v>
      </c>
      <c r="L13" s="113">
        <v>1</v>
      </c>
      <c r="M13" s="113">
        <v>1</v>
      </c>
      <c r="N13" s="113">
        <v>1</v>
      </c>
      <c r="O13" s="113">
        <v>1</v>
      </c>
      <c r="P13" s="113">
        <v>0</v>
      </c>
      <c r="Q13" s="113">
        <v>1</v>
      </c>
      <c r="R13" s="113">
        <v>1</v>
      </c>
      <c r="S13" s="113">
        <v>464.17</v>
      </c>
      <c r="T13" s="9">
        <v>1</v>
      </c>
      <c r="U13" s="9">
        <v>1</v>
      </c>
      <c r="V13" s="114">
        <v>1</v>
      </c>
      <c r="W13" s="114">
        <v>0</v>
      </c>
      <c r="X13" s="114"/>
      <c r="Y13" s="114"/>
      <c r="Z13" s="114"/>
      <c r="AA13" s="10"/>
      <c r="AB13" s="10"/>
      <c r="AC13" s="10"/>
      <c r="AD13" s="10">
        <v>43888</v>
      </c>
      <c r="AE13" s="26">
        <v>1358.14</v>
      </c>
      <c r="AH13" s="54"/>
      <c r="AI13" s="12"/>
      <c r="AJ13" s="33">
        <v>1</v>
      </c>
    </row>
    <row r="14" spans="1:36" ht="33" customHeight="1" x14ac:dyDescent="0.25">
      <c r="A14" s="98" t="s">
        <v>185</v>
      </c>
      <c r="B14" s="197"/>
      <c r="C14" s="113">
        <v>1</v>
      </c>
      <c r="D14" s="113">
        <v>1</v>
      </c>
      <c r="E14" s="113">
        <v>1</v>
      </c>
      <c r="F14" s="113">
        <v>1</v>
      </c>
      <c r="G14" s="113">
        <v>1</v>
      </c>
      <c r="H14" s="113">
        <v>1</v>
      </c>
      <c r="I14" s="113">
        <v>1</v>
      </c>
      <c r="J14" s="113">
        <v>1</v>
      </c>
      <c r="K14" s="113">
        <v>1</v>
      </c>
      <c r="L14" s="113">
        <v>1</v>
      </c>
      <c r="M14" s="113">
        <v>1</v>
      </c>
      <c r="N14" s="113">
        <v>1</v>
      </c>
      <c r="O14" s="113">
        <v>1</v>
      </c>
      <c r="P14" s="113">
        <v>0</v>
      </c>
      <c r="Q14" s="113">
        <v>1</v>
      </c>
      <c r="R14" s="113">
        <v>1</v>
      </c>
      <c r="S14" s="113">
        <v>753.33600000000001</v>
      </c>
      <c r="T14" s="9">
        <v>1</v>
      </c>
      <c r="U14" s="9">
        <v>1</v>
      </c>
      <c r="V14" s="114">
        <v>1</v>
      </c>
      <c r="W14" s="114">
        <v>0</v>
      </c>
      <c r="X14" s="114"/>
      <c r="Y14" s="114"/>
      <c r="Z14" s="114"/>
      <c r="AA14" s="10"/>
      <c r="AB14" s="10"/>
      <c r="AC14" s="10"/>
      <c r="AD14" s="10">
        <v>43888</v>
      </c>
      <c r="AE14" s="26">
        <v>1335.68</v>
      </c>
      <c r="AH14" s="54"/>
      <c r="AI14" s="12"/>
      <c r="AJ14" s="33">
        <v>1</v>
      </c>
    </row>
    <row r="15" spans="1:36" ht="30.75" customHeight="1" x14ac:dyDescent="0.25">
      <c r="A15" s="98" t="s">
        <v>186</v>
      </c>
      <c r="B15" s="197"/>
      <c r="C15" s="113">
        <v>1</v>
      </c>
      <c r="D15" s="113">
        <v>1</v>
      </c>
      <c r="E15" s="113">
        <v>1</v>
      </c>
      <c r="F15" s="113">
        <v>1</v>
      </c>
      <c r="G15" s="113">
        <v>1</v>
      </c>
      <c r="H15" s="113">
        <v>1</v>
      </c>
      <c r="I15" s="113">
        <v>1</v>
      </c>
      <c r="J15" s="113">
        <v>1</v>
      </c>
      <c r="K15" s="113">
        <v>1</v>
      </c>
      <c r="L15" s="113">
        <v>1</v>
      </c>
      <c r="M15" s="113">
        <v>1</v>
      </c>
      <c r="N15" s="113">
        <v>1</v>
      </c>
      <c r="O15" s="113">
        <v>1</v>
      </c>
      <c r="P15" s="113">
        <v>0</v>
      </c>
      <c r="Q15" s="113">
        <v>1</v>
      </c>
      <c r="R15" s="113">
        <v>1</v>
      </c>
      <c r="S15" s="113">
        <v>1551.4359999999999</v>
      </c>
      <c r="T15" s="9">
        <v>1</v>
      </c>
      <c r="U15" s="9">
        <v>0</v>
      </c>
      <c r="V15" s="114">
        <v>1</v>
      </c>
      <c r="W15" s="114">
        <v>0</v>
      </c>
      <c r="X15" s="114"/>
      <c r="Y15" s="114"/>
      <c r="Z15" s="114"/>
      <c r="AA15" s="10"/>
      <c r="AB15" s="10"/>
      <c r="AC15" s="10"/>
      <c r="AD15" s="10">
        <v>43881</v>
      </c>
      <c r="AE15" s="26">
        <v>611.58000000000004</v>
      </c>
      <c r="AH15" s="54"/>
      <c r="AI15" s="12"/>
      <c r="AJ15" s="33">
        <v>1</v>
      </c>
    </row>
    <row r="16" spans="1:36" ht="30.75" customHeight="1" x14ac:dyDescent="0.25">
      <c r="A16" s="100" t="s">
        <v>187</v>
      </c>
      <c r="B16" s="197"/>
      <c r="C16" s="113">
        <v>1</v>
      </c>
      <c r="D16" s="113">
        <v>1</v>
      </c>
      <c r="E16" s="113">
        <v>1</v>
      </c>
      <c r="F16" s="113">
        <v>1</v>
      </c>
      <c r="G16" s="113">
        <v>1</v>
      </c>
      <c r="H16" s="113">
        <v>1</v>
      </c>
      <c r="I16" s="113">
        <v>1</v>
      </c>
      <c r="J16" s="113">
        <v>1</v>
      </c>
      <c r="K16" s="113">
        <v>1</v>
      </c>
      <c r="L16" s="113">
        <v>1</v>
      </c>
      <c r="M16" s="113">
        <v>1</v>
      </c>
      <c r="N16" s="113">
        <v>1</v>
      </c>
      <c r="O16" s="113">
        <v>1</v>
      </c>
      <c r="P16" s="113">
        <v>0</v>
      </c>
      <c r="Q16" s="113">
        <v>1</v>
      </c>
      <c r="R16" s="113">
        <v>1</v>
      </c>
      <c r="S16" s="113">
        <v>3082.5839999999998</v>
      </c>
      <c r="T16" s="114">
        <v>2</v>
      </c>
      <c r="U16" s="114">
        <v>1</v>
      </c>
      <c r="V16" s="9">
        <v>2</v>
      </c>
      <c r="W16" s="9">
        <v>1</v>
      </c>
      <c r="X16" s="9"/>
      <c r="Y16" s="114"/>
      <c r="Z16" s="114"/>
      <c r="AA16" s="10"/>
      <c r="AB16" s="10"/>
      <c r="AC16" s="10"/>
      <c r="AD16" s="10">
        <v>43895</v>
      </c>
      <c r="AE16" s="26">
        <v>4409.0200000000004</v>
      </c>
      <c r="AH16" s="54"/>
      <c r="AI16" s="12"/>
      <c r="AJ16" s="33">
        <v>1</v>
      </c>
    </row>
    <row r="17" spans="1:36" s="8" customFormat="1" x14ac:dyDescent="0.25">
      <c r="A17" s="101" t="s">
        <v>28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136">
        <f>SUM(S18:S18)</f>
        <v>336.94</v>
      </c>
      <c r="T17" s="78">
        <f t="shared" ref="T17:AI17" si="1">SUM(T18:T18)</f>
        <v>2</v>
      </c>
      <c r="U17" s="78">
        <f t="shared" si="1"/>
        <v>0</v>
      </c>
      <c r="V17" s="78">
        <f t="shared" si="1"/>
        <v>4</v>
      </c>
      <c r="W17" s="78">
        <f t="shared" si="1"/>
        <v>0</v>
      </c>
      <c r="X17" s="78">
        <f t="shared" si="1"/>
        <v>0</v>
      </c>
      <c r="Y17" s="78">
        <f t="shared" si="1"/>
        <v>0</v>
      </c>
      <c r="Z17" s="78">
        <f t="shared" si="1"/>
        <v>0</v>
      </c>
      <c r="AA17" s="78">
        <f t="shared" si="1"/>
        <v>0</v>
      </c>
      <c r="AB17" s="78">
        <f t="shared" si="1"/>
        <v>0</v>
      </c>
      <c r="AC17" s="78">
        <f t="shared" si="1"/>
        <v>0</v>
      </c>
      <c r="AD17" s="78">
        <f t="shared" si="1"/>
        <v>43881</v>
      </c>
      <c r="AE17" s="78">
        <f t="shared" si="1"/>
        <v>2604.9499999999998</v>
      </c>
      <c r="AF17" s="78">
        <f t="shared" si="1"/>
        <v>0</v>
      </c>
      <c r="AG17" s="78">
        <f t="shared" si="1"/>
        <v>0</v>
      </c>
      <c r="AH17" s="78">
        <f t="shared" si="1"/>
        <v>0</v>
      </c>
      <c r="AI17" s="78">
        <f t="shared" si="1"/>
        <v>0</v>
      </c>
      <c r="AJ17" s="136">
        <f>SUM(AJ18:AJ18)</f>
        <v>1</v>
      </c>
    </row>
    <row r="18" spans="1:36" s="122" customFormat="1" ht="31.5" x14ac:dyDescent="0.25">
      <c r="A18" s="126" t="s">
        <v>161</v>
      </c>
      <c r="B18" s="161" t="s">
        <v>241</v>
      </c>
      <c r="C18" s="85">
        <v>1</v>
      </c>
      <c r="D18" s="85">
        <v>1</v>
      </c>
      <c r="E18" s="85">
        <v>1</v>
      </c>
      <c r="F18" s="85">
        <v>1</v>
      </c>
      <c r="G18" s="85">
        <v>1</v>
      </c>
      <c r="H18" s="85">
        <v>1</v>
      </c>
      <c r="I18" s="85">
        <v>1</v>
      </c>
      <c r="J18" s="85">
        <v>1</v>
      </c>
      <c r="K18" s="85">
        <v>1</v>
      </c>
      <c r="L18" s="85">
        <v>1</v>
      </c>
      <c r="M18" s="85">
        <v>1</v>
      </c>
      <c r="N18" s="85">
        <v>1</v>
      </c>
      <c r="O18" s="85">
        <v>1</v>
      </c>
      <c r="P18" s="85">
        <v>0</v>
      </c>
      <c r="Q18" s="130">
        <v>0</v>
      </c>
      <c r="R18" s="85">
        <v>1</v>
      </c>
      <c r="S18" s="130">
        <v>336.94</v>
      </c>
      <c r="T18" s="116">
        <v>2</v>
      </c>
      <c r="U18" s="116"/>
      <c r="V18" s="117">
        <v>4</v>
      </c>
      <c r="W18" s="117"/>
      <c r="X18" s="117"/>
      <c r="Y18" s="118"/>
      <c r="Z18" s="117"/>
      <c r="AA18" s="119"/>
      <c r="AB18" s="119"/>
      <c r="AC18" s="120"/>
      <c r="AD18" s="120">
        <v>43881</v>
      </c>
      <c r="AE18" s="121">
        <v>2604.9499999999998</v>
      </c>
      <c r="AG18" s="122" t="s">
        <v>32</v>
      </c>
      <c r="AI18" s="118"/>
      <c r="AJ18" s="115">
        <v>1</v>
      </c>
    </row>
    <row r="19" spans="1:36" x14ac:dyDescent="0.25">
      <c r="A19" s="101" t="s">
        <v>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136">
        <f>SUM(S20:S23)</f>
        <v>1213.06</v>
      </c>
      <c r="T19" s="40">
        <f t="shared" ref="T19:AI19" si="2">SUM(T20:T23)</f>
        <v>0</v>
      </c>
      <c r="U19" s="40">
        <f t="shared" si="2"/>
        <v>0</v>
      </c>
      <c r="V19" s="40">
        <f t="shared" si="2"/>
        <v>4</v>
      </c>
      <c r="W19" s="40">
        <f t="shared" si="2"/>
        <v>0</v>
      </c>
      <c r="X19" s="40">
        <f t="shared" si="2"/>
        <v>0</v>
      </c>
      <c r="Y19" s="40">
        <f t="shared" si="2"/>
        <v>0</v>
      </c>
      <c r="Z19" s="40">
        <f t="shared" si="2"/>
        <v>0</v>
      </c>
      <c r="AA19" s="40">
        <f t="shared" si="2"/>
        <v>0</v>
      </c>
      <c r="AB19" s="40">
        <f t="shared" si="2"/>
        <v>0</v>
      </c>
      <c r="AC19" s="40">
        <f t="shared" si="2"/>
        <v>0</v>
      </c>
      <c r="AD19" s="40">
        <f t="shared" si="2"/>
        <v>175439</v>
      </c>
      <c r="AE19" s="40">
        <f t="shared" si="2"/>
        <v>1568.5100000000002</v>
      </c>
      <c r="AF19" s="40">
        <f t="shared" si="2"/>
        <v>43914</v>
      </c>
      <c r="AG19" s="40">
        <f t="shared" si="2"/>
        <v>0</v>
      </c>
      <c r="AH19" s="40">
        <f t="shared" si="2"/>
        <v>0</v>
      </c>
      <c r="AI19" s="40">
        <f t="shared" si="2"/>
        <v>0</v>
      </c>
      <c r="AJ19" s="136">
        <f>SUM(AJ20:AJ23)</f>
        <v>4</v>
      </c>
    </row>
    <row r="20" spans="1:36" ht="31.5" x14ac:dyDescent="0.25">
      <c r="A20" s="98" t="s">
        <v>147</v>
      </c>
      <c r="B20" s="196">
        <v>44242</v>
      </c>
      <c r="C20" s="113">
        <v>1</v>
      </c>
      <c r="D20" s="113">
        <v>1</v>
      </c>
      <c r="E20" s="113">
        <v>1</v>
      </c>
      <c r="F20" s="113">
        <v>1</v>
      </c>
      <c r="G20" s="113">
        <v>1</v>
      </c>
      <c r="H20" s="113">
        <v>1</v>
      </c>
      <c r="I20" s="113">
        <v>1</v>
      </c>
      <c r="J20" s="113">
        <v>1</v>
      </c>
      <c r="K20" s="113">
        <v>1</v>
      </c>
      <c r="L20" s="113">
        <v>1</v>
      </c>
      <c r="M20" s="113">
        <v>1</v>
      </c>
      <c r="N20" s="113">
        <v>0</v>
      </c>
      <c r="O20" s="114">
        <v>1</v>
      </c>
      <c r="P20" s="114">
        <v>0</v>
      </c>
      <c r="Q20" s="114">
        <v>1</v>
      </c>
      <c r="R20" s="114">
        <v>1</v>
      </c>
      <c r="S20" s="130">
        <v>316.23</v>
      </c>
      <c r="T20" s="45">
        <v>0</v>
      </c>
      <c r="U20" s="45">
        <v>0</v>
      </c>
      <c r="V20" s="44">
        <v>1</v>
      </c>
      <c r="W20" s="44">
        <v>0</v>
      </c>
      <c r="X20" s="44"/>
      <c r="Y20" s="46"/>
      <c r="Z20" s="44"/>
      <c r="AA20" s="44"/>
      <c r="AB20" s="47"/>
      <c r="AC20" s="47"/>
      <c r="AD20" s="47">
        <v>43867</v>
      </c>
      <c r="AE20" s="48">
        <v>282.64</v>
      </c>
      <c r="AH20" s="54"/>
      <c r="AI20" s="12"/>
      <c r="AJ20" s="33">
        <v>1</v>
      </c>
    </row>
    <row r="21" spans="1:36" ht="32.25" customHeight="1" x14ac:dyDescent="0.25">
      <c r="A21" s="100" t="s">
        <v>148</v>
      </c>
      <c r="B21" s="163"/>
      <c r="C21" s="113">
        <v>1</v>
      </c>
      <c r="D21" s="113">
        <v>1</v>
      </c>
      <c r="E21" s="113">
        <v>1</v>
      </c>
      <c r="F21" s="85">
        <v>1</v>
      </c>
      <c r="G21" s="113">
        <v>1</v>
      </c>
      <c r="H21" s="113">
        <v>1</v>
      </c>
      <c r="I21" s="113">
        <v>1</v>
      </c>
      <c r="J21" s="113">
        <v>1</v>
      </c>
      <c r="K21" s="113">
        <v>1</v>
      </c>
      <c r="L21" s="113">
        <v>1</v>
      </c>
      <c r="M21" s="113">
        <v>1</v>
      </c>
      <c r="N21" s="113">
        <v>0</v>
      </c>
      <c r="O21" s="114">
        <v>1</v>
      </c>
      <c r="P21" s="114">
        <v>0</v>
      </c>
      <c r="Q21" s="114">
        <v>1</v>
      </c>
      <c r="R21" s="114">
        <v>1</v>
      </c>
      <c r="S21" s="130">
        <v>316.23</v>
      </c>
      <c r="T21" s="44">
        <v>0</v>
      </c>
      <c r="U21" s="44">
        <v>0</v>
      </c>
      <c r="V21" s="45">
        <v>1</v>
      </c>
      <c r="W21" s="45">
        <v>0</v>
      </c>
      <c r="X21" s="45"/>
      <c r="Y21" s="46"/>
      <c r="Z21" s="44"/>
      <c r="AA21" s="44"/>
      <c r="AB21" s="47"/>
      <c r="AC21" s="60"/>
      <c r="AD21" s="47">
        <v>43914</v>
      </c>
      <c r="AE21" s="48">
        <v>710.61</v>
      </c>
      <c r="AF21" s="80">
        <v>43914</v>
      </c>
      <c r="AG21" s="24" t="s">
        <v>57</v>
      </c>
      <c r="AH21" s="54"/>
      <c r="AI21" s="12"/>
      <c r="AJ21" s="33">
        <v>1</v>
      </c>
    </row>
    <row r="22" spans="1:36" ht="33" customHeight="1" x14ac:dyDescent="0.25">
      <c r="A22" s="100" t="s">
        <v>149</v>
      </c>
      <c r="B22" s="163"/>
      <c r="C22" s="113">
        <v>1</v>
      </c>
      <c r="D22" s="113">
        <v>1</v>
      </c>
      <c r="E22" s="113">
        <v>1</v>
      </c>
      <c r="F22" s="113">
        <v>1</v>
      </c>
      <c r="G22" s="113">
        <v>1</v>
      </c>
      <c r="H22" s="113">
        <v>1</v>
      </c>
      <c r="I22" s="113">
        <v>1</v>
      </c>
      <c r="J22" s="113">
        <v>1</v>
      </c>
      <c r="K22" s="113">
        <v>1</v>
      </c>
      <c r="L22" s="113">
        <v>1</v>
      </c>
      <c r="M22" s="113">
        <v>1</v>
      </c>
      <c r="N22" s="113">
        <v>0</v>
      </c>
      <c r="O22" s="114">
        <v>1</v>
      </c>
      <c r="P22" s="114">
        <v>0</v>
      </c>
      <c r="Q22" s="114">
        <v>1</v>
      </c>
      <c r="R22" s="114">
        <v>1</v>
      </c>
      <c r="S22" s="113">
        <v>290.3</v>
      </c>
      <c r="T22" s="44">
        <v>0</v>
      </c>
      <c r="U22" s="44">
        <v>0</v>
      </c>
      <c r="V22" s="45">
        <v>1</v>
      </c>
      <c r="W22" s="45">
        <v>0</v>
      </c>
      <c r="X22" s="45"/>
      <c r="Y22" s="46"/>
      <c r="Z22" s="44"/>
      <c r="AA22" s="44"/>
      <c r="AB22" s="47"/>
      <c r="AC22" s="60"/>
      <c r="AD22" s="47">
        <v>43829</v>
      </c>
      <c r="AE22" s="48">
        <v>287.63</v>
      </c>
      <c r="AH22" s="54"/>
      <c r="AI22" s="12"/>
      <c r="AJ22" s="33">
        <v>1</v>
      </c>
    </row>
    <row r="23" spans="1:36" ht="29.25" customHeight="1" x14ac:dyDescent="0.25">
      <c r="A23" s="98" t="s">
        <v>150</v>
      </c>
      <c r="B23" s="171"/>
      <c r="C23" s="113">
        <v>1</v>
      </c>
      <c r="D23" s="113">
        <v>1</v>
      </c>
      <c r="E23" s="113">
        <v>1</v>
      </c>
      <c r="F23" s="113">
        <v>1</v>
      </c>
      <c r="G23" s="113">
        <v>1</v>
      </c>
      <c r="H23" s="113">
        <v>1</v>
      </c>
      <c r="I23" s="113">
        <v>1</v>
      </c>
      <c r="J23" s="113">
        <v>1</v>
      </c>
      <c r="K23" s="113">
        <v>1</v>
      </c>
      <c r="L23" s="113">
        <v>1</v>
      </c>
      <c r="M23" s="113">
        <v>1</v>
      </c>
      <c r="N23" s="113">
        <v>0</v>
      </c>
      <c r="O23" s="114">
        <v>1</v>
      </c>
      <c r="P23" s="114">
        <v>0</v>
      </c>
      <c r="Q23" s="114">
        <v>1</v>
      </c>
      <c r="R23" s="114">
        <v>1</v>
      </c>
      <c r="S23" s="113">
        <v>290.3</v>
      </c>
      <c r="T23" s="45">
        <v>0</v>
      </c>
      <c r="U23" s="45">
        <v>0</v>
      </c>
      <c r="V23" s="44">
        <v>1</v>
      </c>
      <c r="W23" s="44">
        <v>0</v>
      </c>
      <c r="X23" s="44"/>
      <c r="Y23" s="46"/>
      <c r="Z23" s="44"/>
      <c r="AA23" s="44"/>
      <c r="AB23" s="47"/>
      <c r="AC23" s="60"/>
      <c r="AD23" s="47">
        <v>43829</v>
      </c>
      <c r="AE23" s="48">
        <v>287.63</v>
      </c>
      <c r="AH23" s="54"/>
      <c r="AI23" s="12"/>
      <c r="AJ23" s="33">
        <v>1</v>
      </c>
    </row>
    <row r="24" spans="1:36" x14ac:dyDescent="0.25">
      <c r="A24" s="101" t="s">
        <v>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37">
        <f>SUM(S25:S40)</f>
        <v>17546.479999999996</v>
      </c>
      <c r="T24" s="86">
        <f t="shared" ref="T24:AI24" si="3">SUM(T25:T40)</f>
        <v>14</v>
      </c>
      <c r="U24" s="86">
        <f t="shared" si="3"/>
        <v>14</v>
      </c>
      <c r="V24" s="86">
        <f t="shared" si="3"/>
        <v>3</v>
      </c>
      <c r="W24" s="86">
        <f t="shared" si="3"/>
        <v>0</v>
      </c>
      <c r="X24" s="86">
        <f t="shared" si="3"/>
        <v>0</v>
      </c>
      <c r="Y24" s="86">
        <f t="shared" si="3"/>
        <v>0</v>
      </c>
      <c r="Z24" s="86">
        <f t="shared" si="3"/>
        <v>0</v>
      </c>
      <c r="AA24" s="86">
        <f t="shared" si="3"/>
        <v>0</v>
      </c>
      <c r="AB24" s="86">
        <f t="shared" si="3"/>
        <v>0</v>
      </c>
      <c r="AC24" s="86">
        <f t="shared" si="3"/>
        <v>0</v>
      </c>
      <c r="AD24" s="86">
        <f t="shared" si="3"/>
        <v>657798</v>
      </c>
      <c r="AE24" s="86">
        <f t="shared" si="3"/>
        <v>13235.399999999996</v>
      </c>
      <c r="AF24" s="86">
        <f t="shared" si="3"/>
        <v>0</v>
      </c>
      <c r="AG24" s="86">
        <f t="shared" si="3"/>
        <v>0</v>
      </c>
      <c r="AH24" s="86">
        <f t="shared" si="3"/>
        <v>0</v>
      </c>
      <c r="AI24" s="86">
        <f t="shared" si="3"/>
        <v>0</v>
      </c>
      <c r="AJ24" s="137">
        <f>SUM(AJ25:AJ40)</f>
        <v>16</v>
      </c>
    </row>
    <row r="25" spans="1:36" ht="47.25" x14ac:dyDescent="0.25">
      <c r="A25" s="98" t="s">
        <v>205</v>
      </c>
      <c r="B25" s="196">
        <v>44243</v>
      </c>
      <c r="C25" s="113">
        <v>1</v>
      </c>
      <c r="D25" s="113">
        <v>1</v>
      </c>
      <c r="E25" s="113">
        <v>1</v>
      </c>
      <c r="F25" s="113">
        <v>1</v>
      </c>
      <c r="G25" s="113">
        <v>1</v>
      </c>
      <c r="H25" s="113">
        <v>1</v>
      </c>
      <c r="I25" s="113">
        <v>1</v>
      </c>
      <c r="J25" s="113">
        <v>1</v>
      </c>
      <c r="K25" s="113">
        <v>1</v>
      </c>
      <c r="L25" s="113">
        <v>1</v>
      </c>
      <c r="M25" s="113">
        <v>1</v>
      </c>
      <c r="N25" s="113">
        <v>1</v>
      </c>
      <c r="O25" s="113">
        <v>1</v>
      </c>
      <c r="P25" s="113">
        <v>1</v>
      </c>
      <c r="Q25" s="113">
        <v>0</v>
      </c>
      <c r="R25" s="113">
        <v>0</v>
      </c>
      <c r="S25" s="113">
        <v>1065.0899999999999</v>
      </c>
      <c r="T25" s="45">
        <v>1</v>
      </c>
      <c r="U25" s="45">
        <v>1</v>
      </c>
      <c r="V25" s="5">
        <v>0</v>
      </c>
      <c r="W25" s="5">
        <v>0</v>
      </c>
      <c r="X25" s="46"/>
      <c r="Y25" s="46"/>
      <c r="Z25" s="44"/>
      <c r="AA25" s="44"/>
      <c r="AB25" s="44"/>
      <c r="AC25" s="47"/>
      <c r="AD25" s="47">
        <v>43808</v>
      </c>
      <c r="AE25" s="27">
        <v>917.87</v>
      </c>
      <c r="AH25" s="54"/>
      <c r="AI25" s="12"/>
      <c r="AJ25" s="33">
        <v>1</v>
      </c>
    </row>
    <row r="26" spans="1:36" ht="31.5" x14ac:dyDescent="0.25">
      <c r="A26" s="98" t="s">
        <v>206</v>
      </c>
      <c r="B26" s="163"/>
      <c r="C26" s="113">
        <v>1</v>
      </c>
      <c r="D26" s="113">
        <v>1</v>
      </c>
      <c r="E26" s="113">
        <v>1</v>
      </c>
      <c r="F26" s="113">
        <v>1</v>
      </c>
      <c r="G26" s="113">
        <v>1</v>
      </c>
      <c r="H26" s="113">
        <v>1</v>
      </c>
      <c r="I26" s="113">
        <v>1</v>
      </c>
      <c r="J26" s="113">
        <v>1</v>
      </c>
      <c r="K26" s="113">
        <v>1</v>
      </c>
      <c r="L26" s="113">
        <v>1</v>
      </c>
      <c r="M26" s="113">
        <v>1</v>
      </c>
      <c r="N26" s="113">
        <v>1</v>
      </c>
      <c r="O26" s="113">
        <v>1</v>
      </c>
      <c r="P26" s="113">
        <v>1</v>
      </c>
      <c r="Q26" s="113">
        <v>0</v>
      </c>
      <c r="R26" s="113">
        <v>0</v>
      </c>
      <c r="S26" s="113">
        <v>1060.25</v>
      </c>
      <c r="T26" s="45">
        <v>1</v>
      </c>
      <c r="U26" s="45">
        <v>1</v>
      </c>
      <c r="V26" s="44">
        <v>1</v>
      </c>
      <c r="W26" s="44">
        <v>0</v>
      </c>
      <c r="X26" s="46"/>
      <c r="Y26" s="46"/>
      <c r="Z26" s="44"/>
      <c r="AA26" s="44"/>
      <c r="AB26" s="47"/>
      <c r="AC26" s="47"/>
      <c r="AD26" s="47">
        <v>43808</v>
      </c>
      <c r="AE26" s="27">
        <v>887.17</v>
      </c>
      <c r="AH26" s="54"/>
      <c r="AI26" s="12"/>
      <c r="AJ26" s="33">
        <v>1</v>
      </c>
    </row>
    <row r="27" spans="1:36" ht="47.25" x14ac:dyDescent="0.25">
      <c r="A27" s="98" t="s">
        <v>207</v>
      </c>
      <c r="B27" s="163"/>
      <c r="C27" s="113">
        <v>1</v>
      </c>
      <c r="D27" s="113">
        <v>1</v>
      </c>
      <c r="E27" s="113">
        <v>1</v>
      </c>
      <c r="F27" s="113">
        <v>1</v>
      </c>
      <c r="G27" s="113">
        <v>1</v>
      </c>
      <c r="H27" s="113">
        <v>1</v>
      </c>
      <c r="I27" s="113">
        <v>1</v>
      </c>
      <c r="J27" s="113">
        <v>1</v>
      </c>
      <c r="K27" s="113">
        <v>1</v>
      </c>
      <c r="L27" s="113">
        <v>1</v>
      </c>
      <c r="M27" s="113">
        <v>1</v>
      </c>
      <c r="N27" s="113">
        <v>1</v>
      </c>
      <c r="O27" s="113">
        <v>1</v>
      </c>
      <c r="P27" s="113">
        <v>1</v>
      </c>
      <c r="Q27" s="113">
        <v>0</v>
      </c>
      <c r="R27" s="113">
        <v>0</v>
      </c>
      <c r="S27" s="113">
        <v>1101.94</v>
      </c>
      <c r="T27" s="45">
        <v>1</v>
      </c>
      <c r="U27" s="45">
        <v>1</v>
      </c>
      <c r="V27" s="44">
        <v>0</v>
      </c>
      <c r="W27" s="44">
        <v>0</v>
      </c>
      <c r="X27" s="46"/>
      <c r="Y27" s="46"/>
      <c r="Z27" s="44"/>
      <c r="AA27" s="44"/>
      <c r="AB27" s="47"/>
      <c r="AC27" s="47"/>
      <c r="AD27" s="47">
        <v>43861</v>
      </c>
      <c r="AE27" s="27">
        <v>1321.46</v>
      </c>
      <c r="AH27" s="54"/>
      <c r="AI27" s="12"/>
      <c r="AJ27" s="33">
        <v>1</v>
      </c>
    </row>
    <row r="28" spans="1:36" ht="47.25" x14ac:dyDescent="0.25">
      <c r="A28" s="98" t="s">
        <v>208</v>
      </c>
      <c r="B28" s="163"/>
      <c r="C28" s="113">
        <v>1</v>
      </c>
      <c r="D28" s="113">
        <v>1</v>
      </c>
      <c r="E28" s="113">
        <v>1</v>
      </c>
      <c r="F28" s="113">
        <v>1</v>
      </c>
      <c r="G28" s="113">
        <v>1</v>
      </c>
      <c r="H28" s="113">
        <v>1</v>
      </c>
      <c r="I28" s="113">
        <v>1</v>
      </c>
      <c r="J28" s="113">
        <v>1</v>
      </c>
      <c r="K28" s="113">
        <v>1</v>
      </c>
      <c r="L28" s="113">
        <v>1</v>
      </c>
      <c r="M28" s="113">
        <v>1</v>
      </c>
      <c r="N28" s="113">
        <v>1</v>
      </c>
      <c r="O28" s="113">
        <v>1</v>
      </c>
      <c r="P28" s="113">
        <v>1</v>
      </c>
      <c r="Q28" s="113">
        <v>0</v>
      </c>
      <c r="R28" s="113">
        <v>0</v>
      </c>
      <c r="S28" s="113">
        <v>1034.08</v>
      </c>
      <c r="T28" s="45">
        <v>1</v>
      </c>
      <c r="U28" s="45">
        <v>1</v>
      </c>
      <c r="V28" s="44">
        <v>0</v>
      </c>
      <c r="W28" s="44">
        <v>0</v>
      </c>
      <c r="X28" s="46"/>
      <c r="Y28" s="46"/>
      <c r="Z28" s="44"/>
      <c r="AA28" s="44"/>
      <c r="AB28" s="47"/>
      <c r="AC28" s="47"/>
      <c r="AD28" s="47">
        <v>43861</v>
      </c>
      <c r="AE28" s="27">
        <v>1321.46</v>
      </c>
      <c r="AH28" s="54"/>
      <c r="AI28" s="12"/>
      <c r="AJ28" s="33">
        <v>1</v>
      </c>
    </row>
    <row r="29" spans="1:36" ht="31.5" x14ac:dyDescent="0.25">
      <c r="A29" s="98" t="s">
        <v>209</v>
      </c>
      <c r="B29" s="163"/>
      <c r="C29" s="113">
        <v>1</v>
      </c>
      <c r="D29" s="113">
        <v>1</v>
      </c>
      <c r="E29" s="113">
        <v>1</v>
      </c>
      <c r="F29" s="113">
        <v>1</v>
      </c>
      <c r="G29" s="113">
        <v>1</v>
      </c>
      <c r="H29" s="113">
        <v>1</v>
      </c>
      <c r="I29" s="113">
        <v>1</v>
      </c>
      <c r="J29" s="113">
        <v>1</v>
      </c>
      <c r="K29" s="113">
        <v>1</v>
      </c>
      <c r="L29" s="113">
        <v>1</v>
      </c>
      <c r="M29" s="113">
        <v>1</v>
      </c>
      <c r="N29" s="113">
        <v>1</v>
      </c>
      <c r="O29" s="113">
        <v>1</v>
      </c>
      <c r="P29" s="113">
        <v>1</v>
      </c>
      <c r="Q29" s="113">
        <v>0</v>
      </c>
      <c r="R29" s="113">
        <v>0</v>
      </c>
      <c r="S29" s="113">
        <v>1143.98</v>
      </c>
      <c r="T29" s="45">
        <v>1</v>
      </c>
      <c r="U29" s="45">
        <v>1</v>
      </c>
      <c r="V29" s="44">
        <v>0</v>
      </c>
      <c r="W29" s="44">
        <v>0</v>
      </c>
      <c r="X29" s="46"/>
      <c r="Y29" s="46"/>
      <c r="Z29" s="44"/>
      <c r="AA29" s="47"/>
      <c r="AB29" s="47"/>
      <c r="AC29" s="47"/>
      <c r="AD29" s="47">
        <v>43819</v>
      </c>
      <c r="AE29" s="28">
        <v>940.74</v>
      </c>
      <c r="AH29" s="54"/>
      <c r="AI29" s="12"/>
      <c r="AJ29" s="33">
        <v>1</v>
      </c>
    </row>
    <row r="30" spans="1:36" ht="31.5" x14ac:dyDescent="0.25">
      <c r="A30" s="98" t="s">
        <v>210</v>
      </c>
      <c r="B30" s="163"/>
      <c r="C30" s="113">
        <v>1</v>
      </c>
      <c r="D30" s="113">
        <v>1</v>
      </c>
      <c r="E30" s="113">
        <v>1</v>
      </c>
      <c r="F30" s="113">
        <v>1</v>
      </c>
      <c r="G30" s="113">
        <v>1</v>
      </c>
      <c r="H30" s="113">
        <v>1</v>
      </c>
      <c r="I30" s="113">
        <v>1</v>
      </c>
      <c r="J30" s="113">
        <v>1</v>
      </c>
      <c r="K30" s="113">
        <v>1</v>
      </c>
      <c r="L30" s="113">
        <v>1</v>
      </c>
      <c r="M30" s="113">
        <v>1</v>
      </c>
      <c r="N30" s="113">
        <v>1</v>
      </c>
      <c r="O30" s="113">
        <v>1</v>
      </c>
      <c r="P30" s="113">
        <v>1</v>
      </c>
      <c r="Q30" s="113">
        <v>0</v>
      </c>
      <c r="R30" s="113">
        <v>0</v>
      </c>
      <c r="S30" s="113">
        <v>1131.92</v>
      </c>
      <c r="T30" s="44">
        <v>1</v>
      </c>
      <c r="U30" s="44">
        <v>1</v>
      </c>
      <c r="V30" s="45">
        <v>0</v>
      </c>
      <c r="W30" s="45">
        <v>0</v>
      </c>
      <c r="X30" s="46"/>
      <c r="Y30" s="46"/>
      <c r="Z30" s="44"/>
      <c r="AA30" s="44"/>
      <c r="AB30" s="47"/>
      <c r="AC30" s="47"/>
      <c r="AD30" s="47">
        <v>43823</v>
      </c>
      <c r="AE30" s="27">
        <v>771.38</v>
      </c>
      <c r="AH30" s="54"/>
      <c r="AI30" s="12"/>
      <c r="AJ30" s="33">
        <v>1</v>
      </c>
    </row>
    <row r="31" spans="1:36" ht="47.25" x14ac:dyDescent="0.25">
      <c r="A31" s="98" t="s">
        <v>211</v>
      </c>
      <c r="B31" s="163"/>
      <c r="C31" s="113">
        <v>1</v>
      </c>
      <c r="D31" s="113">
        <v>1</v>
      </c>
      <c r="E31" s="113">
        <v>1</v>
      </c>
      <c r="F31" s="113">
        <v>1</v>
      </c>
      <c r="G31" s="113">
        <v>1</v>
      </c>
      <c r="H31" s="113">
        <v>1</v>
      </c>
      <c r="I31" s="113">
        <v>1</v>
      </c>
      <c r="J31" s="113">
        <v>1</v>
      </c>
      <c r="K31" s="113">
        <v>1</v>
      </c>
      <c r="L31" s="113">
        <v>1</v>
      </c>
      <c r="M31" s="113">
        <v>1</v>
      </c>
      <c r="N31" s="113">
        <v>1</v>
      </c>
      <c r="O31" s="113">
        <v>1</v>
      </c>
      <c r="P31" s="113">
        <v>1</v>
      </c>
      <c r="Q31" s="113">
        <v>0</v>
      </c>
      <c r="R31" s="113">
        <v>0</v>
      </c>
      <c r="S31" s="113">
        <v>605</v>
      </c>
      <c r="T31" s="44">
        <v>1</v>
      </c>
      <c r="U31" s="44">
        <v>1</v>
      </c>
      <c r="V31" s="45">
        <v>0</v>
      </c>
      <c r="W31" s="45">
        <v>0</v>
      </c>
      <c r="X31" s="46"/>
      <c r="Y31" s="46"/>
      <c r="Z31" s="44"/>
      <c r="AA31" s="44"/>
      <c r="AB31" s="47"/>
      <c r="AC31" s="47"/>
      <c r="AD31" s="47">
        <v>43844</v>
      </c>
      <c r="AE31" s="27">
        <v>848.66</v>
      </c>
      <c r="AH31" s="54"/>
      <c r="AI31" s="12"/>
      <c r="AJ31" s="33">
        <v>1</v>
      </c>
    </row>
    <row r="32" spans="1:36" ht="47.25" x14ac:dyDescent="0.25">
      <c r="A32" s="98" t="s">
        <v>212</v>
      </c>
      <c r="B32" s="163"/>
      <c r="C32" s="113">
        <v>1</v>
      </c>
      <c r="D32" s="113">
        <v>1</v>
      </c>
      <c r="E32" s="113">
        <v>1</v>
      </c>
      <c r="F32" s="113">
        <v>1</v>
      </c>
      <c r="G32" s="113">
        <v>1</v>
      </c>
      <c r="H32" s="113">
        <v>1</v>
      </c>
      <c r="I32" s="113">
        <v>1</v>
      </c>
      <c r="J32" s="113">
        <v>1</v>
      </c>
      <c r="K32" s="113">
        <v>1</v>
      </c>
      <c r="L32" s="113">
        <v>1</v>
      </c>
      <c r="M32" s="113">
        <v>1</v>
      </c>
      <c r="N32" s="113">
        <v>1</v>
      </c>
      <c r="O32" s="113">
        <v>1</v>
      </c>
      <c r="P32" s="113">
        <v>1</v>
      </c>
      <c r="Q32" s="113">
        <v>0</v>
      </c>
      <c r="R32" s="113">
        <v>0</v>
      </c>
      <c r="S32" s="113">
        <v>1173.55</v>
      </c>
      <c r="T32" s="45">
        <v>1</v>
      </c>
      <c r="U32" s="45">
        <v>1</v>
      </c>
      <c r="V32" s="44">
        <v>0</v>
      </c>
      <c r="W32" s="44">
        <v>0</v>
      </c>
      <c r="X32" s="46"/>
      <c r="Y32" s="46"/>
      <c r="Z32" s="44"/>
      <c r="AA32" s="44"/>
      <c r="AB32" s="47"/>
      <c r="AC32" s="47"/>
      <c r="AD32" s="47">
        <v>43844</v>
      </c>
      <c r="AE32" s="27">
        <v>846.2</v>
      </c>
      <c r="AH32" s="54"/>
      <c r="AI32" s="12"/>
      <c r="AJ32" s="33">
        <v>1</v>
      </c>
    </row>
    <row r="33" spans="1:36" ht="31.5" x14ac:dyDescent="0.25">
      <c r="A33" s="98" t="s">
        <v>213</v>
      </c>
      <c r="B33" s="163"/>
      <c r="C33" s="113">
        <v>1</v>
      </c>
      <c r="D33" s="113">
        <v>1</v>
      </c>
      <c r="E33" s="113">
        <v>1</v>
      </c>
      <c r="F33" s="113">
        <v>1</v>
      </c>
      <c r="G33" s="113">
        <v>1</v>
      </c>
      <c r="H33" s="113">
        <v>1</v>
      </c>
      <c r="I33" s="113">
        <v>1</v>
      </c>
      <c r="J33" s="113">
        <v>1</v>
      </c>
      <c r="K33" s="113">
        <v>1</v>
      </c>
      <c r="L33" s="113">
        <v>1</v>
      </c>
      <c r="M33" s="113">
        <v>1</v>
      </c>
      <c r="N33" s="113">
        <v>1</v>
      </c>
      <c r="O33" s="113">
        <v>1</v>
      </c>
      <c r="P33" s="113">
        <v>0</v>
      </c>
      <c r="Q33" s="113">
        <v>1</v>
      </c>
      <c r="R33" s="113">
        <v>1</v>
      </c>
      <c r="S33" s="113">
        <v>1119.27</v>
      </c>
      <c r="T33" s="45">
        <v>1</v>
      </c>
      <c r="U33" s="45">
        <v>1</v>
      </c>
      <c r="V33" s="44">
        <v>0</v>
      </c>
      <c r="W33" s="44">
        <v>0</v>
      </c>
      <c r="X33" s="46"/>
      <c r="Y33" s="46"/>
      <c r="Z33" s="44"/>
      <c r="AA33" s="47"/>
      <c r="AB33" s="47"/>
      <c r="AC33" s="47"/>
      <c r="AD33" s="47">
        <v>43903</v>
      </c>
      <c r="AE33" s="27">
        <v>918.21</v>
      </c>
      <c r="AF33" s="52"/>
      <c r="AH33" s="54"/>
      <c r="AI33" s="12"/>
      <c r="AJ33" s="33">
        <v>1</v>
      </c>
    </row>
    <row r="34" spans="1:36" s="65" customFormat="1" ht="31.5" x14ac:dyDescent="0.25">
      <c r="A34" s="98" t="s">
        <v>214</v>
      </c>
      <c r="B34" s="163"/>
      <c r="C34" s="113">
        <v>1</v>
      </c>
      <c r="D34" s="113">
        <v>1</v>
      </c>
      <c r="E34" s="113">
        <v>1</v>
      </c>
      <c r="F34" s="113">
        <v>1</v>
      </c>
      <c r="G34" s="113">
        <v>1</v>
      </c>
      <c r="H34" s="113">
        <v>1</v>
      </c>
      <c r="I34" s="113">
        <v>1</v>
      </c>
      <c r="J34" s="113">
        <v>1</v>
      </c>
      <c r="K34" s="113">
        <v>1</v>
      </c>
      <c r="L34" s="113">
        <v>1</v>
      </c>
      <c r="M34" s="113">
        <v>1</v>
      </c>
      <c r="N34" s="113">
        <v>1</v>
      </c>
      <c r="O34" s="113">
        <v>1</v>
      </c>
      <c r="P34" s="113">
        <v>0</v>
      </c>
      <c r="Q34" s="113">
        <v>1</v>
      </c>
      <c r="R34" s="113">
        <v>1</v>
      </c>
      <c r="S34" s="113">
        <v>1321.46</v>
      </c>
      <c r="T34" s="42">
        <v>1</v>
      </c>
      <c r="U34" s="42">
        <v>1</v>
      </c>
      <c r="V34" s="115">
        <v>0</v>
      </c>
      <c r="W34" s="115">
        <v>0</v>
      </c>
      <c r="X34" s="12"/>
      <c r="Y34" s="12"/>
      <c r="Z34" s="115"/>
      <c r="AA34" s="60"/>
      <c r="AB34" s="60"/>
      <c r="AC34" s="115"/>
      <c r="AD34" s="47">
        <v>43907</v>
      </c>
      <c r="AE34" s="67">
        <v>918.63</v>
      </c>
      <c r="AF34" s="69"/>
      <c r="AG34" s="65" t="s">
        <v>33</v>
      </c>
      <c r="AH34" s="54"/>
      <c r="AI34" s="12"/>
      <c r="AJ34" s="33">
        <v>1</v>
      </c>
    </row>
    <row r="35" spans="1:36" ht="31.5" x14ac:dyDescent="0.25">
      <c r="A35" s="98" t="s">
        <v>215</v>
      </c>
      <c r="B35" s="163"/>
      <c r="C35" s="113">
        <v>1</v>
      </c>
      <c r="D35" s="113">
        <v>1</v>
      </c>
      <c r="E35" s="113">
        <v>1</v>
      </c>
      <c r="F35" s="113">
        <v>1</v>
      </c>
      <c r="G35" s="113">
        <v>1</v>
      </c>
      <c r="H35" s="113">
        <v>1</v>
      </c>
      <c r="I35" s="113">
        <v>1</v>
      </c>
      <c r="J35" s="113">
        <v>1</v>
      </c>
      <c r="K35" s="113">
        <v>1</v>
      </c>
      <c r="L35" s="113">
        <v>1</v>
      </c>
      <c r="M35" s="113">
        <v>1</v>
      </c>
      <c r="N35" s="113">
        <v>1</v>
      </c>
      <c r="O35" s="113">
        <v>1</v>
      </c>
      <c r="P35" s="113">
        <v>0</v>
      </c>
      <c r="Q35" s="113">
        <v>1</v>
      </c>
      <c r="R35" s="113">
        <v>1</v>
      </c>
      <c r="S35" s="113">
        <v>1321.46</v>
      </c>
      <c r="T35" s="45">
        <v>1</v>
      </c>
      <c r="U35" s="45">
        <v>1</v>
      </c>
      <c r="V35" s="44">
        <v>0</v>
      </c>
      <c r="W35" s="44">
        <v>0</v>
      </c>
      <c r="X35" s="46"/>
      <c r="Y35" s="46"/>
      <c r="Z35" s="44"/>
      <c r="AA35" s="47"/>
      <c r="AB35" s="47"/>
      <c r="AC35" s="44"/>
      <c r="AD35" s="47">
        <v>43872</v>
      </c>
      <c r="AE35" s="48">
        <v>751.05</v>
      </c>
      <c r="AH35" s="54"/>
      <c r="AI35" s="12"/>
      <c r="AJ35" s="33">
        <v>1</v>
      </c>
    </row>
    <row r="36" spans="1:36" ht="31.5" x14ac:dyDescent="0.25">
      <c r="A36" s="98" t="s">
        <v>216</v>
      </c>
      <c r="B36" s="163"/>
      <c r="C36" s="113">
        <v>1</v>
      </c>
      <c r="D36" s="113">
        <v>1</v>
      </c>
      <c r="E36" s="113">
        <v>1</v>
      </c>
      <c r="F36" s="113">
        <v>1</v>
      </c>
      <c r="G36" s="113">
        <v>1</v>
      </c>
      <c r="H36" s="113">
        <v>1</v>
      </c>
      <c r="I36" s="113">
        <v>1</v>
      </c>
      <c r="J36" s="113">
        <v>1</v>
      </c>
      <c r="K36" s="113">
        <v>1</v>
      </c>
      <c r="L36" s="113">
        <v>1</v>
      </c>
      <c r="M36" s="113">
        <v>1</v>
      </c>
      <c r="N36" s="113">
        <v>1</v>
      </c>
      <c r="O36" s="113">
        <v>1</v>
      </c>
      <c r="P36" s="113">
        <v>0</v>
      </c>
      <c r="Q36" s="113">
        <v>1</v>
      </c>
      <c r="R36" s="113">
        <v>1</v>
      </c>
      <c r="S36" s="113">
        <v>1045.97</v>
      </c>
      <c r="T36" s="45">
        <v>1</v>
      </c>
      <c r="U36" s="45">
        <v>1</v>
      </c>
      <c r="V36" s="44">
        <v>0</v>
      </c>
      <c r="W36" s="44">
        <v>0</v>
      </c>
      <c r="X36" s="46"/>
      <c r="Y36" s="46"/>
      <c r="Z36" s="44"/>
      <c r="AA36" s="44"/>
      <c r="AB36" s="47"/>
      <c r="AC36" s="47"/>
      <c r="AD36" s="47">
        <v>43872</v>
      </c>
      <c r="AE36" s="27">
        <v>751.05</v>
      </c>
      <c r="AH36" s="54"/>
      <c r="AI36" s="12"/>
      <c r="AJ36" s="33">
        <v>1</v>
      </c>
    </row>
    <row r="37" spans="1:36" ht="47.25" x14ac:dyDescent="0.25">
      <c r="A37" s="98" t="s">
        <v>217</v>
      </c>
      <c r="B37" s="163"/>
      <c r="C37" s="113">
        <v>1</v>
      </c>
      <c r="D37" s="113">
        <v>1</v>
      </c>
      <c r="E37" s="113">
        <v>1</v>
      </c>
      <c r="F37" s="113">
        <v>1</v>
      </c>
      <c r="G37" s="113">
        <v>1</v>
      </c>
      <c r="H37" s="113">
        <v>1</v>
      </c>
      <c r="I37" s="113">
        <v>1</v>
      </c>
      <c r="J37" s="113">
        <v>1</v>
      </c>
      <c r="K37" s="113">
        <v>1</v>
      </c>
      <c r="L37" s="113">
        <v>1</v>
      </c>
      <c r="M37" s="113">
        <v>1</v>
      </c>
      <c r="N37" s="113">
        <v>1</v>
      </c>
      <c r="O37" s="113">
        <v>1</v>
      </c>
      <c r="P37" s="113">
        <v>0</v>
      </c>
      <c r="Q37" s="113">
        <v>1</v>
      </c>
      <c r="R37" s="113">
        <v>1</v>
      </c>
      <c r="S37" s="113">
        <v>1116.17</v>
      </c>
      <c r="T37" s="45">
        <v>1</v>
      </c>
      <c r="U37" s="45">
        <v>1</v>
      </c>
      <c r="V37" s="44">
        <v>0</v>
      </c>
      <c r="W37" s="44">
        <v>0</v>
      </c>
      <c r="X37" s="46"/>
      <c r="Y37" s="46"/>
      <c r="Z37" s="44"/>
      <c r="AA37" s="44"/>
      <c r="AB37" s="47"/>
      <c r="AC37" s="47"/>
      <c r="AD37" s="47">
        <v>43872</v>
      </c>
      <c r="AE37" s="27">
        <v>282.49</v>
      </c>
      <c r="AH37" s="54"/>
      <c r="AI37" s="12"/>
      <c r="AJ37" s="33">
        <v>1</v>
      </c>
    </row>
    <row r="38" spans="1:36" ht="47.25" x14ac:dyDescent="0.25">
      <c r="A38" s="98" t="s">
        <v>218</v>
      </c>
      <c r="B38" s="163"/>
      <c r="C38" s="113">
        <v>1</v>
      </c>
      <c r="D38" s="113">
        <v>1</v>
      </c>
      <c r="E38" s="113">
        <v>1</v>
      </c>
      <c r="F38" s="113">
        <v>1</v>
      </c>
      <c r="G38" s="113">
        <v>1</v>
      </c>
      <c r="H38" s="113">
        <v>1</v>
      </c>
      <c r="I38" s="113">
        <v>1</v>
      </c>
      <c r="J38" s="113">
        <v>1</v>
      </c>
      <c r="K38" s="113">
        <v>1</v>
      </c>
      <c r="L38" s="113">
        <v>1</v>
      </c>
      <c r="M38" s="113">
        <v>1</v>
      </c>
      <c r="N38" s="113">
        <v>1</v>
      </c>
      <c r="O38" s="113">
        <v>1</v>
      </c>
      <c r="P38" s="113">
        <v>0</v>
      </c>
      <c r="Q38" s="113">
        <v>1</v>
      </c>
      <c r="R38" s="113">
        <v>1</v>
      </c>
      <c r="S38" s="113">
        <v>1293.6400000000001</v>
      </c>
      <c r="T38" s="45">
        <v>1</v>
      </c>
      <c r="U38" s="45">
        <v>1</v>
      </c>
      <c r="V38" s="44">
        <v>1</v>
      </c>
      <c r="W38" s="44">
        <v>0</v>
      </c>
      <c r="X38" s="46"/>
      <c r="Y38" s="46"/>
      <c r="Z38" s="44"/>
      <c r="AA38" s="44"/>
      <c r="AB38" s="47"/>
      <c r="AC38" s="47"/>
      <c r="AD38" s="47">
        <v>43812</v>
      </c>
      <c r="AE38" s="27">
        <v>1246.81</v>
      </c>
      <c r="AH38" s="54"/>
      <c r="AI38" s="12"/>
      <c r="AJ38" s="33">
        <v>1</v>
      </c>
    </row>
    <row r="39" spans="1:36" ht="47.25" x14ac:dyDescent="0.25">
      <c r="A39" s="98" t="s">
        <v>219</v>
      </c>
      <c r="B39" s="163"/>
      <c r="C39" s="113">
        <v>1</v>
      </c>
      <c r="D39" s="113">
        <v>1</v>
      </c>
      <c r="E39" s="113">
        <v>1</v>
      </c>
      <c r="F39" s="113">
        <v>1</v>
      </c>
      <c r="G39" s="113">
        <v>1</v>
      </c>
      <c r="H39" s="113">
        <v>1</v>
      </c>
      <c r="I39" s="113">
        <v>1</v>
      </c>
      <c r="J39" s="113">
        <v>1</v>
      </c>
      <c r="K39" s="113">
        <v>1</v>
      </c>
      <c r="L39" s="113">
        <v>1</v>
      </c>
      <c r="M39" s="113">
        <v>1</v>
      </c>
      <c r="N39" s="113">
        <v>1</v>
      </c>
      <c r="O39" s="113">
        <v>1</v>
      </c>
      <c r="P39" s="113">
        <v>0</v>
      </c>
      <c r="Q39" s="113">
        <v>1</v>
      </c>
      <c r="R39" s="113">
        <v>1</v>
      </c>
      <c r="S39" s="113">
        <v>1062.5999999999999</v>
      </c>
      <c r="T39" s="45"/>
      <c r="U39" s="45"/>
      <c r="V39" s="44"/>
      <c r="W39" s="44"/>
      <c r="X39" s="46"/>
      <c r="Y39" s="46"/>
      <c r="Z39" s="44"/>
      <c r="AA39" s="44"/>
      <c r="AB39" s="47"/>
      <c r="AC39" s="47"/>
      <c r="AD39" s="47"/>
      <c r="AE39" s="27"/>
      <c r="AH39" s="54"/>
      <c r="AI39" s="12"/>
      <c r="AJ39" s="33">
        <v>1</v>
      </c>
    </row>
    <row r="40" spans="1:36" ht="31.5" x14ac:dyDescent="0.25">
      <c r="A40" s="98" t="s">
        <v>220</v>
      </c>
      <c r="B40" s="163"/>
      <c r="C40" s="113">
        <v>1</v>
      </c>
      <c r="D40" s="113">
        <v>1</v>
      </c>
      <c r="E40" s="113">
        <v>1</v>
      </c>
      <c r="F40" s="113">
        <v>1</v>
      </c>
      <c r="G40" s="113">
        <v>1</v>
      </c>
      <c r="H40" s="113">
        <v>1</v>
      </c>
      <c r="I40" s="113">
        <v>1</v>
      </c>
      <c r="J40" s="113">
        <v>1</v>
      </c>
      <c r="K40" s="113">
        <v>1</v>
      </c>
      <c r="L40" s="113">
        <v>1</v>
      </c>
      <c r="M40" s="113">
        <v>1</v>
      </c>
      <c r="N40" s="113">
        <v>1</v>
      </c>
      <c r="O40" s="113">
        <v>1</v>
      </c>
      <c r="P40" s="113">
        <v>0</v>
      </c>
      <c r="Q40" s="113">
        <v>1</v>
      </c>
      <c r="R40" s="113">
        <v>1</v>
      </c>
      <c r="S40" s="113">
        <v>950.1</v>
      </c>
      <c r="T40" s="42">
        <v>0</v>
      </c>
      <c r="U40" s="42">
        <v>0</v>
      </c>
      <c r="V40" s="115">
        <v>1</v>
      </c>
      <c r="W40" s="115">
        <v>0</v>
      </c>
      <c r="X40" s="12"/>
      <c r="Y40" s="12"/>
      <c r="Z40" s="115"/>
      <c r="AA40" s="115"/>
      <c r="AB40" s="60"/>
      <c r="AC40" s="60"/>
      <c r="AD40" s="47">
        <v>43892</v>
      </c>
      <c r="AE40" s="67">
        <v>512.22</v>
      </c>
      <c r="AH40" s="54"/>
      <c r="AI40" s="12"/>
      <c r="AJ40" s="33">
        <v>1</v>
      </c>
    </row>
    <row r="41" spans="1:36" s="54" customFormat="1" x14ac:dyDescent="0.25">
      <c r="A41" s="103" t="s">
        <v>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38">
        <f>SUM(S42:S42)</f>
        <v>1878.6</v>
      </c>
      <c r="T41" s="87">
        <f t="shared" ref="T41:AI41" si="4">SUM(T42:T42)</f>
        <v>1</v>
      </c>
      <c r="U41" s="87">
        <f t="shared" si="4"/>
        <v>0</v>
      </c>
      <c r="V41" s="87">
        <f t="shared" si="4"/>
        <v>1</v>
      </c>
      <c r="W41" s="87">
        <f t="shared" si="4"/>
        <v>0</v>
      </c>
      <c r="X41" s="87">
        <f t="shared" si="4"/>
        <v>0</v>
      </c>
      <c r="Y41" s="87">
        <f t="shared" si="4"/>
        <v>0</v>
      </c>
      <c r="Z41" s="87">
        <f t="shared" si="4"/>
        <v>0</v>
      </c>
      <c r="AA41" s="87">
        <f t="shared" si="4"/>
        <v>0</v>
      </c>
      <c r="AB41" s="87">
        <f t="shared" si="4"/>
        <v>0</v>
      </c>
      <c r="AC41" s="87">
        <f t="shared" si="4"/>
        <v>43886</v>
      </c>
      <c r="AD41" s="87">
        <f t="shared" si="4"/>
        <v>0</v>
      </c>
      <c r="AE41" s="87">
        <f t="shared" si="4"/>
        <v>120.18</v>
      </c>
      <c r="AF41" s="87">
        <f t="shared" si="4"/>
        <v>0</v>
      </c>
      <c r="AG41" s="87">
        <f t="shared" si="4"/>
        <v>0</v>
      </c>
      <c r="AH41" s="87">
        <f t="shared" si="4"/>
        <v>0</v>
      </c>
      <c r="AI41" s="87">
        <f t="shared" si="4"/>
        <v>0</v>
      </c>
      <c r="AJ41" s="138">
        <f>SUM(AJ42:AJ42)</f>
        <v>1</v>
      </c>
    </row>
    <row r="42" spans="1:36" ht="32.25" customHeight="1" x14ac:dyDescent="0.25">
      <c r="A42" s="104" t="s">
        <v>140</v>
      </c>
      <c r="B42" s="97" t="s">
        <v>141</v>
      </c>
      <c r="C42" s="113">
        <v>1</v>
      </c>
      <c r="D42" s="113">
        <v>1</v>
      </c>
      <c r="E42" s="113">
        <v>1</v>
      </c>
      <c r="F42" s="113">
        <v>1</v>
      </c>
      <c r="G42" s="113">
        <v>1</v>
      </c>
      <c r="H42" s="113">
        <v>1</v>
      </c>
      <c r="I42" s="113">
        <v>1</v>
      </c>
      <c r="J42" s="113">
        <v>1</v>
      </c>
      <c r="K42" s="113">
        <v>1</v>
      </c>
      <c r="L42" s="113">
        <v>1</v>
      </c>
      <c r="M42" s="113">
        <v>1</v>
      </c>
      <c r="N42" s="113">
        <v>1</v>
      </c>
      <c r="O42" s="113">
        <v>1</v>
      </c>
      <c r="P42" s="113">
        <v>0</v>
      </c>
      <c r="Q42" s="113">
        <v>1</v>
      </c>
      <c r="R42" s="113">
        <v>1</v>
      </c>
      <c r="S42" s="88">
        <v>1878.6</v>
      </c>
      <c r="T42" s="45">
        <v>1</v>
      </c>
      <c r="U42" s="45">
        <v>0</v>
      </c>
      <c r="V42" s="44">
        <v>1</v>
      </c>
      <c r="W42" s="44">
        <v>0</v>
      </c>
      <c r="X42" s="44"/>
      <c r="Y42" s="44"/>
      <c r="Z42" s="44"/>
      <c r="AA42" s="44"/>
      <c r="AB42" s="47"/>
      <c r="AC42" s="47">
        <v>43886</v>
      </c>
      <c r="AD42" s="44"/>
      <c r="AE42" s="48">
        <v>120.18</v>
      </c>
      <c r="AF42" s="66" t="s">
        <v>67</v>
      </c>
      <c r="AG42" s="6" t="s">
        <v>34</v>
      </c>
      <c r="AH42" s="53"/>
      <c r="AI42" s="12"/>
      <c r="AJ42" s="33">
        <v>1</v>
      </c>
    </row>
    <row r="43" spans="1:36" x14ac:dyDescent="0.25">
      <c r="A43" s="105" t="s">
        <v>5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139">
        <f>SUM(S44:S47)</f>
        <v>4014.8599999999997</v>
      </c>
      <c r="T43" s="79">
        <f t="shared" ref="T43:AI43" si="5">SUM(T44:T47)</f>
        <v>4</v>
      </c>
      <c r="U43" s="79">
        <f t="shared" si="5"/>
        <v>4</v>
      </c>
      <c r="V43" s="79">
        <f t="shared" si="5"/>
        <v>4</v>
      </c>
      <c r="W43" s="79">
        <f t="shared" si="5"/>
        <v>0</v>
      </c>
      <c r="X43" s="79">
        <f t="shared" si="5"/>
        <v>0</v>
      </c>
      <c r="Y43" s="79">
        <f t="shared" si="5"/>
        <v>0</v>
      </c>
      <c r="Z43" s="79">
        <f t="shared" si="5"/>
        <v>0</v>
      </c>
      <c r="AA43" s="79">
        <f t="shared" si="5"/>
        <v>0</v>
      </c>
      <c r="AB43" s="79">
        <f t="shared" si="5"/>
        <v>0</v>
      </c>
      <c r="AC43" s="79">
        <f t="shared" si="5"/>
        <v>0</v>
      </c>
      <c r="AD43" s="79">
        <f t="shared" si="5"/>
        <v>175257</v>
      </c>
      <c r="AE43" s="79">
        <f t="shared" si="5"/>
        <v>3906.35</v>
      </c>
      <c r="AF43" s="79">
        <f t="shared" si="5"/>
        <v>0</v>
      </c>
      <c r="AG43" s="79">
        <f t="shared" si="5"/>
        <v>0</v>
      </c>
      <c r="AH43" s="79">
        <f t="shared" si="5"/>
        <v>0</v>
      </c>
      <c r="AI43" s="79">
        <f t="shared" si="5"/>
        <v>0</v>
      </c>
      <c r="AJ43" s="139">
        <f>SUM(AJ44:AJ47)</f>
        <v>4</v>
      </c>
    </row>
    <row r="44" spans="1:36" ht="31.5" x14ac:dyDescent="0.25">
      <c r="A44" s="98" t="s">
        <v>151</v>
      </c>
      <c r="B44" s="196" t="s">
        <v>155</v>
      </c>
      <c r="C44" s="113">
        <v>1</v>
      </c>
      <c r="D44" s="113">
        <v>1</v>
      </c>
      <c r="E44" s="113">
        <v>1</v>
      </c>
      <c r="F44" s="113">
        <v>1</v>
      </c>
      <c r="G44" s="113">
        <v>1</v>
      </c>
      <c r="H44" s="113">
        <v>1</v>
      </c>
      <c r="I44" s="113">
        <v>1</v>
      </c>
      <c r="J44" s="113">
        <v>1</v>
      </c>
      <c r="K44" s="113">
        <v>1</v>
      </c>
      <c r="L44" s="113">
        <v>1</v>
      </c>
      <c r="M44" s="113">
        <v>1</v>
      </c>
      <c r="N44" s="113">
        <v>1</v>
      </c>
      <c r="O44" s="113">
        <v>1</v>
      </c>
      <c r="P44" s="113">
        <v>0</v>
      </c>
      <c r="Q44" s="113">
        <v>1</v>
      </c>
      <c r="R44" s="113">
        <v>1</v>
      </c>
      <c r="S44" s="113">
        <v>1165.0899999999999</v>
      </c>
      <c r="T44" s="44">
        <v>1</v>
      </c>
      <c r="U44" s="44">
        <v>1</v>
      </c>
      <c r="V44" s="44">
        <v>1</v>
      </c>
      <c r="W44" s="44">
        <v>0</v>
      </c>
      <c r="X44" s="44"/>
      <c r="Y44" s="44"/>
      <c r="Z44" s="44"/>
      <c r="AA44" s="47"/>
      <c r="AB44" s="47"/>
      <c r="AC44" s="47"/>
      <c r="AD44" s="47">
        <v>43803</v>
      </c>
      <c r="AE44" s="48">
        <v>788.09</v>
      </c>
      <c r="AH44" s="54"/>
      <c r="AI44" s="12"/>
      <c r="AJ44" s="33">
        <v>1</v>
      </c>
    </row>
    <row r="45" spans="1:36" ht="30" customHeight="1" x14ac:dyDescent="0.25">
      <c r="A45" s="98" t="s">
        <v>152</v>
      </c>
      <c r="B45" s="197"/>
      <c r="C45" s="113">
        <v>1</v>
      </c>
      <c r="D45" s="113">
        <v>1</v>
      </c>
      <c r="E45" s="113">
        <v>1</v>
      </c>
      <c r="F45" s="113">
        <v>1</v>
      </c>
      <c r="G45" s="113">
        <v>1</v>
      </c>
      <c r="H45" s="113">
        <v>1</v>
      </c>
      <c r="I45" s="113">
        <v>1</v>
      </c>
      <c r="J45" s="113">
        <v>1</v>
      </c>
      <c r="K45" s="113">
        <v>1</v>
      </c>
      <c r="L45" s="113">
        <v>1</v>
      </c>
      <c r="M45" s="113">
        <v>1</v>
      </c>
      <c r="N45" s="113">
        <v>1</v>
      </c>
      <c r="O45" s="113">
        <v>1</v>
      </c>
      <c r="P45" s="113">
        <v>0</v>
      </c>
      <c r="Q45" s="113">
        <v>1</v>
      </c>
      <c r="R45" s="113">
        <v>1</v>
      </c>
      <c r="S45" s="113">
        <v>1240.02</v>
      </c>
      <c r="T45" s="115">
        <v>1</v>
      </c>
      <c r="U45" s="115">
        <v>1</v>
      </c>
      <c r="V45" s="115">
        <v>1</v>
      </c>
      <c r="W45" s="115">
        <v>0</v>
      </c>
      <c r="X45" s="44"/>
      <c r="Y45" s="44"/>
      <c r="Z45" s="115"/>
      <c r="AA45" s="47"/>
      <c r="AB45" s="60"/>
      <c r="AC45" s="60"/>
      <c r="AD45" s="60">
        <v>43824</v>
      </c>
      <c r="AE45" s="30">
        <v>1165.19</v>
      </c>
      <c r="AH45" s="54"/>
      <c r="AI45" s="12"/>
      <c r="AJ45" s="33">
        <v>1</v>
      </c>
    </row>
    <row r="46" spans="1:36" ht="31.5" customHeight="1" x14ac:dyDescent="0.25">
      <c r="A46" s="98" t="s">
        <v>153</v>
      </c>
      <c r="B46" s="197"/>
      <c r="C46" s="113">
        <v>1</v>
      </c>
      <c r="D46" s="113">
        <v>1</v>
      </c>
      <c r="E46" s="113">
        <v>1</v>
      </c>
      <c r="F46" s="113">
        <v>1</v>
      </c>
      <c r="G46" s="113">
        <v>1</v>
      </c>
      <c r="H46" s="113">
        <v>1</v>
      </c>
      <c r="I46" s="113">
        <v>1</v>
      </c>
      <c r="J46" s="113">
        <v>1</v>
      </c>
      <c r="K46" s="113">
        <v>1</v>
      </c>
      <c r="L46" s="113">
        <v>1</v>
      </c>
      <c r="M46" s="113">
        <v>1</v>
      </c>
      <c r="N46" s="113">
        <v>1</v>
      </c>
      <c r="O46" s="113">
        <v>1</v>
      </c>
      <c r="P46" s="113">
        <v>0</v>
      </c>
      <c r="Q46" s="113">
        <v>1</v>
      </c>
      <c r="R46" s="113">
        <v>1</v>
      </c>
      <c r="S46" s="113">
        <v>307.60000000000002</v>
      </c>
      <c r="T46" s="115">
        <v>1</v>
      </c>
      <c r="U46" s="115">
        <v>1</v>
      </c>
      <c r="V46" s="115">
        <v>1</v>
      </c>
      <c r="W46" s="115">
        <v>0</v>
      </c>
      <c r="X46" s="44"/>
      <c r="Y46" s="44"/>
      <c r="Z46" s="115"/>
      <c r="AA46" s="47"/>
      <c r="AB46" s="60"/>
      <c r="AC46" s="60"/>
      <c r="AD46" s="60">
        <v>43827</v>
      </c>
      <c r="AE46" s="30">
        <v>1165.0899999999999</v>
      </c>
      <c r="AH46" s="54"/>
      <c r="AI46" s="12"/>
      <c r="AJ46" s="33">
        <v>1</v>
      </c>
    </row>
    <row r="47" spans="1:36" ht="30.75" customHeight="1" x14ac:dyDescent="0.25">
      <c r="A47" s="98" t="s">
        <v>154</v>
      </c>
      <c r="B47" s="197"/>
      <c r="C47" s="113">
        <v>1</v>
      </c>
      <c r="D47" s="85">
        <v>1</v>
      </c>
      <c r="E47" s="113">
        <v>1</v>
      </c>
      <c r="F47" s="113">
        <v>1</v>
      </c>
      <c r="G47" s="113">
        <v>1</v>
      </c>
      <c r="H47" s="85">
        <v>1</v>
      </c>
      <c r="I47" s="113">
        <v>1</v>
      </c>
      <c r="J47" s="113">
        <v>1</v>
      </c>
      <c r="K47" s="113">
        <v>1</v>
      </c>
      <c r="L47" s="113">
        <v>1</v>
      </c>
      <c r="M47" s="113">
        <v>1</v>
      </c>
      <c r="N47" s="113">
        <v>1</v>
      </c>
      <c r="O47" s="113">
        <v>1</v>
      </c>
      <c r="P47" s="113">
        <v>0</v>
      </c>
      <c r="Q47" s="113">
        <v>1</v>
      </c>
      <c r="R47" s="113">
        <v>1</v>
      </c>
      <c r="S47" s="113">
        <v>1302.1500000000001</v>
      </c>
      <c r="T47" s="115">
        <v>1</v>
      </c>
      <c r="U47" s="115">
        <v>1</v>
      </c>
      <c r="V47" s="115">
        <v>1</v>
      </c>
      <c r="W47" s="115">
        <v>0</v>
      </c>
      <c r="X47" s="44"/>
      <c r="Y47" s="44"/>
      <c r="Z47" s="115"/>
      <c r="AA47" s="47"/>
      <c r="AB47" s="60"/>
      <c r="AC47" s="60"/>
      <c r="AD47" s="60">
        <v>43803</v>
      </c>
      <c r="AE47" s="30">
        <v>787.98</v>
      </c>
      <c r="AH47" s="54"/>
      <c r="AI47" s="12"/>
      <c r="AJ47" s="33">
        <v>1</v>
      </c>
    </row>
    <row r="48" spans="1:36" x14ac:dyDescent="0.25">
      <c r="A48" s="101" t="s">
        <v>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136">
        <f>SUM(S49:S53)</f>
        <v>4105.0400000000009</v>
      </c>
      <c r="T48" s="78">
        <f t="shared" ref="T48:AJ48" si="6">SUM(T49:T53)</f>
        <v>5</v>
      </c>
      <c r="U48" s="78">
        <f t="shared" si="6"/>
        <v>5</v>
      </c>
      <c r="V48" s="78">
        <f t="shared" si="6"/>
        <v>5</v>
      </c>
      <c r="W48" s="78">
        <f t="shared" si="6"/>
        <v>0</v>
      </c>
      <c r="X48" s="78">
        <f t="shared" si="6"/>
        <v>0</v>
      </c>
      <c r="Y48" s="78">
        <f t="shared" si="6"/>
        <v>0</v>
      </c>
      <c r="Z48" s="78">
        <f t="shared" si="6"/>
        <v>0</v>
      </c>
      <c r="AA48" s="78">
        <f t="shared" si="6"/>
        <v>0</v>
      </c>
      <c r="AB48" s="78">
        <f t="shared" si="6"/>
        <v>0</v>
      </c>
      <c r="AC48" s="78">
        <f t="shared" si="6"/>
        <v>0</v>
      </c>
      <c r="AD48" s="78">
        <f t="shared" si="6"/>
        <v>219429</v>
      </c>
      <c r="AE48" s="78">
        <f t="shared" si="6"/>
        <v>4216.75</v>
      </c>
      <c r="AF48" s="78">
        <f t="shared" si="6"/>
        <v>0</v>
      </c>
      <c r="AG48" s="78">
        <f t="shared" si="6"/>
        <v>0</v>
      </c>
      <c r="AH48" s="78">
        <f t="shared" si="6"/>
        <v>0</v>
      </c>
      <c r="AI48" s="78">
        <f t="shared" si="6"/>
        <v>0</v>
      </c>
      <c r="AJ48" s="136">
        <f t="shared" si="6"/>
        <v>5</v>
      </c>
    </row>
    <row r="49" spans="1:36 16368:16368" ht="31.5" x14ac:dyDescent="0.25">
      <c r="A49" s="98" t="s">
        <v>221</v>
      </c>
      <c r="B49" s="195" t="s">
        <v>226</v>
      </c>
      <c r="C49" s="113">
        <v>1</v>
      </c>
      <c r="D49" s="85">
        <v>1</v>
      </c>
      <c r="E49" s="85">
        <v>1</v>
      </c>
      <c r="F49" s="113">
        <v>1</v>
      </c>
      <c r="G49" s="113">
        <v>1</v>
      </c>
      <c r="H49" s="85">
        <v>1</v>
      </c>
      <c r="I49" s="113">
        <v>1</v>
      </c>
      <c r="J49" s="113">
        <v>1</v>
      </c>
      <c r="K49" s="113">
        <v>1</v>
      </c>
      <c r="L49" s="113">
        <v>1</v>
      </c>
      <c r="M49" s="130">
        <v>1</v>
      </c>
      <c r="N49" s="113">
        <v>1</v>
      </c>
      <c r="O49" s="113">
        <v>1</v>
      </c>
      <c r="P49" s="113">
        <v>0</v>
      </c>
      <c r="Q49" s="85">
        <v>1</v>
      </c>
      <c r="R49" s="85">
        <v>1</v>
      </c>
      <c r="S49" s="113">
        <v>596.20000000000005</v>
      </c>
      <c r="T49" s="45">
        <v>1</v>
      </c>
      <c r="U49" s="45">
        <v>1</v>
      </c>
      <c r="V49" s="44">
        <v>1</v>
      </c>
      <c r="W49" s="44">
        <v>0</v>
      </c>
      <c r="X49" s="5"/>
      <c r="Y49" s="46"/>
      <c r="Z49" s="5"/>
      <c r="AA49" s="5"/>
      <c r="AB49" s="47"/>
      <c r="AC49" s="47"/>
      <c r="AD49" s="47">
        <v>43887</v>
      </c>
      <c r="AE49" s="48">
        <v>1383.86</v>
      </c>
      <c r="AH49" s="54"/>
      <c r="AI49" s="12"/>
      <c r="AJ49" s="33">
        <v>1</v>
      </c>
    </row>
    <row r="50" spans="1:36 16368:16368" ht="32.25" customHeight="1" x14ac:dyDescent="0.25">
      <c r="A50" s="98" t="s">
        <v>222</v>
      </c>
      <c r="B50" s="195"/>
      <c r="C50" s="113">
        <v>1</v>
      </c>
      <c r="D50" s="85">
        <v>1</v>
      </c>
      <c r="E50" s="85">
        <v>1</v>
      </c>
      <c r="F50" s="113">
        <v>1</v>
      </c>
      <c r="G50" s="113">
        <v>1</v>
      </c>
      <c r="H50" s="85">
        <v>1</v>
      </c>
      <c r="I50" s="113">
        <v>1</v>
      </c>
      <c r="J50" s="113">
        <v>1</v>
      </c>
      <c r="K50" s="113">
        <v>1</v>
      </c>
      <c r="L50" s="113">
        <v>1</v>
      </c>
      <c r="M50" s="130">
        <v>1</v>
      </c>
      <c r="N50" s="113">
        <v>1</v>
      </c>
      <c r="O50" s="113">
        <v>1</v>
      </c>
      <c r="P50" s="113">
        <v>0</v>
      </c>
      <c r="Q50" s="85">
        <v>1</v>
      </c>
      <c r="R50" s="85">
        <v>1</v>
      </c>
      <c r="S50" s="113">
        <v>661.6</v>
      </c>
      <c r="T50" s="45">
        <v>1</v>
      </c>
      <c r="U50" s="45">
        <v>1</v>
      </c>
      <c r="V50" s="44">
        <v>1</v>
      </c>
      <c r="W50" s="44">
        <v>0</v>
      </c>
      <c r="X50" s="44"/>
      <c r="Y50" s="46"/>
      <c r="Z50" s="44"/>
      <c r="AA50" s="44"/>
      <c r="AB50" s="47"/>
      <c r="AC50" s="47"/>
      <c r="AD50" s="47">
        <v>43887</v>
      </c>
      <c r="AE50" s="48">
        <v>385.37</v>
      </c>
      <c r="AH50" s="54"/>
      <c r="AI50" s="12"/>
      <c r="AJ50" s="33">
        <v>1</v>
      </c>
    </row>
    <row r="51" spans="1:36 16368:16368" ht="31.5" x14ac:dyDescent="0.25">
      <c r="A51" s="98" t="s">
        <v>223</v>
      </c>
      <c r="B51" s="195" t="s">
        <v>225</v>
      </c>
      <c r="C51" s="113">
        <v>1</v>
      </c>
      <c r="D51" s="85">
        <v>1</v>
      </c>
      <c r="E51" s="85">
        <v>1</v>
      </c>
      <c r="F51" s="113">
        <v>1</v>
      </c>
      <c r="G51" s="113">
        <v>1</v>
      </c>
      <c r="H51" s="85">
        <v>1</v>
      </c>
      <c r="I51" s="113">
        <v>1</v>
      </c>
      <c r="J51" s="113">
        <v>1</v>
      </c>
      <c r="K51" s="113">
        <v>1</v>
      </c>
      <c r="L51" s="113">
        <v>1</v>
      </c>
      <c r="M51" s="130">
        <v>1</v>
      </c>
      <c r="N51" s="113">
        <v>1</v>
      </c>
      <c r="O51" s="113">
        <v>1</v>
      </c>
      <c r="P51" s="113">
        <v>0</v>
      </c>
      <c r="Q51" s="85">
        <v>1</v>
      </c>
      <c r="R51" s="85">
        <v>1</v>
      </c>
      <c r="S51" s="113">
        <v>759.84</v>
      </c>
      <c r="T51" s="45">
        <v>1</v>
      </c>
      <c r="U51" s="45">
        <v>1</v>
      </c>
      <c r="V51" s="44">
        <v>1</v>
      </c>
      <c r="W51" s="44">
        <v>0</v>
      </c>
      <c r="X51" s="44"/>
      <c r="Y51" s="46"/>
      <c r="Z51" s="44"/>
      <c r="AA51" s="44"/>
      <c r="AB51" s="47"/>
      <c r="AC51" s="47"/>
      <c r="AD51" s="47">
        <v>43887</v>
      </c>
      <c r="AE51" s="48">
        <v>1249.9000000000001</v>
      </c>
      <c r="AH51" s="54"/>
      <c r="AI51" s="12"/>
      <c r="AJ51" s="33">
        <v>1</v>
      </c>
    </row>
    <row r="52" spans="1:36 16368:16368" x14ac:dyDescent="0.25">
      <c r="A52" s="98" t="s">
        <v>224</v>
      </c>
      <c r="B52" s="195"/>
      <c r="C52" s="113">
        <v>1</v>
      </c>
      <c r="D52" s="85">
        <v>1</v>
      </c>
      <c r="E52" s="85">
        <v>1</v>
      </c>
      <c r="F52" s="113">
        <v>1</v>
      </c>
      <c r="G52" s="113">
        <v>1</v>
      </c>
      <c r="H52" s="85">
        <v>1</v>
      </c>
      <c r="I52" s="113">
        <v>1</v>
      </c>
      <c r="J52" s="113">
        <v>1</v>
      </c>
      <c r="K52" s="113">
        <v>1</v>
      </c>
      <c r="L52" s="113">
        <v>1</v>
      </c>
      <c r="M52" s="130">
        <v>1</v>
      </c>
      <c r="N52" s="113">
        <v>1</v>
      </c>
      <c r="O52" s="113">
        <v>1</v>
      </c>
      <c r="P52" s="113">
        <v>0</v>
      </c>
      <c r="Q52" s="85">
        <v>1</v>
      </c>
      <c r="R52" s="85">
        <v>1</v>
      </c>
      <c r="S52" s="113">
        <v>759.84</v>
      </c>
      <c r="T52" s="45">
        <v>1</v>
      </c>
      <c r="U52" s="45">
        <v>1</v>
      </c>
      <c r="V52" s="44">
        <v>1</v>
      </c>
      <c r="W52" s="44">
        <v>0</v>
      </c>
      <c r="X52" s="44"/>
      <c r="Y52" s="46"/>
      <c r="Z52" s="44"/>
      <c r="AA52" s="44"/>
      <c r="AB52" s="47"/>
      <c r="AC52" s="47"/>
      <c r="AD52" s="47">
        <v>43887</v>
      </c>
      <c r="AE52" s="48">
        <v>315.04000000000002</v>
      </c>
      <c r="AH52" s="54"/>
      <c r="AI52" s="12"/>
      <c r="AJ52" s="33">
        <v>1</v>
      </c>
    </row>
    <row r="53" spans="1:36 16368:16368" ht="31.5" x14ac:dyDescent="0.25">
      <c r="A53" s="98" t="s">
        <v>227</v>
      </c>
      <c r="B53" s="125" t="s">
        <v>228</v>
      </c>
      <c r="C53" s="113">
        <v>1</v>
      </c>
      <c r="D53" s="85">
        <v>1</v>
      </c>
      <c r="E53" s="85">
        <v>1</v>
      </c>
      <c r="F53" s="113">
        <v>1</v>
      </c>
      <c r="G53" s="113">
        <v>1</v>
      </c>
      <c r="H53" s="85">
        <v>1</v>
      </c>
      <c r="I53" s="85">
        <v>1</v>
      </c>
      <c r="J53" s="85">
        <v>1</v>
      </c>
      <c r="K53" s="85">
        <v>1</v>
      </c>
      <c r="L53" s="85">
        <v>1</v>
      </c>
      <c r="M53" s="85">
        <v>1</v>
      </c>
      <c r="N53" s="85">
        <v>0</v>
      </c>
      <c r="O53" s="85">
        <v>1</v>
      </c>
      <c r="P53" s="85">
        <v>1</v>
      </c>
      <c r="Q53" s="85">
        <v>0</v>
      </c>
      <c r="R53" s="85">
        <v>0</v>
      </c>
      <c r="S53" s="113">
        <v>1327.56</v>
      </c>
      <c r="T53" s="111">
        <v>1</v>
      </c>
      <c r="U53" s="111">
        <v>1</v>
      </c>
      <c r="V53" s="33">
        <v>1</v>
      </c>
      <c r="W53" s="14">
        <v>0</v>
      </c>
      <c r="X53" s="15"/>
      <c r="Y53" s="11"/>
      <c r="Z53" s="73"/>
      <c r="AA53" s="49"/>
      <c r="AB53" s="49"/>
      <c r="AC53" s="21"/>
      <c r="AD53" s="21">
        <v>43881</v>
      </c>
      <c r="AE53" s="48">
        <v>882.58</v>
      </c>
      <c r="AH53" s="54"/>
      <c r="AI53" s="12"/>
      <c r="AJ53" s="33">
        <v>1</v>
      </c>
    </row>
    <row r="54" spans="1:36 16368:16368" s="8" customFormat="1" x14ac:dyDescent="0.25">
      <c r="A54" s="101" t="s">
        <v>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36">
        <f>SUM(S55:S68)</f>
        <v>19269.469999999998</v>
      </c>
      <c r="T54" s="40">
        <f t="shared" ref="T54:AI54" si="7">SUM(T55:T68)</f>
        <v>11</v>
      </c>
      <c r="U54" s="40">
        <f t="shared" si="7"/>
        <v>10</v>
      </c>
      <c r="V54" s="40">
        <f t="shared" si="7"/>
        <v>5</v>
      </c>
      <c r="W54" s="40">
        <f t="shared" si="7"/>
        <v>2</v>
      </c>
      <c r="X54" s="40">
        <f t="shared" si="7"/>
        <v>0</v>
      </c>
      <c r="Y54" s="40">
        <f t="shared" si="7"/>
        <v>0</v>
      </c>
      <c r="Z54" s="40">
        <f t="shared" si="7"/>
        <v>0</v>
      </c>
      <c r="AA54" s="40">
        <f t="shared" si="7"/>
        <v>0</v>
      </c>
      <c r="AB54" s="40">
        <f t="shared" si="7"/>
        <v>0</v>
      </c>
      <c r="AC54" s="40">
        <f t="shared" si="7"/>
        <v>43864</v>
      </c>
      <c r="AD54" s="40">
        <f t="shared" si="7"/>
        <v>526328</v>
      </c>
      <c r="AE54" s="40">
        <f t="shared" si="7"/>
        <v>19982.22</v>
      </c>
      <c r="AF54" s="40">
        <f t="shared" si="7"/>
        <v>0</v>
      </c>
      <c r="AG54" s="40">
        <f t="shared" si="7"/>
        <v>0</v>
      </c>
      <c r="AH54" s="40">
        <f t="shared" si="7"/>
        <v>0</v>
      </c>
      <c r="AI54" s="40">
        <f t="shared" si="7"/>
        <v>0</v>
      </c>
      <c r="AJ54" s="136">
        <f>SUM(AJ55:AJ68)</f>
        <v>14</v>
      </c>
    </row>
    <row r="55" spans="1:36 16368:16368" ht="26.25" customHeight="1" x14ac:dyDescent="0.25">
      <c r="A55" s="98" t="s">
        <v>171</v>
      </c>
      <c r="B55" s="158">
        <v>44247.46875</v>
      </c>
      <c r="C55" s="113">
        <v>1</v>
      </c>
      <c r="D55" s="113">
        <v>1</v>
      </c>
      <c r="E55" s="130">
        <v>1</v>
      </c>
      <c r="F55" s="113">
        <v>1</v>
      </c>
      <c r="G55" s="113">
        <v>1</v>
      </c>
      <c r="H55" s="113">
        <v>1</v>
      </c>
      <c r="I55" s="113">
        <v>1</v>
      </c>
      <c r="J55" s="113">
        <v>1</v>
      </c>
      <c r="K55" s="113">
        <v>1</v>
      </c>
      <c r="L55" s="113">
        <v>1</v>
      </c>
      <c r="M55" s="113">
        <v>1</v>
      </c>
      <c r="N55" s="113">
        <v>1</v>
      </c>
      <c r="O55" s="113">
        <v>1</v>
      </c>
      <c r="P55" s="113">
        <v>0</v>
      </c>
      <c r="Q55" s="113">
        <v>1</v>
      </c>
      <c r="R55" s="113">
        <v>1</v>
      </c>
      <c r="S55" s="113">
        <v>1304.3399999999999</v>
      </c>
      <c r="T55" s="115">
        <v>1</v>
      </c>
      <c r="U55" s="44">
        <v>1</v>
      </c>
      <c r="V55" s="44">
        <v>0</v>
      </c>
      <c r="W55" s="44">
        <v>0</v>
      </c>
      <c r="X55" s="17"/>
      <c r="Y55" s="17"/>
      <c r="Z55" s="33"/>
      <c r="AA55" s="33"/>
      <c r="AB55" s="33"/>
      <c r="AC55" s="74"/>
      <c r="AD55" s="47">
        <v>43887</v>
      </c>
      <c r="AE55" s="46">
        <v>1019.92</v>
      </c>
      <c r="AH55" s="54"/>
      <c r="AI55" s="12"/>
      <c r="AJ55" s="33">
        <v>1</v>
      </c>
    </row>
    <row r="56" spans="1:36 16368:16368" ht="33" customHeight="1" x14ac:dyDescent="0.25">
      <c r="A56" s="98" t="s">
        <v>164</v>
      </c>
      <c r="B56" s="196">
        <v>44247.54791666667</v>
      </c>
      <c r="C56" s="113">
        <v>1</v>
      </c>
      <c r="D56" s="130">
        <v>1</v>
      </c>
      <c r="E56" s="130">
        <v>1</v>
      </c>
      <c r="F56" s="113">
        <v>1</v>
      </c>
      <c r="G56" s="113">
        <v>1</v>
      </c>
      <c r="H56" s="113">
        <v>1</v>
      </c>
      <c r="I56" s="113">
        <v>1</v>
      </c>
      <c r="J56" s="113">
        <v>1</v>
      </c>
      <c r="K56" s="113">
        <v>1</v>
      </c>
      <c r="L56" s="113">
        <v>1</v>
      </c>
      <c r="M56" s="113">
        <v>1</v>
      </c>
      <c r="N56" s="113">
        <v>1</v>
      </c>
      <c r="O56" s="113">
        <v>1</v>
      </c>
      <c r="P56" s="113">
        <v>0</v>
      </c>
      <c r="Q56" s="113">
        <v>1</v>
      </c>
      <c r="R56" s="113">
        <v>1</v>
      </c>
      <c r="S56" s="113">
        <v>1028.47</v>
      </c>
      <c r="T56" s="42">
        <v>1</v>
      </c>
      <c r="U56" s="45">
        <v>0</v>
      </c>
      <c r="V56" s="44">
        <v>1</v>
      </c>
      <c r="W56" s="44">
        <v>0</v>
      </c>
      <c r="X56" s="5"/>
      <c r="Y56" s="46"/>
      <c r="Z56" s="44"/>
      <c r="AA56" s="44"/>
      <c r="AB56" s="47"/>
      <c r="AC56" s="47"/>
      <c r="AD56" s="47">
        <v>43794</v>
      </c>
      <c r="AE56" s="48">
        <v>3162.29</v>
      </c>
      <c r="AH56" s="54"/>
      <c r="AI56" s="12"/>
      <c r="AJ56" s="33">
        <v>1</v>
      </c>
    </row>
    <row r="57" spans="1:36 16368:16368" ht="20.25" customHeight="1" x14ac:dyDescent="0.25">
      <c r="A57" s="98" t="s">
        <v>165</v>
      </c>
      <c r="B57" s="197"/>
      <c r="C57" s="113">
        <v>1</v>
      </c>
      <c r="D57" s="113">
        <v>1</v>
      </c>
      <c r="E57" s="85">
        <v>1</v>
      </c>
      <c r="F57" s="113">
        <v>1</v>
      </c>
      <c r="G57" s="113">
        <v>1</v>
      </c>
      <c r="H57" s="113">
        <v>1</v>
      </c>
      <c r="I57" s="113">
        <v>1</v>
      </c>
      <c r="J57" s="113">
        <v>1</v>
      </c>
      <c r="K57" s="113">
        <v>1</v>
      </c>
      <c r="L57" s="113">
        <v>1</v>
      </c>
      <c r="M57" s="113">
        <v>1</v>
      </c>
      <c r="N57" s="113">
        <v>1</v>
      </c>
      <c r="O57" s="113">
        <v>1</v>
      </c>
      <c r="P57" s="113">
        <v>0</v>
      </c>
      <c r="Q57" s="113">
        <v>1</v>
      </c>
      <c r="R57" s="113">
        <v>1</v>
      </c>
      <c r="S57" s="113">
        <v>1324.49</v>
      </c>
      <c r="T57" s="42">
        <v>1</v>
      </c>
      <c r="U57" s="45">
        <v>1</v>
      </c>
      <c r="V57" s="44">
        <v>0</v>
      </c>
      <c r="W57" s="44">
        <v>0</v>
      </c>
      <c r="X57" s="44"/>
      <c r="Y57" s="46"/>
      <c r="Z57" s="44"/>
      <c r="AA57" s="47"/>
      <c r="AB57" s="44"/>
      <c r="AC57" s="44"/>
      <c r="AD57" s="47">
        <v>43799</v>
      </c>
      <c r="AE57" s="16">
        <v>769.88</v>
      </c>
      <c r="AH57" s="54"/>
      <c r="AI57" s="12"/>
      <c r="AJ57" s="33">
        <v>1</v>
      </c>
    </row>
    <row r="58" spans="1:36 16368:16368" ht="16.5" customHeight="1" x14ac:dyDescent="0.25">
      <c r="A58" s="98" t="s">
        <v>166</v>
      </c>
      <c r="B58" s="197"/>
      <c r="C58" s="113">
        <v>1</v>
      </c>
      <c r="D58" s="113">
        <v>1</v>
      </c>
      <c r="E58" s="85">
        <v>1</v>
      </c>
      <c r="F58" s="113">
        <v>1</v>
      </c>
      <c r="G58" s="113">
        <v>1</v>
      </c>
      <c r="H58" s="113">
        <v>1</v>
      </c>
      <c r="I58" s="113">
        <v>1</v>
      </c>
      <c r="J58" s="113">
        <v>1</v>
      </c>
      <c r="K58" s="113">
        <v>1</v>
      </c>
      <c r="L58" s="113">
        <v>1</v>
      </c>
      <c r="M58" s="113">
        <v>1</v>
      </c>
      <c r="N58" s="113">
        <v>1</v>
      </c>
      <c r="O58" s="113">
        <v>1</v>
      </c>
      <c r="P58" s="113">
        <v>0</v>
      </c>
      <c r="Q58" s="113">
        <v>1</v>
      </c>
      <c r="R58" s="113">
        <v>1</v>
      </c>
      <c r="S58" s="113">
        <v>1540.37</v>
      </c>
      <c r="T58" s="42">
        <v>1</v>
      </c>
      <c r="U58" s="45">
        <v>1</v>
      </c>
      <c r="V58" s="44">
        <v>1</v>
      </c>
      <c r="W58" s="44">
        <v>1</v>
      </c>
      <c r="X58" s="5"/>
      <c r="Y58" s="46"/>
      <c r="Z58" s="44"/>
      <c r="AA58" s="47"/>
      <c r="AB58" s="47"/>
      <c r="AC58" s="47"/>
      <c r="AD58" s="47">
        <v>43802</v>
      </c>
      <c r="AE58" s="16">
        <v>2964.24</v>
      </c>
      <c r="AH58" s="54"/>
      <c r="AI58" s="12"/>
      <c r="AJ58" s="33">
        <v>1</v>
      </c>
    </row>
    <row r="59" spans="1:36 16368:16368" ht="31.5" x14ac:dyDescent="0.25">
      <c r="A59" s="98" t="s">
        <v>167</v>
      </c>
      <c r="B59" s="197"/>
      <c r="C59" s="113">
        <v>1</v>
      </c>
      <c r="D59" s="113">
        <v>1</v>
      </c>
      <c r="E59" s="85">
        <v>1</v>
      </c>
      <c r="F59" s="113">
        <v>1</v>
      </c>
      <c r="G59" s="113">
        <v>1</v>
      </c>
      <c r="H59" s="113">
        <v>1</v>
      </c>
      <c r="I59" s="113">
        <v>1</v>
      </c>
      <c r="J59" s="113">
        <v>1</v>
      </c>
      <c r="K59" s="113">
        <v>1</v>
      </c>
      <c r="L59" s="113">
        <v>1</v>
      </c>
      <c r="M59" s="113">
        <v>1</v>
      </c>
      <c r="N59" s="113">
        <v>1</v>
      </c>
      <c r="O59" s="113">
        <v>1</v>
      </c>
      <c r="P59" s="113">
        <v>0</v>
      </c>
      <c r="Q59" s="113">
        <v>1</v>
      </c>
      <c r="R59" s="113">
        <v>1</v>
      </c>
      <c r="S59" s="113">
        <v>1365.24</v>
      </c>
      <c r="T59" s="42">
        <v>1</v>
      </c>
      <c r="U59" s="45">
        <v>1</v>
      </c>
      <c r="V59" s="44">
        <v>0</v>
      </c>
      <c r="W59" s="44">
        <v>0</v>
      </c>
      <c r="X59" s="44"/>
      <c r="Y59" s="46"/>
      <c r="Z59" s="44"/>
      <c r="AA59" s="47"/>
      <c r="AB59" s="47"/>
      <c r="AC59" s="47"/>
      <c r="AD59" s="47">
        <v>43817</v>
      </c>
      <c r="AE59" s="30">
        <v>1176.52</v>
      </c>
      <c r="AH59" s="54"/>
      <c r="AI59" s="12"/>
      <c r="AJ59" s="33">
        <v>1</v>
      </c>
    </row>
    <row r="60" spans="1:36 16368:16368" ht="31.5" x14ac:dyDescent="0.25">
      <c r="A60" s="98" t="s">
        <v>168</v>
      </c>
      <c r="B60" s="197"/>
      <c r="C60" s="113">
        <v>1</v>
      </c>
      <c r="D60" s="113">
        <v>1</v>
      </c>
      <c r="E60" s="85">
        <v>1</v>
      </c>
      <c r="F60" s="113">
        <v>1</v>
      </c>
      <c r="G60" s="113">
        <v>1</v>
      </c>
      <c r="H60" s="113">
        <v>1</v>
      </c>
      <c r="I60" s="113">
        <v>1</v>
      </c>
      <c r="J60" s="113">
        <v>1</v>
      </c>
      <c r="K60" s="113">
        <v>1</v>
      </c>
      <c r="L60" s="113">
        <v>1</v>
      </c>
      <c r="M60" s="113">
        <v>1</v>
      </c>
      <c r="N60" s="113">
        <v>1</v>
      </c>
      <c r="O60" s="113">
        <v>1</v>
      </c>
      <c r="P60" s="113">
        <v>0</v>
      </c>
      <c r="Q60" s="113">
        <v>1</v>
      </c>
      <c r="R60" s="113">
        <v>1</v>
      </c>
      <c r="S60" s="113">
        <v>1348.13</v>
      </c>
      <c r="T60" s="115">
        <v>1</v>
      </c>
      <c r="U60" s="44">
        <v>1</v>
      </c>
      <c r="V60" s="44">
        <v>0</v>
      </c>
      <c r="W60" s="44">
        <v>0</v>
      </c>
      <c r="X60" s="17"/>
      <c r="Y60" s="17"/>
      <c r="Z60" s="33"/>
      <c r="AA60" s="74"/>
      <c r="AB60" s="74"/>
      <c r="AC60" s="74"/>
      <c r="AD60" s="47">
        <v>43887</v>
      </c>
      <c r="AE60" s="15">
        <v>956.83</v>
      </c>
      <c r="AH60" s="54"/>
      <c r="AI60" s="12"/>
      <c r="AJ60" s="33">
        <v>1</v>
      </c>
      <c r="XEN60" s="6">
        <f>SUBTOTAL(9,AE60:XEM60)</f>
        <v>957.83</v>
      </c>
    </row>
    <row r="61" spans="1:36 16368:16368" ht="18.75" customHeight="1" x14ac:dyDescent="0.25">
      <c r="A61" s="98" t="s">
        <v>169</v>
      </c>
      <c r="B61" s="197"/>
      <c r="C61" s="113">
        <v>1</v>
      </c>
      <c r="D61" s="113">
        <v>1</v>
      </c>
      <c r="E61" s="85">
        <v>1</v>
      </c>
      <c r="F61" s="113">
        <v>1</v>
      </c>
      <c r="G61" s="113">
        <v>1</v>
      </c>
      <c r="H61" s="113">
        <v>1</v>
      </c>
      <c r="I61" s="113">
        <v>1</v>
      </c>
      <c r="J61" s="113">
        <v>1</v>
      </c>
      <c r="K61" s="113">
        <v>1</v>
      </c>
      <c r="L61" s="113">
        <v>1</v>
      </c>
      <c r="M61" s="113">
        <v>1</v>
      </c>
      <c r="N61" s="113">
        <v>1</v>
      </c>
      <c r="O61" s="113">
        <v>1</v>
      </c>
      <c r="P61" s="113">
        <v>0</v>
      </c>
      <c r="Q61" s="113">
        <v>1</v>
      </c>
      <c r="R61" s="113">
        <v>1</v>
      </c>
      <c r="S61" s="113">
        <v>1563.8</v>
      </c>
      <c r="T61" s="115">
        <v>1</v>
      </c>
      <c r="U61" s="44">
        <v>1</v>
      </c>
      <c r="V61" s="44">
        <v>0</v>
      </c>
      <c r="W61" s="44">
        <v>0</v>
      </c>
      <c r="X61" s="17"/>
      <c r="Y61" s="17"/>
      <c r="Z61" s="33"/>
      <c r="AA61" s="74"/>
      <c r="AB61" s="74"/>
      <c r="AC61" s="74"/>
      <c r="AD61" s="47">
        <v>43867</v>
      </c>
      <c r="AE61" s="15">
        <v>1330.19</v>
      </c>
      <c r="AH61" s="54"/>
      <c r="AI61" s="12"/>
      <c r="AJ61" s="33">
        <v>1</v>
      </c>
    </row>
    <row r="62" spans="1:36 16368:16368" ht="31.5" customHeight="1" x14ac:dyDescent="0.25">
      <c r="A62" s="98" t="s">
        <v>170</v>
      </c>
      <c r="B62" s="197"/>
      <c r="C62" s="113">
        <v>1</v>
      </c>
      <c r="D62" s="113">
        <v>1</v>
      </c>
      <c r="E62" s="85">
        <v>1</v>
      </c>
      <c r="F62" s="113">
        <v>1</v>
      </c>
      <c r="G62" s="113">
        <v>1</v>
      </c>
      <c r="H62" s="113">
        <v>1</v>
      </c>
      <c r="I62" s="113">
        <v>1</v>
      </c>
      <c r="J62" s="113">
        <v>1</v>
      </c>
      <c r="K62" s="113">
        <v>1</v>
      </c>
      <c r="L62" s="113">
        <v>1</v>
      </c>
      <c r="M62" s="113">
        <v>1</v>
      </c>
      <c r="N62" s="113">
        <v>1</v>
      </c>
      <c r="O62" s="113">
        <v>1</v>
      </c>
      <c r="P62" s="113">
        <v>0</v>
      </c>
      <c r="Q62" s="113">
        <v>1</v>
      </c>
      <c r="R62" s="113">
        <v>1</v>
      </c>
      <c r="S62" s="113">
        <v>1365.24</v>
      </c>
      <c r="T62" s="33">
        <v>0</v>
      </c>
      <c r="U62" s="44">
        <v>0</v>
      </c>
      <c r="V62" s="44">
        <v>1</v>
      </c>
      <c r="W62" s="44">
        <v>1</v>
      </c>
      <c r="X62" s="17"/>
      <c r="Y62" s="34"/>
      <c r="Z62" s="33"/>
      <c r="AA62" s="74"/>
      <c r="AB62" s="33"/>
      <c r="AC62" s="74"/>
      <c r="AD62" s="47">
        <v>43931</v>
      </c>
      <c r="AE62" s="46">
        <v>2283.65</v>
      </c>
      <c r="AF62" s="24"/>
      <c r="AH62" s="54"/>
      <c r="AI62" s="12"/>
      <c r="AJ62" s="33">
        <v>1</v>
      </c>
    </row>
    <row r="63" spans="1:36 16368:16368" ht="24.75" customHeight="1" x14ac:dyDescent="0.25">
      <c r="A63" s="98" t="s">
        <v>171</v>
      </c>
      <c r="B63" s="197"/>
      <c r="C63" s="113">
        <v>1</v>
      </c>
      <c r="D63" s="113">
        <v>1</v>
      </c>
      <c r="E63" s="85">
        <v>1</v>
      </c>
      <c r="F63" s="113">
        <v>1</v>
      </c>
      <c r="G63" s="113">
        <v>1</v>
      </c>
      <c r="H63" s="113">
        <v>1</v>
      </c>
      <c r="I63" s="113">
        <v>1</v>
      </c>
      <c r="J63" s="113">
        <v>1</v>
      </c>
      <c r="K63" s="113">
        <v>1</v>
      </c>
      <c r="L63" s="113">
        <v>1</v>
      </c>
      <c r="M63" s="113">
        <v>1</v>
      </c>
      <c r="N63" s="113">
        <v>1</v>
      </c>
      <c r="O63" s="113">
        <v>1</v>
      </c>
      <c r="P63" s="113">
        <v>0</v>
      </c>
      <c r="Q63" s="113">
        <v>1</v>
      </c>
      <c r="R63" s="113">
        <v>1</v>
      </c>
      <c r="S63" s="113">
        <v>1304.3399999999999</v>
      </c>
      <c r="T63" s="115">
        <v>1</v>
      </c>
      <c r="U63" s="44">
        <v>1</v>
      </c>
      <c r="V63" s="44">
        <v>0</v>
      </c>
      <c r="W63" s="44">
        <v>0</v>
      </c>
      <c r="X63" s="17"/>
      <c r="Y63" s="17"/>
      <c r="Z63" s="33"/>
      <c r="AA63" s="33"/>
      <c r="AB63" s="33"/>
      <c r="AC63" s="74"/>
      <c r="AD63" s="47">
        <v>43887</v>
      </c>
      <c r="AE63" s="46">
        <v>1019.92</v>
      </c>
      <c r="AH63" s="54"/>
      <c r="AI63" s="12"/>
      <c r="AJ63" s="33">
        <v>1</v>
      </c>
    </row>
    <row r="64" spans="1:36 16368:16368" ht="19.5" customHeight="1" x14ac:dyDescent="0.25">
      <c r="A64" s="98" t="s">
        <v>172</v>
      </c>
      <c r="B64" s="197"/>
      <c r="C64" s="113">
        <v>1</v>
      </c>
      <c r="D64" s="113">
        <v>1</v>
      </c>
      <c r="E64" s="85">
        <v>1</v>
      </c>
      <c r="F64" s="113">
        <v>1</v>
      </c>
      <c r="G64" s="113">
        <v>1</v>
      </c>
      <c r="H64" s="113">
        <v>1</v>
      </c>
      <c r="I64" s="113">
        <v>1</v>
      </c>
      <c r="J64" s="113">
        <v>1</v>
      </c>
      <c r="K64" s="113">
        <v>1</v>
      </c>
      <c r="L64" s="113">
        <v>1</v>
      </c>
      <c r="M64" s="113">
        <v>1</v>
      </c>
      <c r="N64" s="113">
        <v>1</v>
      </c>
      <c r="O64" s="113">
        <v>1</v>
      </c>
      <c r="P64" s="113">
        <v>0</v>
      </c>
      <c r="Q64" s="113">
        <v>1</v>
      </c>
      <c r="R64" s="113">
        <v>1</v>
      </c>
      <c r="S64" s="113">
        <v>2329.04</v>
      </c>
      <c r="T64" s="115">
        <v>1</v>
      </c>
      <c r="U64" s="44">
        <v>1</v>
      </c>
      <c r="V64" s="44">
        <v>0</v>
      </c>
      <c r="W64" s="44">
        <v>0</v>
      </c>
      <c r="X64" s="17"/>
      <c r="Y64" s="17"/>
      <c r="Z64" s="33"/>
      <c r="AA64" s="33"/>
      <c r="AB64" s="33"/>
      <c r="AC64" s="74"/>
      <c r="AD64" s="47">
        <v>43887</v>
      </c>
      <c r="AE64" s="46">
        <v>1019.22</v>
      </c>
      <c r="AH64" s="54"/>
      <c r="AI64" s="12"/>
      <c r="AJ64" s="33">
        <v>1</v>
      </c>
    </row>
    <row r="65" spans="1:36" ht="17.25" customHeight="1" x14ac:dyDescent="0.25">
      <c r="A65" s="98" t="s">
        <v>173</v>
      </c>
      <c r="B65" s="197"/>
      <c r="C65" s="113">
        <v>1</v>
      </c>
      <c r="D65" s="113">
        <v>1</v>
      </c>
      <c r="E65" s="113">
        <v>1</v>
      </c>
      <c r="F65" s="113">
        <v>1</v>
      </c>
      <c r="G65" s="113">
        <v>1</v>
      </c>
      <c r="H65" s="85">
        <v>1</v>
      </c>
      <c r="I65" s="85">
        <v>1</v>
      </c>
      <c r="J65" s="85">
        <v>1</v>
      </c>
      <c r="K65" s="85">
        <v>1</v>
      </c>
      <c r="L65" s="113">
        <v>1</v>
      </c>
      <c r="M65" s="85">
        <v>1</v>
      </c>
      <c r="N65" s="113">
        <v>1</v>
      </c>
      <c r="O65" s="113">
        <v>1</v>
      </c>
      <c r="P65" s="113">
        <v>1</v>
      </c>
      <c r="Q65" s="113">
        <v>1</v>
      </c>
      <c r="R65" s="113">
        <v>0</v>
      </c>
      <c r="S65" s="113">
        <v>1020.03</v>
      </c>
      <c r="T65" s="115">
        <v>1</v>
      </c>
      <c r="U65" s="44">
        <v>1</v>
      </c>
      <c r="V65" s="44">
        <v>0</v>
      </c>
      <c r="W65" s="44">
        <v>0</v>
      </c>
      <c r="X65" s="17"/>
      <c r="Y65" s="17"/>
      <c r="Z65" s="33"/>
      <c r="AA65" s="33"/>
      <c r="AB65" s="74"/>
      <c r="AC65" s="74"/>
      <c r="AD65" s="47">
        <v>43889</v>
      </c>
      <c r="AE65" s="46">
        <v>1376.72</v>
      </c>
      <c r="AH65" s="54"/>
      <c r="AI65" s="12"/>
      <c r="AJ65" s="33">
        <v>1</v>
      </c>
    </row>
    <row r="66" spans="1:36" ht="18" customHeight="1" x14ac:dyDescent="0.25">
      <c r="A66" s="98" t="s">
        <v>174</v>
      </c>
      <c r="B66" s="197"/>
      <c r="C66" s="113">
        <v>1</v>
      </c>
      <c r="D66" s="113">
        <v>1</v>
      </c>
      <c r="E66" s="113">
        <v>1</v>
      </c>
      <c r="F66" s="113">
        <v>1</v>
      </c>
      <c r="G66" s="113">
        <v>1</v>
      </c>
      <c r="H66" s="85">
        <v>1</v>
      </c>
      <c r="I66" s="85">
        <v>1</v>
      </c>
      <c r="J66" s="85">
        <v>1</v>
      </c>
      <c r="K66" s="85">
        <v>1</v>
      </c>
      <c r="L66" s="113">
        <v>1</v>
      </c>
      <c r="M66" s="85">
        <v>1</v>
      </c>
      <c r="N66" s="113">
        <v>1</v>
      </c>
      <c r="O66" s="113">
        <v>1</v>
      </c>
      <c r="P66" s="113">
        <v>1</v>
      </c>
      <c r="Q66" s="113">
        <v>0</v>
      </c>
      <c r="R66" s="113">
        <v>0</v>
      </c>
      <c r="S66" s="113">
        <v>1261.75</v>
      </c>
      <c r="T66" s="33">
        <v>1</v>
      </c>
      <c r="U66" s="44">
        <v>1</v>
      </c>
      <c r="V66" s="44">
        <v>1</v>
      </c>
      <c r="W66" s="44">
        <v>0</v>
      </c>
      <c r="X66" s="17"/>
      <c r="Y66" s="17"/>
      <c r="Z66" s="33"/>
      <c r="AA66" s="33"/>
      <c r="AB66" s="74"/>
      <c r="AC66" s="74">
        <v>43864</v>
      </c>
      <c r="AD66" s="47"/>
      <c r="AE66" s="46">
        <v>1471.52</v>
      </c>
      <c r="AF66" s="53" t="s">
        <v>63</v>
      </c>
      <c r="AG66" s="6" t="s">
        <v>35</v>
      </c>
      <c r="AH66" s="53"/>
      <c r="AI66" s="12"/>
      <c r="AJ66" s="33">
        <v>1</v>
      </c>
    </row>
    <row r="67" spans="1:36" ht="18" customHeight="1" x14ac:dyDescent="0.25">
      <c r="A67" s="98" t="s">
        <v>175</v>
      </c>
      <c r="B67" s="197"/>
      <c r="C67" s="113">
        <v>1</v>
      </c>
      <c r="D67" s="113">
        <v>1</v>
      </c>
      <c r="E67" s="113">
        <v>1</v>
      </c>
      <c r="F67" s="113">
        <v>1</v>
      </c>
      <c r="G67" s="113">
        <v>1</v>
      </c>
      <c r="H67" s="85">
        <v>1</v>
      </c>
      <c r="I67" s="85">
        <v>1</v>
      </c>
      <c r="J67" s="85">
        <v>1</v>
      </c>
      <c r="K67" s="85">
        <v>1</v>
      </c>
      <c r="L67" s="113">
        <v>1</v>
      </c>
      <c r="M67" s="85">
        <v>1</v>
      </c>
      <c r="N67" s="113">
        <v>1</v>
      </c>
      <c r="O67" s="113">
        <v>1</v>
      </c>
      <c r="P67" s="113">
        <v>0</v>
      </c>
      <c r="Q67" s="113">
        <v>1</v>
      </c>
      <c r="R67" s="113">
        <v>1</v>
      </c>
      <c r="S67" s="113">
        <v>1250.1099999999999</v>
      </c>
      <c r="T67" s="33"/>
      <c r="U67" s="44"/>
      <c r="V67" s="44"/>
      <c r="W67" s="44"/>
      <c r="X67" s="17"/>
      <c r="Y67" s="17"/>
      <c r="Z67" s="33"/>
      <c r="AA67" s="33"/>
      <c r="AB67" s="74"/>
      <c r="AC67" s="74"/>
      <c r="AD67" s="47"/>
      <c r="AE67" s="46"/>
      <c r="AF67" s="53"/>
      <c r="AH67" s="53"/>
      <c r="AI67" s="12"/>
      <c r="AJ67" s="33">
        <v>1</v>
      </c>
    </row>
    <row r="68" spans="1:36" ht="20.25" customHeight="1" x14ac:dyDescent="0.25">
      <c r="A68" s="98" t="s">
        <v>176</v>
      </c>
      <c r="B68" s="198"/>
      <c r="C68" s="113">
        <v>1</v>
      </c>
      <c r="D68" s="113">
        <v>1</v>
      </c>
      <c r="E68" s="85">
        <v>1</v>
      </c>
      <c r="F68" s="113">
        <v>1</v>
      </c>
      <c r="G68" s="113">
        <v>1</v>
      </c>
      <c r="H68" s="113">
        <v>1</v>
      </c>
      <c r="I68" s="113">
        <v>1</v>
      </c>
      <c r="J68" s="113">
        <v>1</v>
      </c>
      <c r="K68" s="113">
        <v>1</v>
      </c>
      <c r="L68" s="113">
        <v>1</v>
      </c>
      <c r="M68" s="113">
        <v>1</v>
      </c>
      <c r="N68" s="113">
        <v>1</v>
      </c>
      <c r="O68" s="113">
        <v>1</v>
      </c>
      <c r="P68" s="113">
        <v>0</v>
      </c>
      <c r="Q68" s="113">
        <v>1</v>
      </c>
      <c r="R68" s="85">
        <v>1</v>
      </c>
      <c r="S68" s="113">
        <v>1264.1199999999999</v>
      </c>
      <c r="T68" s="33">
        <v>0</v>
      </c>
      <c r="U68" s="44">
        <v>0</v>
      </c>
      <c r="V68" s="44">
        <v>1</v>
      </c>
      <c r="W68" s="44">
        <v>0</v>
      </c>
      <c r="X68" s="17"/>
      <c r="Y68" s="17"/>
      <c r="Z68" s="33"/>
      <c r="AA68" s="33"/>
      <c r="AB68" s="74"/>
      <c r="AC68" s="74"/>
      <c r="AD68" s="47">
        <v>43881</v>
      </c>
      <c r="AE68" s="46">
        <v>1431.32</v>
      </c>
      <c r="AF68" s="81"/>
      <c r="AG68" s="6" t="s">
        <v>36</v>
      </c>
      <c r="AH68" s="54"/>
      <c r="AI68" s="12"/>
      <c r="AJ68" s="33">
        <v>1</v>
      </c>
    </row>
    <row r="69" spans="1:36" ht="15.75" customHeight="1" x14ac:dyDescent="0.25">
      <c r="A69" s="101" t="s">
        <v>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36">
        <f>SUM(S70:S87)</f>
        <v>11333.880000000003</v>
      </c>
      <c r="T69" s="78">
        <f t="shared" ref="T69:AJ69" si="8">SUM(T70:T87)</f>
        <v>18</v>
      </c>
      <c r="U69" s="78">
        <f t="shared" si="8"/>
        <v>7</v>
      </c>
      <c r="V69" s="78">
        <f t="shared" si="8"/>
        <v>19</v>
      </c>
      <c r="W69" s="78">
        <f t="shared" si="8"/>
        <v>0</v>
      </c>
      <c r="X69" s="78">
        <f t="shared" si="8"/>
        <v>0</v>
      </c>
      <c r="Y69" s="78">
        <f t="shared" si="8"/>
        <v>0</v>
      </c>
      <c r="Z69" s="78">
        <f t="shared" si="8"/>
        <v>0</v>
      </c>
      <c r="AA69" s="78">
        <f t="shared" si="8"/>
        <v>0</v>
      </c>
      <c r="AB69" s="78">
        <f t="shared" si="8"/>
        <v>0</v>
      </c>
      <c r="AC69" s="78">
        <f t="shared" si="8"/>
        <v>0</v>
      </c>
      <c r="AD69" s="78">
        <f t="shared" si="8"/>
        <v>746104</v>
      </c>
      <c r="AE69" s="78">
        <f t="shared" si="8"/>
        <v>11664.49</v>
      </c>
      <c r="AF69" s="78">
        <f t="shared" si="8"/>
        <v>0</v>
      </c>
      <c r="AG69" s="78">
        <f t="shared" si="8"/>
        <v>0</v>
      </c>
      <c r="AH69" s="78">
        <f t="shared" si="8"/>
        <v>0</v>
      </c>
      <c r="AI69" s="78">
        <f t="shared" si="8"/>
        <v>0</v>
      </c>
      <c r="AJ69" s="136">
        <f t="shared" si="8"/>
        <v>18</v>
      </c>
    </row>
    <row r="70" spans="1:36" ht="50.25" customHeight="1" x14ac:dyDescent="0.25">
      <c r="A70" s="106" t="s">
        <v>119</v>
      </c>
      <c r="B70" s="159">
        <v>44236</v>
      </c>
      <c r="C70" s="113">
        <v>1</v>
      </c>
      <c r="D70" s="113">
        <v>1</v>
      </c>
      <c r="E70" s="113">
        <v>1</v>
      </c>
      <c r="F70" s="113">
        <v>1</v>
      </c>
      <c r="G70" s="113">
        <v>1</v>
      </c>
      <c r="H70" s="85">
        <v>1</v>
      </c>
      <c r="I70" s="85">
        <v>1</v>
      </c>
      <c r="J70" s="85">
        <v>1</v>
      </c>
      <c r="K70" s="85">
        <v>1</v>
      </c>
      <c r="L70" s="85">
        <v>1</v>
      </c>
      <c r="M70" s="85">
        <v>1</v>
      </c>
      <c r="N70" s="113">
        <v>0</v>
      </c>
      <c r="O70" s="113">
        <v>1</v>
      </c>
      <c r="P70" s="113">
        <v>1</v>
      </c>
      <c r="Q70" s="113">
        <v>0</v>
      </c>
      <c r="R70" s="113">
        <v>0</v>
      </c>
      <c r="S70" s="113">
        <v>938.6</v>
      </c>
      <c r="T70" s="45">
        <v>1</v>
      </c>
      <c r="U70" s="45">
        <v>0</v>
      </c>
      <c r="V70" s="44">
        <v>1</v>
      </c>
      <c r="W70" s="44">
        <v>0</v>
      </c>
      <c r="X70" s="44"/>
      <c r="Y70" s="46"/>
      <c r="Z70" s="44"/>
      <c r="AA70" s="44"/>
      <c r="AB70" s="47"/>
      <c r="AC70" s="47"/>
      <c r="AD70" s="47">
        <v>43902</v>
      </c>
      <c r="AE70" s="48">
        <v>374.04</v>
      </c>
      <c r="AF70" s="52"/>
      <c r="AG70" s="24" t="s">
        <v>37</v>
      </c>
      <c r="AH70" s="54"/>
      <c r="AI70" s="12"/>
      <c r="AJ70" s="33">
        <v>1</v>
      </c>
    </row>
    <row r="71" spans="1:36" ht="42" customHeight="1" x14ac:dyDescent="0.25">
      <c r="A71" s="106" t="s">
        <v>188</v>
      </c>
      <c r="B71" s="89" t="s">
        <v>234</v>
      </c>
      <c r="C71" s="2">
        <v>1</v>
      </c>
      <c r="D71" s="2">
        <v>1</v>
      </c>
      <c r="E71" s="89">
        <v>1</v>
      </c>
      <c r="F71" s="89">
        <v>1</v>
      </c>
      <c r="G71" s="89">
        <v>1</v>
      </c>
      <c r="H71" s="89">
        <v>1</v>
      </c>
      <c r="I71" s="89">
        <v>1</v>
      </c>
      <c r="J71" s="2">
        <v>1</v>
      </c>
      <c r="K71" s="2">
        <v>1</v>
      </c>
      <c r="L71" s="85">
        <v>1</v>
      </c>
      <c r="M71" s="85">
        <v>1</v>
      </c>
      <c r="N71" s="85">
        <v>1</v>
      </c>
      <c r="O71" s="85">
        <v>1</v>
      </c>
      <c r="P71" s="85">
        <v>1</v>
      </c>
      <c r="Q71" s="85">
        <v>1</v>
      </c>
      <c r="R71" s="85">
        <v>0</v>
      </c>
      <c r="S71" s="113">
        <v>700.02</v>
      </c>
      <c r="T71" s="45">
        <v>1</v>
      </c>
      <c r="U71" s="45">
        <v>0</v>
      </c>
      <c r="V71" s="44">
        <v>1</v>
      </c>
      <c r="W71" s="44">
        <v>0</v>
      </c>
      <c r="X71" s="5"/>
      <c r="Y71" s="46"/>
      <c r="Z71" s="44"/>
      <c r="AA71" s="44"/>
      <c r="AB71" s="47"/>
      <c r="AC71" s="47"/>
      <c r="AD71" s="47">
        <v>43903</v>
      </c>
      <c r="AE71" s="48">
        <v>364.245</v>
      </c>
      <c r="AG71" s="6" t="s">
        <v>38</v>
      </c>
      <c r="AH71" s="54"/>
      <c r="AI71" s="12"/>
      <c r="AJ71" s="33">
        <v>1</v>
      </c>
    </row>
    <row r="72" spans="1:36" ht="42" customHeight="1" x14ac:dyDescent="0.25">
      <c r="A72" s="106" t="s">
        <v>189</v>
      </c>
      <c r="B72" s="89" t="s">
        <v>234</v>
      </c>
      <c r="C72" s="2">
        <v>1</v>
      </c>
      <c r="D72" s="2">
        <v>1</v>
      </c>
      <c r="E72" s="85">
        <v>1</v>
      </c>
      <c r="F72" s="85">
        <v>1</v>
      </c>
      <c r="G72" s="85">
        <v>1</v>
      </c>
      <c r="H72" s="85">
        <v>1</v>
      </c>
      <c r="I72" s="85">
        <v>1</v>
      </c>
      <c r="J72" s="2">
        <v>1</v>
      </c>
      <c r="K72" s="2">
        <v>1</v>
      </c>
      <c r="L72" s="85">
        <v>1</v>
      </c>
      <c r="M72" s="85">
        <v>1</v>
      </c>
      <c r="N72" s="85">
        <v>1</v>
      </c>
      <c r="O72" s="85">
        <v>1</v>
      </c>
      <c r="P72" s="85">
        <v>0</v>
      </c>
      <c r="Q72" s="85">
        <v>1</v>
      </c>
      <c r="R72" s="85">
        <v>1</v>
      </c>
      <c r="S72" s="113">
        <v>1770.36</v>
      </c>
      <c r="T72" s="45">
        <v>1</v>
      </c>
      <c r="U72" s="45">
        <v>0</v>
      </c>
      <c r="V72" s="44">
        <v>1</v>
      </c>
      <c r="W72" s="44">
        <v>0</v>
      </c>
      <c r="X72" s="5"/>
      <c r="Y72" s="46"/>
      <c r="Z72" s="44"/>
      <c r="AA72" s="44"/>
      <c r="AB72" s="47"/>
      <c r="AC72" s="47"/>
      <c r="AD72" s="47">
        <v>43902</v>
      </c>
      <c r="AE72" s="48">
        <v>337.45400000000001</v>
      </c>
      <c r="AG72" s="6" t="s">
        <v>39</v>
      </c>
      <c r="AH72" s="54"/>
      <c r="AI72" s="12"/>
      <c r="AJ72" s="33">
        <v>1</v>
      </c>
    </row>
    <row r="73" spans="1:36" ht="36.75" customHeight="1" x14ac:dyDescent="0.25">
      <c r="A73" s="106" t="s">
        <v>190</v>
      </c>
      <c r="B73" s="127" t="s">
        <v>238</v>
      </c>
      <c r="C73" s="113">
        <v>1</v>
      </c>
      <c r="D73" s="113">
        <v>1</v>
      </c>
      <c r="E73" s="85">
        <v>1</v>
      </c>
      <c r="F73" s="85">
        <v>1</v>
      </c>
      <c r="G73" s="85">
        <v>1</v>
      </c>
      <c r="H73" s="85">
        <v>1</v>
      </c>
      <c r="I73" s="85">
        <v>1</v>
      </c>
      <c r="J73" s="113">
        <v>1</v>
      </c>
      <c r="K73" s="113">
        <v>1</v>
      </c>
      <c r="L73" s="85">
        <v>1</v>
      </c>
      <c r="M73" s="85">
        <v>1</v>
      </c>
      <c r="N73" s="85">
        <v>1</v>
      </c>
      <c r="O73" s="85">
        <v>1</v>
      </c>
      <c r="P73" s="85">
        <v>0</v>
      </c>
      <c r="Q73" s="85">
        <v>1</v>
      </c>
      <c r="R73" s="85">
        <v>1</v>
      </c>
      <c r="S73" s="113">
        <v>850.64</v>
      </c>
      <c r="T73" s="45">
        <v>1</v>
      </c>
      <c r="U73" s="45"/>
      <c r="V73" s="44">
        <v>1</v>
      </c>
      <c r="W73" s="44">
        <v>0</v>
      </c>
      <c r="X73" s="5"/>
      <c r="Y73" s="46"/>
      <c r="Z73" s="44"/>
      <c r="AA73" s="44"/>
      <c r="AB73" s="47"/>
      <c r="AC73" s="47"/>
      <c r="AD73" s="47">
        <v>43819</v>
      </c>
      <c r="AE73" s="48">
        <v>562.48</v>
      </c>
      <c r="AH73" s="54"/>
      <c r="AI73" s="12"/>
      <c r="AJ73" s="33">
        <v>1</v>
      </c>
    </row>
    <row r="74" spans="1:36" ht="36.75" customHeight="1" x14ac:dyDescent="0.25">
      <c r="A74" s="98" t="s">
        <v>191</v>
      </c>
      <c r="B74" s="218">
        <v>44229.418749999997</v>
      </c>
      <c r="C74" s="113">
        <v>1</v>
      </c>
      <c r="D74" s="113">
        <v>1</v>
      </c>
      <c r="E74" s="85">
        <v>1</v>
      </c>
      <c r="F74" s="85">
        <v>1</v>
      </c>
      <c r="G74" s="85">
        <v>1</v>
      </c>
      <c r="H74" s="85">
        <v>1</v>
      </c>
      <c r="I74" s="85">
        <v>1</v>
      </c>
      <c r="J74" s="113">
        <v>1</v>
      </c>
      <c r="K74" s="113">
        <v>1</v>
      </c>
      <c r="L74" s="85">
        <v>1</v>
      </c>
      <c r="M74" s="85">
        <v>1</v>
      </c>
      <c r="N74" s="85">
        <v>1</v>
      </c>
      <c r="O74" s="85">
        <v>1</v>
      </c>
      <c r="P74" s="85">
        <v>0</v>
      </c>
      <c r="Q74" s="85">
        <v>1</v>
      </c>
      <c r="R74" s="85">
        <v>1</v>
      </c>
      <c r="S74" s="113">
        <v>804.3</v>
      </c>
      <c r="T74" s="45">
        <v>1</v>
      </c>
      <c r="U74" s="45">
        <v>0</v>
      </c>
      <c r="V74" s="44">
        <v>1</v>
      </c>
      <c r="W74" s="44">
        <v>0</v>
      </c>
      <c r="X74" s="5"/>
      <c r="Y74" s="46"/>
      <c r="Z74" s="44"/>
      <c r="AA74" s="44"/>
      <c r="AB74" s="47"/>
      <c r="AC74" s="47"/>
      <c r="AD74" s="77">
        <v>43896</v>
      </c>
      <c r="AE74" s="29">
        <v>263.58</v>
      </c>
      <c r="AH74" s="54"/>
      <c r="AI74" s="12"/>
      <c r="AJ74" s="33">
        <v>1</v>
      </c>
    </row>
    <row r="75" spans="1:36" ht="36" customHeight="1" x14ac:dyDescent="0.25">
      <c r="A75" s="98" t="s">
        <v>192</v>
      </c>
      <c r="B75" s="218"/>
      <c r="C75" s="113">
        <v>1</v>
      </c>
      <c r="D75" s="113">
        <v>1</v>
      </c>
      <c r="E75" s="85">
        <v>1</v>
      </c>
      <c r="F75" s="85">
        <v>1</v>
      </c>
      <c r="G75" s="85">
        <v>1</v>
      </c>
      <c r="H75" s="85">
        <v>1</v>
      </c>
      <c r="I75" s="85">
        <v>1</v>
      </c>
      <c r="J75" s="113">
        <v>1</v>
      </c>
      <c r="K75" s="113">
        <v>1</v>
      </c>
      <c r="L75" s="85">
        <v>1</v>
      </c>
      <c r="M75" s="85">
        <v>1</v>
      </c>
      <c r="N75" s="85">
        <v>1</v>
      </c>
      <c r="O75" s="85">
        <v>1</v>
      </c>
      <c r="P75" s="85">
        <v>0</v>
      </c>
      <c r="Q75" s="85">
        <v>1</v>
      </c>
      <c r="R75" s="85">
        <v>1</v>
      </c>
      <c r="S75" s="113">
        <v>216.93</v>
      </c>
      <c r="T75" s="45">
        <v>1</v>
      </c>
      <c r="U75" s="45">
        <v>1</v>
      </c>
      <c r="V75" s="44">
        <v>1</v>
      </c>
      <c r="W75" s="44">
        <v>0</v>
      </c>
      <c r="X75" s="5"/>
      <c r="Y75" s="46"/>
      <c r="Z75" s="44"/>
      <c r="AA75" s="44"/>
      <c r="AB75" s="47"/>
      <c r="AC75" s="47"/>
      <c r="AD75" s="47">
        <v>43907</v>
      </c>
      <c r="AE75" s="48">
        <v>860.09</v>
      </c>
      <c r="AG75" s="6" t="s">
        <v>40</v>
      </c>
      <c r="AH75" s="53"/>
      <c r="AI75" s="12"/>
      <c r="AJ75" s="33">
        <v>1</v>
      </c>
    </row>
    <row r="76" spans="1:36" ht="41.25" customHeight="1" x14ac:dyDescent="0.25">
      <c r="A76" s="106" t="s">
        <v>193</v>
      </c>
      <c r="B76" s="218"/>
      <c r="C76" s="2">
        <v>1</v>
      </c>
      <c r="D76" s="2">
        <v>1</v>
      </c>
      <c r="E76" s="89">
        <v>1</v>
      </c>
      <c r="F76" s="89">
        <v>1</v>
      </c>
      <c r="G76" s="89">
        <v>1</v>
      </c>
      <c r="H76" s="89">
        <v>1</v>
      </c>
      <c r="I76" s="89">
        <v>1</v>
      </c>
      <c r="J76" s="2">
        <v>1</v>
      </c>
      <c r="K76" s="2">
        <v>1</v>
      </c>
      <c r="L76" s="85">
        <v>1</v>
      </c>
      <c r="M76" s="85">
        <v>1</v>
      </c>
      <c r="N76" s="85">
        <v>1</v>
      </c>
      <c r="O76" s="85">
        <v>1</v>
      </c>
      <c r="P76" s="85">
        <v>0</v>
      </c>
      <c r="Q76" s="85">
        <v>1</v>
      </c>
      <c r="R76" s="85">
        <v>1</v>
      </c>
      <c r="S76" s="113">
        <v>809.69</v>
      </c>
      <c r="T76" s="45">
        <v>1</v>
      </c>
      <c r="U76" s="45">
        <v>0</v>
      </c>
      <c r="V76" s="44">
        <v>1</v>
      </c>
      <c r="W76" s="44">
        <v>0</v>
      </c>
      <c r="X76" s="5"/>
      <c r="Y76" s="46"/>
      <c r="Z76" s="44"/>
      <c r="AA76" s="47"/>
      <c r="AB76" s="44"/>
      <c r="AC76" s="47"/>
      <c r="AD76" s="47">
        <v>43894</v>
      </c>
      <c r="AE76" s="48">
        <v>809.4</v>
      </c>
      <c r="AH76" s="54"/>
      <c r="AI76" s="12"/>
      <c r="AJ76" s="33">
        <v>1</v>
      </c>
    </row>
    <row r="77" spans="1:36" ht="33" customHeight="1" x14ac:dyDescent="0.25">
      <c r="A77" s="106" t="s">
        <v>194</v>
      </c>
      <c r="B77" s="218"/>
      <c r="C77" s="2">
        <v>1</v>
      </c>
      <c r="D77" s="2">
        <v>1</v>
      </c>
      <c r="E77" s="89">
        <v>1</v>
      </c>
      <c r="F77" s="89">
        <v>1</v>
      </c>
      <c r="G77" s="89">
        <v>1</v>
      </c>
      <c r="H77" s="89">
        <v>1</v>
      </c>
      <c r="I77" s="89">
        <v>1</v>
      </c>
      <c r="J77" s="2">
        <v>1</v>
      </c>
      <c r="K77" s="2">
        <v>1</v>
      </c>
      <c r="L77" s="85">
        <v>1</v>
      </c>
      <c r="M77" s="85">
        <v>1</v>
      </c>
      <c r="N77" s="85">
        <v>1</v>
      </c>
      <c r="O77" s="85">
        <v>1</v>
      </c>
      <c r="P77" s="85">
        <v>0</v>
      </c>
      <c r="Q77" s="85">
        <v>1</v>
      </c>
      <c r="R77" s="85">
        <v>1</v>
      </c>
      <c r="S77" s="113">
        <v>819.68</v>
      </c>
      <c r="T77" s="45">
        <v>1</v>
      </c>
      <c r="U77" s="45">
        <v>0</v>
      </c>
      <c r="V77" s="44">
        <v>1</v>
      </c>
      <c r="W77" s="44">
        <v>0</v>
      </c>
      <c r="X77" s="5"/>
      <c r="Y77" s="46"/>
      <c r="Z77" s="44"/>
      <c r="AA77" s="47"/>
      <c r="AB77" s="44"/>
      <c r="AC77" s="47"/>
      <c r="AD77" s="47">
        <v>43881</v>
      </c>
      <c r="AE77" s="48">
        <v>503.75</v>
      </c>
      <c r="AH77" s="54"/>
      <c r="AI77" s="12"/>
      <c r="AJ77" s="33">
        <v>1</v>
      </c>
    </row>
    <row r="78" spans="1:36" ht="34.5" customHeight="1" x14ac:dyDescent="0.25">
      <c r="A78" s="106" t="s">
        <v>195</v>
      </c>
      <c r="B78" s="218"/>
      <c r="C78" s="2">
        <v>1</v>
      </c>
      <c r="D78" s="2">
        <v>1</v>
      </c>
      <c r="E78" s="89">
        <v>1</v>
      </c>
      <c r="F78" s="89">
        <v>1</v>
      </c>
      <c r="G78" s="89">
        <v>1</v>
      </c>
      <c r="H78" s="89">
        <v>1</v>
      </c>
      <c r="I78" s="89">
        <v>1</v>
      </c>
      <c r="J78" s="2">
        <v>1</v>
      </c>
      <c r="K78" s="2">
        <v>1</v>
      </c>
      <c r="L78" s="85">
        <v>1</v>
      </c>
      <c r="M78" s="85">
        <v>1</v>
      </c>
      <c r="N78" s="85">
        <v>1</v>
      </c>
      <c r="O78" s="85">
        <v>1</v>
      </c>
      <c r="P78" s="85">
        <v>0</v>
      </c>
      <c r="Q78" s="85">
        <v>1</v>
      </c>
      <c r="R78" s="85">
        <v>1</v>
      </c>
      <c r="S78" s="113">
        <v>223.4</v>
      </c>
      <c r="T78" s="45">
        <v>1</v>
      </c>
      <c r="U78" s="45">
        <v>1</v>
      </c>
      <c r="V78" s="44">
        <v>1</v>
      </c>
      <c r="W78" s="44">
        <v>0</v>
      </c>
      <c r="X78" s="5"/>
      <c r="Y78" s="46"/>
      <c r="Z78" s="44"/>
      <c r="AA78" s="47"/>
      <c r="AB78" s="44"/>
      <c r="AC78" s="47"/>
      <c r="AD78" s="47">
        <v>43882</v>
      </c>
      <c r="AE78" s="48">
        <v>785.46</v>
      </c>
      <c r="AH78" s="54"/>
      <c r="AI78" s="12"/>
      <c r="AJ78" s="33">
        <v>1</v>
      </c>
    </row>
    <row r="79" spans="1:36" ht="33.75" customHeight="1" x14ac:dyDescent="0.25">
      <c r="A79" s="106" t="s">
        <v>196</v>
      </c>
      <c r="B79" s="218"/>
      <c r="C79" s="2">
        <v>1</v>
      </c>
      <c r="D79" s="2">
        <v>1</v>
      </c>
      <c r="E79" s="89">
        <v>1</v>
      </c>
      <c r="F79" s="89">
        <v>1</v>
      </c>
      <c r="G79" s="89">
        <v>1</v>
      </c>
      <c r="H79" s="89">
        <v>1</v>
      </c>
      <c r="I79" s="89">
        <v>1</v>
      </c>
      <c r="J79" s="2">
        <v>1</v>
      </c>
      <c r="K79" s="2">
        <v>1</v>
      </c>
      <c r="L79" s="85">
        <v>1</v>
      </c>
      <c r="M79" s="85">
        <v>1</v>
      </c>
      <c r="N79" s="85">
        <v>1</v>
      </c>
      <c r="O79" s="85">
        <v>1</v>
      </c>
      <c r="P79" s="85">
        <v>0</v>
      </c>
      <c r="Q79" s="85">
        <v>1</v>
      </c>
      <c r="R79" s="85">
        <v>1</v>
      </c>
      <c r="S79" s="113">
        <v>816.42</v>
      </c>
      <c r="T79" s="45">
        <v>1</v>
      </c>
      <c r="U79" s="45">
        <v>1</v>
      </c>
      <c r="V79" s="44">
        <v>1</v>
      </c>
      <c r="W79" s="44">
        <v>0</v>
      </c>
      <c r="X79" s="5"/>
      <c r="Y79" s="46"/>
      <c r="Z79" s="44"/>
      <c r="AA79" s="47"/>
      <c r="AB79" s="44"/>
      <c r="AC79" s="47"/>
      <c r="AD79" s="47">
        <v>43882</v>
      </c>
      <c r="AE79" s="48">
        <v>893.18</v>
      </c>
      <c r="AH79" s="54"/>
      <c r="AI79" s="12"/>
      <c r="AJ79" s="33">
        <v>1</v>
      </c>
    </row>
    <row r="80" spans="1:36" ht="35.25" customHeight="1" x14ac:dyDescent="0.25">
      <c r="A80" s="106" t="s">
        <v>197</v>
      </c>
      <c r="B80" s="218"/>
      <c r="C80" s="2">
        <v>1</v>
      </c>
      <c r="D80" s="2">
        <v>1</v>
      </c>
      <c r="E80" s="89">
        <v>1</v>
      </c>
      <c r="F80" s="89">
        <v>1</v>
      </c>
      <c r="G80" s="89">
        <v>1</v>
      </c>
      <c r="H80" s="89">
        <v>1</v>
      </c>
      <c r="I80" s="89">
        <v>1</v>
      </c>
      <c r="J80" s="2">
        <v>1</v>
      </c>
      <c r="K80" s="2">
        <v>1</v>
      </c>
      <c r="L80" s="85">
        <v>1</v>
      </c>
      <c r="M80" s="85">
        <v>1</v>
      </c>
      <c r="N80" s="85">
        <v>1</v>
      </c>
      <c r="O80" s="85">
        <v>1</v>
      </c>
      <c r="P80" s="85">
        <v>0</v>
      </c>
      <c r="Q80" s="85">
        <v>1</v>
      </c>
      <c r="R80" s="85">
        <v>1</v>
      </c>
      <c r="S80" s="113">
        <v>237.45</v>
      </c>
      <c r="T80" s="45">
        <v>1</v>
      </c>
      <c r="U80" s="45">
        <v>1</v>
      </c>
      <c r="V80" s="44">
        <v>1</v>
      </c>
      <c r="W80" s="44">
        <v>0</v>
      </c>
      <c r="X80" s="5"/>
      <c r="Y80" s="46"/>
      <c r="Z80" s="44"/>
      <c r="AA80" s="47"/>
      <c r="AB80" s="44"/>
      <c r="AC80" s="47"/>
      <c r="AD80" s="47">
        <v>43881</v>
      </c>
      <c r="AE80" s="48">
        <v>836.75900000000001</v>
      </c>
      <c r="AH80" s="54"/>
      <c r="AI80" s="12"/>
      <c r="AJ80" s="33">
        <v>1</v>
      </c>
    </row>
    <row r="81" spans="1:36" ht="32.25" customHeight="1" x14ac:dyDescent="0.25">
      <c r="A81" s="106" t="s">
        <v>198</v>
      </c>
      <c r="B81" s="218"/>
      <c r="C81" s="2">
        <v>1</v>
      </c>
      <c r="D81" s="2">
        <v>1</v>
      </c>
      <c r="E81" s="89">
        <v>1</v>
      </c>
      <c r="F81" s="89">
        <v>1</v>
      </c>
      <c r="G81" s="89">
        <v>1</v>
      </c>
      <c r="H81" s="89">
        <v>1</v>
      </c>
      <c r="I81" s="89">
        <v>1</v>
      </c>
      <c r="J81" s="2">
        <v>1</v>
      </c>
      <c r="K81" s="2">
        <v>1</v>
      </c>
      <c r="L81" s="85">
        <v>1</v>
      </c>
      <c r="M81" s="85">
        <v>1</v>
      </c>
      <c r="N81" s="85">
        <v>1</v>
      </c>
      <c r="O81" s="85">
        <v>1</v>
      </c>
      <c r="P81" s="85">
        <v>1</v>
      </c>
      <c r="Q81" s="85">
        <v>1</v>
      </c>
      <c r="R81" s="85">
        <v>0</v>
      </c>
      <c r="S81" s="113">
        <v>660.5</v>
      </c>
      <c r="T81" s="45">
        <v>1</v>
      </c>
      <c r="U81" s="45">
        <v>0</v>
      </c>
      <c r="V81" s="44">
        <v>1</v>
      </c>
      <c r="W81" s="44">
        <v>0</v>
      </c>
      <c r="X81" s="5"/>
      <c r="Y81" s="46"/>
      <c r="Z81" s="44"/>
      <c r="AA81" s="47"/>
      <c r="AB81" s="44"/>
      <c r="AC81" s="47"/>
      <c r="AD81" s="47">
        <v>43882</v>
      </c>
      <c r="AE81" s="48">
        <v>352.43599999999998</v>
      </c>
      <c r="AH81" s="54"/>
      <c r="AI81" s="12"/>
      <c r="AJ81" s="33">
        <v>1</v>
      </c>
    </row>
    <row r="82" spans="1:36" ht="33.75" customHeight="1" x14ac:dyDescent="0.25">
      <c r="A82" s="106" t="s">
        <v>199</v>
      </c>
      <c r="B82" s="218"/>
      <c r="C82" s="2">
        <v>1</v>
      </c>
      <c r="D82" s="2">
        <v>1</v>
      </c>
      <c r="E82" s="89">
        <v>1</v>
      </c>
      <c r="F82" s="89">
        <v>1</v>
      </c>
      <c r="G82" s="89">
        <v>1</v>
      </c>
      <c r="H82" s="89">
        <v>1</v>
      </c>
      <c r="I82" s="89">
        <v>1</v>
      </c>
      <c r="J82" s="2">
        <v>1</v>
      </c>
      <c r="K82" s="2">
        <v>1</v>
      </c>
      <c r="L82" s="85">
        <v>0</v>
      </c>
      <c r="M82" s="85">
        <v>1</v>
      </c>
      <c r="N82" s="85">
        <v>0</v>
      </c>
      <c r="O82" s="85">
        <v>1</v>
      </c>
      <c r="P82" s="85">
        <v>0</v>
      </c>
      <c r="Q82" s="85">
        <v>1</v>
      </c>
      <c r="R82" s="85">
        <v>1</v>
      </c>
      <c r="S82" s="113">
        <v>266.93</v>
      </c>
      <c r="T82" s="45">
        <v>1</v>
      </c>
      <c r="U82" s="45">
        <v>1</v>
      </c>
      <c r="V82" s="44">
        <v>1</v>
      </c>
      <c r="W82" s="44">
        <v>0</v>
      </c>
      <c r="X82" s="5"/>
      <c r="Y82" s="46"/>
      <c r="Z82" s="44"/>
      <c r="AA82" s="47"/>
      <c r="AB82" s="44"/>
      <c r="AC82" s="47"/>
      <c r="AD82" s="47">
        <v>43882</v>
      </c>
      <c r="AE82" s="48">
        <v>941.91</v>
      </c>
      <c r="AH82" s="54"/>
      <c r="AI82" s="12"/>
      <c r="AJ82" s="33">
        <v>1</v>
      </c>
    </row>
    <row r="83" spans="1:36" ht="36" customHeight="1" x14ac:dyDescent="0.25">
      <c r="A83" s="106" t="s">
        <v>200</v>
      </c>
      <c r="B83" s="218"/>
      <c r="C83" s="2">
        <v>1</v>
      </c>
      <c r="D83" s="2">
        <v>1</v>
      </c>
      <c r="E83" s="89">
        <v>1</v>
      </c>
      <c r="F83" s="89">
        <v>1</v>
      </c>
      <c r="G83" s="89">
        <v>1</v>
      </c>
      <c r="H83" s="89">
        <v>1</v>
      </c>
      <c r="I83" s="89">
        <v>1</v>
      </c>
      <c r="J83" s="2">
        <v>1</v>
      </c>
      <c r="K83" s="2">
        <v>1</v>
      </c>
      <c r="L83" s="85">
        <v>1</v>
      </c>
      <c r="M83" s="85">
        <v>1</v>
      </c>
      <c r="N83" s="85">
        <v>0</v>
      </c>
      <c r="O83" s="85">
        <v>1</v>
      </c>
      <c r="P83" s="85">
        <v>0</v>
      </c>
      <c r="Q83" s="85">
        <v>1</v>
      </c>
      <c r="R83" s="85">
        <v>1</v>
      </c>
      <c r="S83" s="113">
        <v>846.36</v>
      </c>
      <c r="T83" s="45">
        <v>1</v>
      </c>
      <c r="U83" s="45">
        <v>0</v>
      </c>
      <c r="V83" s="44">
        <v>2</v>
      </c>
      <c r="W83" s="44">
        <v>0</v>
      </c>
      <c r="X83" s="5"/>
      <c r="Y83" s="46"/>
      <c r="Z83" s="44"/>
      <c r="AA83" s="47"/>
      <c r="AB83" s="44"/>
      <c r="AC83" s="47"/>
      <c r="AD83" s="47">
        <v>43907</v>
      </c>
      <c r="AE83" s="48">
        <v>1287.3800000000001</v>
      </c>
      <c r="AF83" s="24"/>
      <c r="AG83" s="24" t="s">
        <v>59</v>
      </c>
      <c r="AH83" s="54"/>
      <c r="AI83" s="12"/>
      <c r="AJ83" s="33">
        <v>1</v>
      </c>
    </row>
    <row r="84" spans="1:36" ht="31.5" customHeight="1" x14ac:dyDescent="0.25">
      <c r="A84" s="106" t="s">
        <v>201</v>
      </c>
      <c r="B84" s="218"/>
      <c r="C84" s="2">
        <v>1</v>
      </c>
      <c r="D84" s="2">
        <v>1</v>
      </c>
      <c r="E84" s="89">
        <v>1</v>
      </c>
      <c r="F84" s="89">
        <v>1</v>
      </c>
      <c r="G84" s="89">
        <v>1</v>
      </c>
      <c r="H84" s="89">
        <v>1</v>
      </c>
      <c r="I84" s="89">
        <v>1</v>
      </c>
      <c r="J84" s="2">
        <v>1</v>
      </c>
      <c r="K84" s="2">
        <v>1</v>
      </c>
      <c r="L84" s="85">
        <v>1</v>
      </c>
      <c r="M84" s="85">
        <v>1</v>
      </c>
      <c r="N84" s="85">
        <v>1</v>
      </c>
      <c r="O84" s="85">
        <v>1</v>
      </c>
      <c r="P84" s="85">
        <v>0</v>
      </c>
      <c r="Q84" s="85">
        <v>1</v>
      </c>
      <c r="R84" s="85">
        <v>1</v>
      </c>
      <c r="S84" s="113">
        <v>278.98</v>
      </c>
      <c r="T84" s="45">
        <v>1</v>
      </c>
      <c r="U84" s="45">
        <v>0</v>
      </c>
      <c r="V84" s="44">
        <v>1</v>
      </c>
      <c r="W84" s="44">
        <v>0</v>
      </c>
      <c r="X84" s="5"/>
      <c r="Y84" s="46"/>
      <c r="Z84" s="44"/>
      <c r="AA84" s="47"/>
      <c r="AB84" s="44"/>
      <c r="AC84" s="47"/>
      <c r="AD84" s="47">
        <v>43907</v>
      </c>
      <c r="AE84" s="48">
        <v>487.25799999999998</v>
      </c>
      <c r="AF84" s="24"/>
      <c r="AG84" s="24" t="s">
        <v>60</v>
      </c>
      <c r="AH84" s="54"/>
      <c r="AI84" s="12"/>
      <c r="AJ84" s="33">
        <v>1</v>
      </c>
    </row>
    <row r="85" spans="1:36" ht="32.25" customHeight="1" x14ac:dyDescent="0.25">
      <c r="A85" s="106" t="s">
        <v>202</v>
      </c>
      <c r="B85" s="218"/>
      <c r="C85" s="2">
        <v>1</v>
      </c>
      <c r="D85" s="2">
        <v>1</v>
      </c>
      <c r="E85" s="89">
        <v>1</v>
      </c>
      <c r="F85" s="89">
        <v>1</v>
      </c>
      <c r="G85" s="89">
        <v>1</v>
      </c>
      <c r="H85" s="89">
        <v>1</v>
      </c>
      <c r="I85" s="89">
        <v>1</v>
      </c>
      <c r="J85" s="2">
        <v>1</v>
      </c>
      <c r="K85" s="2">
        <v>1</v>
      </c>
      <c r="L85" s="85">
        <v>1</v>
      </c>
      <c r="M85" s="85">
        <v>1</v>
      </c>
      <c r="N85" s="85">
        <v>1</v>
      </c>
      <c r="O85" s="85">
        <v>1</v>
      </c>
      <c r="P85" s="85">
        <v>1</v>
      </c>
      <c r="Q85" s="85">
        <v>1</v>
      </c>
      <c r="R85" s="85">
        <v>0</v>
      </c>
      <c r="S85" s="113">
        <v>268.12</v>
      </c>
      <c r="T85" s="45">
        <v>1</v>
      </c>
      <c r="U85" s="45">
        <v>0</v>
      </c>
      <c r="V85" s="44">
        <v>1</v>
      </c>
      <c r="W85" s="44">
        <v>0</v>
      </c>
      <c r="X85" s="5"/>
      <c r="Y85" s="46"/>
      <c r="Z85" s="44"/>
      <c r="AA85" s="47"/>
      <c r="AB85" s="44"/>
      <c r="AC85" s="47"/>
      <c r="AD85" s="44" t="s">
        <v>58</v>
      </c>
      <c r="AE85" s="48">
        <v>487.25799999999998</v>
      </c>
      <c r="AF85" s="24"/>
      <c r="AG85" s="24" t="s">
        <v>61</v>
      </c>
      <c r="AH85" s="54"/>
      <c r="AI85" s="12"/>
      <c r="AJ85" s="33">
        <v>1</v>
      </c>
    </row>
    <row r="86" spans="1:36" ht="35.25" customHeight="1" x14ac:dyDescent="0.25">
      <c r="A86" s="106" t="s">
        <v>203</v>
      </c>
      <c r="B86" s="218"/>
      <c r="C86" s="2">
        <v>1</v>
      </c>
      <c r="D86" s="2">
        <v>1</v>
      </c>
      <c r="E86" s="113">
        <v>1</v>
      </c>
      <c r="F86" s="113">
        <v>1</v>
      </c>
      <c r="G86" s="113">
        <v>1</v>
      </c>
      <c r="H86" s="113">
        <v>1</v>
      </c>
      <c r="I86" s="85">
        <v>1</v>
      </c>
      <c r="J86" s="113">
        <v>1</v>
      </c>
      <c r="K86" s="113">
        <v>1</v>
      </c>
      <c r="L86" s="85">
        <v>1</v>
      </c>
      <c r="M86" s="85">
        <v>1</v>
      </c>
      <c r="N86" s="113">
        <v>1</v>
      </c>
      <c r="O86" s="85">
        <v>1</v>
      </c>
      <c r="P86" s="85">
        <v>1</v>
      </c>
      <c r="Q86" s="85">
        <v>1</v>
      </c>
      <c r="R86" s="85">
        <v>0</v>
      </c>
      <c r="S86" s="113">
        <v>256.97000000000003</v>
      </c>
      <c r="T86" s="45">
        <v>1</v>
      </c>
      <c r="U86" s="45">
        <v>1</v>
      </c>
      <c r="V86" s="44">
        <v>1</v>
      </c>
      <c r="W86" s="44">
        <v>0</v>
      </c>
      <c r="X86" s="5"/>
      <c r="Y86" s="46"/>
      <c r="Z86" s="44"/>
      <c r="AA86" s="44"/>
      <c r="AB86" s="44"/>
      <c r="AC86" s="47"/>
      <c r="AD86" s="77">
        <v>43896</v>
      </c>
      <c r="AE86" s="29">
        <v>828.32</v>
      </c>
      <c r="AH86" s="55"/>
      <c r="AI86" s="12"/>
      <c r="AJ86" s="33">
        <v>1</v>
      </c>
    </row>
    <row r="87" spans="1:36" ht="45.75" customHeight="1" x14ac:dyDescent="0.25">
      <c r="A87" s="106" t="s">
        <v>204</v>
      </c>
      <c r="B87" s="124">
        <v>44237.4375</v>
      </c>
      <c r="C87" s="2">
        <v>1</v>
      </c>
      <c r="D87" s="2">
        <v>1</v>
      </c>
      <c r="E87" s="2">
        <v>1</v>
      </c>
      <c r="F87" s="2">
        <v>1</v>
      </c>
      <c r="G87" s="2">
        <v>1</v>
      </c>
      <c r="H87" s="2">
        <v>1</v>
      </c>
      <c r="I87" s="89">
        <v>1</v>
      </c>
      <c r="J87" s="2">
        <v>1</v>
      </c>
      <c r="K87" s="2">
        <v>1</v>
      </c>
      <c r="L87" s="85">
        <v>1</v>
      </c>
      <c r="M87" s="85">
        <v>1</v>
      </c>
      <c r="N87" s="113">
        <v>0</v>
      </c>
      <c r="O87" s="85">
        <v>1</v>
      </c>
      <c r="P87" s="85">
        <v>1</v>
      </c>
      <c r="Q87" s="85">
        <v>0</v>
      </c>
      <c r="R87" s="85">
        <v>0</v>
      </c>
      <c r="S87" s="113">
        <v>568.53</v>
      </c>
      <c r="T87" s="45">
        <v>1</v>
      </c>
      <c r="U87" s="45">
        <v>1</v>
      </c>
      <c r="V87" s="44">
        <v>1</v>
      </c>
      <c r="W87" s="44">
        <v>0</v>
      </c>
      <c r="X87" s="46"/>
      <c r="Y87" s="46"/>
      <c r="Z87" s="44"/>
      <c r="AA87" s="44"/>
      <c r="AB87" s="47"/>
      <c r="AC87" s="47"/>
      <c r="AD87" s="47">
        <v>43881</v>
      </c>
      <c r="AE87" s="48">
        <v>689.49</v>
      </c>
      <c r="AH87" s="55"/>
      <c r="AI87" s="12"/>
      <c r="AJ87" s="33">
        <v>1</v>
      </c>
    </row>
    <row r="88" spans="1:36" ht="30" customHeight="1" x14ac:dyDescent="0.25">
      <c r="A88" s="101" t="s">
        <v>29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136">
        <f t="shared" ref="S88:AJ88" si="9">SUM(S89:S99)</f>
        <v>12680.56</v>
      </c>
      <c r="T88" s="40">
        <f t="shared" si="9"/>
        <v>11</v>
      </c>
      <c r="U88" s="40">
        <f t="shared" si="9"/>
        <v>10</v>
      </c>
      <c r="V88" s="40">
        <f t="shared" si="9"/>
        <v>2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0</v>
      </c>
      <c r="AA88" s="40">
        <f t="shared" si="9"/>
        <v>0</v>
      </c>
      <c r="AB88" s="40">
        <f t="shared" si="9"/>
        <v>0</v>
      </c>
      <c r="AC88" s="40">
        <f t="shared" si="9"/>
        <v>0</v>
      </c>
      <c r="AD88" s="40">
        <f t="shared" si="9"/>
        <v>482550</v>
      </c>
      <c r="AE88" s="40">
        <f t="shared" si="9"/>
        <v>12403.812000000002</v>
      </c>
      <c r="AF88" s="40">
        <f t="shared" si="9"/>
        <v>0</v>
      </c>
      <c r="AG88" s="40">
        <f t="shared" si="9"/>
        <v>0</v>
      </c>
      <c r="AH88" s="40">
        <f t="shared" si="9"/>
        <v>0</v>
      </c>
      <c r="AI88" s="40">
        <f t="shared" si="9"/>
        <v>0</v>
      </c>
      <c r="AJ88" s="136">
        <f t="shared" si="9"/>
        <v>11</v>
      </c>
    </row>
    <row r="89" spans="1:36" ht="31.5" customHeight="1" x14ac:dyDescent="0.25">
      <c r="A89" s="98" t="s">
        <v>97</v>
      </c>
      <c r="B89" s="196" t="s">
        <v>139</v>
      </c>
      <c r="C89" s="113">
        <v>1</v>
      </c>
      <c r="D89" s="113">
        <v>1</v>
      </c>
      <c r="E89" s="113">
        <v>1</v>
      </c>
      <c r="F89" s="113">
        <v>1</v>
      </c>
      <c r="G89" s="113">
        <v>1</v>
      </c>
      <c r="H89" s="113">
        <v>1</v>
      </c>
      <c r="I89" s="113">
        <v>1</v>
      </c>
      <c r="J89" s="113">
        <v>1</v>
      </c>
      <c r="K89" s="113">
        <v>1</v>
      </c>
      <c r="L89" s="113">
        <v>1</v>
      </c>
      <c r="M89" s="113">
        <v>1</v>
      </c>
      <c r="N89" s="113">
        <v>1</v>
      </c>
      <c r="O89" s="113">
        <v>1</v>
      </c>
      <c r="P89" s="113">
        <v>0</v>
      </c>
      <c r="Q89" s="113">
        <v>1</v>
      </c>
      <c r="R89" s="113">
        <v>1</v>
      </c>
      <c r="S89" s="114">
        <v>813.84</v>
      </c>
      <c r="T89" s="44">
        <v>1</v>
      </c>
      <c r="U89" s="44">
        <v>0</v>
      </c>
      <c r="V89" s="45"/>
      <c r="W89" s="45"/>
      <c r="X89" s="45"/>
      <c r="Y89" s="46"/>
      <c r="Z89" s="44"/>
      <c r="AA89" s="44"/>
      <c r="AB89" s="47"/>
      <c r="AC89" s="47"/>
      <c r="AD89" s="47">
        <v>43867</v>
      </c>
      <c r="AE89" s="16">
        <v>264.04000000000002</v>
      </c>
      <c r="AG89" s="6" t="s">
        <v>46</v>
      </c>
      <c r="AH89" s="54"/>
      <c r="AI89" s="12"/>
      <c r="AJ89" s="33">
        <v>1</v>
      </c>
    </row>
    <row r="90" spans="1:36" ht="31.5" customHeight="1" x14ac:dyDescent="0.25">
      <c r="A90" s="98" t="s">
        <v>100</v>
      </c>
      <c r="B90" s="197"/>
      <c r="C90" s="113">
        <v>1</v>
      </c>
      <c r="D90" s="113">
        <v>1</v>
      </c>
      <c r="E90" s="113">
        <v>1</v>
      </c>
      <c r="F90" s="113">
        <v>1</v>
      </c>
      <c r="G90" s="113">
        <v>1</v>
      </c>
      <c r="H90" s="113">
        <v>1</v>
      </c>
      <c r="I90" s="113">
        <v>1</v>
      </c>
      <c r="J90" s="113">
        <v>1</v>
      </c>
      <c r="K90" s="113">
        <v>1</v>
      </c>
      <c r="L90" s="113">
        <v>1</v>
      </c>
      <c r="M90" s="113">
        <v>1</v>
      </c>
      <c r="N90" s="113">
        <v>1</v>
      </c>
      <c r="O90" s="113">
        <v>1</v>
      </c>
      <c r="P90" s="113">
        <v>0</v>
      </c>
      <c r="Q90" s="113">
        <v>1</v>
      </c>
      <c r="R90" s="113">
        <v>1</v>
      </c>
      <c r="S90" s="114">
        <v>752.91</v>
      </c>
      <c r="T90" s="44">
        <v>1</v>
      </c>
      <c r="U90" s="44">
        <v>1</v>
      </c>
      <c r="V90" s="45"/>
      <c r="W90" s="45"/>
      <c r="X90" s="45"/>
      <c r="Y90" s="46"/>
      <c r="Z90" s="44"/>
      <c r="AA90" s="44"/>
      <c r="AB90" s="47"/>
      <c r="AC90" s="47"/>
      <c r="AD90" s="47">
        <v>43866</v>
      </c>
      <c r="AE90" s="16">
        <v>870.78</v>
      </c>
      <c r="AG90" s="6" t="s">
        <v>47</v>
      </c>
      <c r="AH90" s="54"/>
      <c r="AI90" s="12"/>
      <c r="AJ90" s="33">
        <v>1</v>
      </c>
    </row>
    <row r="91" spans="1:36" ht="31.5" customHeight="1" x14ac:dyDescent="0.25">
      <c r="A91" s="98" t="s">
        <v>101</v>
      </c>
      <c r="B91" s="197"/>
      <c r="C91" s="113">
        <v>1</v>
      </c>
      <c r="D91" s="113">
        <v>1</v>
      </c>
      <c r="E91" s="113">
        <v>1</v>
      </c>
      <c r="F91" s="113">
        <v>1</v>
      </c>
      <c r="G91" s="113">
        <v>1</v>
      </c>
      <c r="H91" s="113">
        <v>1</v>
      </c>
      <c r="I91" s="113">
        <v>1</v>
      </c>
      <c r="J91" s="113">
        <v>1</v>
      </c>
      <c r="K91" s="113">
        <v>1</v>
      </c>
      <c r="L91" s="113">
        <v>1</v>
      </c>
      <c r="M91" s="113">
        <v>1</v>
      </c>
      <c r="N91" s="113">
        <v>1</v>
      </c>
      <c r="O91" s="113">
        <v>1</v>
      </c>
      <c r="P91" s="113">
        <v>0</v>
      </c>
      <c r="Q91" s="113">
        <v>1</v>
      </c>
      <c r="R91" s="113">
        <v>1</v>
      </c>
      <c r="S91" s="114">
        <v>752.91</v>
      </c>
      <c r="T91" s="44">
        <v>1</v>
      </c>
      <c r="U91" s="44">
        <v>1</v>
      </c>
      <c r="V91" s="45">
        <v>1</v>
      </c>
      <c r="W91" s="45">
        <v>0</v>
      </c>
      <c r="X91" s="45"/>
      <c r="Y91" s="46"/>
      <c r="Z91" s="44"/>
      <c r="AA91" s="44"/>
      <c r="AB91" s="47"/>
      <c r="AC91" s="47"/>
      <c r="AD91" s="47">
        <v>43867</v>
      </c>
      <c r="AE91" s="16">
        <v>2143.71</v>
      </c>
      <c r="AG91" s="6" t="s">
        <v>48</v>
      </c>
      <c r="AH91" s="54"/>
      <c r="AI91" s="12"/>
      <c r="AJ91" s="33">
        <v>1</v>
      </c>
    </row>
    <row r="92" spans="1:36" ht="31.5" customHeight="1" x14ac:dyDescent="0.25">
      <c r="A92" s="98" t="s">
        <v>102</v>
      </c>
      <c r="B92" s="197"/>
      <c r="C92" s="113">
        <v>1</v>
      </c>
      <c r="D92" s="113">
        <v>1</v>
      </c>
      <c r="E92" s="113">
        <v>1</v>
      </c>
      <c r="F92" s="113">
        <v>1</v>
      </c>
      <c r="G92" s="113">
        <v>1</v>
      </c>
      <c r="H92" s="113">
        <v>1</v>
      </c>
      <c r="I92" s="113">
        <v>1</v>
      </c>
      <c r="J92" s="113">
        <v>1</v>
      </c>
      <c r="K92" s="113">
        <v>1</v>
      </c>
      <c r="L92" s="113">
        <v>1</v>
      </c>
      <c r="M92" s="113">
        <v>1</v>
      </c>
      <c r="N92" s="113">
        <v>1</v>
      </c>
      <c r="O92" s="113">
        <v>1</v>
      </c>
      <c r="P92" s="113">
        <v>0</v>
      </c>
      <c r="Q92" s="113">
        <v>1</v>
      </c>
      <c r="R92" s="113">
        <v>1</v>
      </c>
      <c r="S92" s="114">
        <v>752.91</v>
      </c>
      <c r="T92" s="44">
        <v>2</v>
      </c>
      <c r="U92" s="44">
        <v>2</v>
      </c>
      <c r="V92" s="45"/>
      <c r="W92" s="45"/>
      <c r="X92" s="45"/>
      <c r="Y92" s="46"/>
      <c r="Z92" s="44"/>
      <c r="AA92" s="44"/>
      <c r="AB92" s="47"/>
      <c r="AC92" s="47"/>
      <c r="AD92" s="47">
        <v>43867</v>
      </c>
      <c r="AE92" s="16">
        <v>1643.65</v>
      </c>
      <c r="AG92" s="6" t="s">
        <v>49</v>
      </c>
      <c r="AH92" s="54"/>
      <c r="AI92" s="12"/>
      <c r="AJ92" s="33">
        <v>1</v>
      </c>
    </row>
    <row r="93" spans="1:36" ht="31.5" customHeight="1" x14ac:dyDescent="0.25">
      <c r="A93" s="98" t="s">
        <v>232</v>
      </c>
      <c r="B93" s="198"/>
      <c r="C93" s="113">
        <v>1</v>
      </c>
      <c r="D93" s="113">
        <v>1</v>
      </c>
      <c r="E93" s="113">
        <v>1</v>
      </c>
      <c r="F93" s="113">
        <v>1</v>
      </c>
      <c r="G93" s="113">
        <v>1</v>
      </c>
      <c r="H93" s="113">
        <v>1</v>
      </c>
      <c r="I93" s="113">
        <v>1</v>
      </c>
      <c r="J93" s="113">
        <v>1</v>
      </c>
      <c r="K93" s="113">
        <v>1</v>
      </c>
      <c r="L93" s="113">
        <v>1</v>
      </c>
      <c r="M93" s="113">
        <v>1</v>
      </c>
      <c r="N93" s="113">
        <v>1</v>
      </c>
      <c r="O93" s="113">
        <v>1</v>
      </c>
      <c r="P93" s="113">
        <v>0</v>
      </c>
      <c r="Q93" s="113">
        <v>1</v>
      </c>
      <c r="R93" s="113">
        <v>1</v>
      </c>
      <c r="S93" s="114">
        <v>2179.5700000000002</v>
      </c>
      <c r="T93" s="115"/>
      <c r="U93" s="115"/>
      <c r="V93" s="42">
        <v>1</v>
      </c>
      <c r="W93" s="42">
        <v>0</v>
      </c>
      <c r="X93" s="42"/>
      <c r="Y93" s="12"/>
      <c r="Z93" s="115"/>
      <c r="AA93" s="115"/>
      <c r="AB93" s="60"/>
      <c r="AC93" s="60"/>
      <c r="AD93" s="60">
        <v>43871</v>
      </c>
      <c r="AE93" s="16">
        <v>1115.6300000000001</v>
      </c>
      <c r="AG93" s="6" t="s">
        <v>50</v>
      </c>
      <c r="AH93" s="54"/>
      <c r="AI93" s="12"/>
      <c r="AJ93" s="33">
        <v>1</v>
      </c>
    </row>
    <row r="94" spans="1:36" ht="31.5" customHeight="1" x14ac:dyDescent="0.25">
      <c r="A94" s="98" t="s">
        <v>135</v>
      </c>
      <c r="B94" s="162" t="s">
        <v>138</v>
      </c>
      <c r="C94" s="113">
        <v>1</v>
      </c>
      <c r="D94" s="113">
        <v>1</v>
      </c>
      <c r="E94" s="113">
        <v>1</v>
      </c>
      <c r="F94" s="113">
        <v>1</v>
      </c>
      <c r="G94" s="113">
        <v>1</v>
      </c>
      <c r="H94" s="113">
        <v>1</v>
      </c>
      <c r="I94" s="113">
        <v>1</v>
      </c>
      <c r="J94" s="113">
        <v>1</v>
      </c>
      <c r="K94" s="113">
        <v>1</v>
      </c>
      <c r="L94" s="113">
        <v>1</v>
      </c>
      <c r="M94" s="113">
        <v>1</v>
      </c>
      <c r="N94" s="113">
        <v>1</v>
      </c>
      <c r="O94" s="113">
        <v>1</v>
      </c>
      <c r="P94" s="113">
        <v>0</v>
      </c>
      <c r="Q94" s="113">
        <v>1</v>
      </c>
      <c r="R94" s="113">
        <v>1</v>
      </c>
      <c r="S94" s="114">
        <v>1264.42</v>
      </c>
      <c r="T94" s="45">
        <v>1</v>
      </c>
      <c r="U94" s="45">
        <v>1</v>
      </c>
      <c r="V94" s="45"/>
      <c r="W94" s="45"/>
      <c r="X94" s="45"/>
      <c r="Y94" s="46"/>
      <c r="Z94" s="44"/>
      <c r="AA94" s="44"/>
      <c r="AB94" s="47"/>
      <c r="AC94" s="47"/>
      <c r="AD94" s="47">
        <v>43867</v>
      </c>
      <c r="AE94" s="16">
        <v>870.78</v>
      </c>
      <c r="AG94" s="6" t="s">
        <v>51</v>
      </c>
      <c r="AH94" s="54"/>
      <c r="AI94" s="12"/>
      <c r="AJ94" s="33">
        <v>1</v>
      </c>
    </row>
    <row r="95" spans="1:36" ht="31.5" customHeight="1" x14ac:dyDescent="0.25">
      <c r="A95" s="98" t="s">
        <v>136</v>
      </c>
      <c r="B95" s="163"/>
      <c r="C95" s="113">
        <v>1</v>
      </c>
      <c r="D95" s="113">
        <v>1</v>
      </c>
      <c r="E95" s="113">
        <v>1</v>
      </c>
      <c r="F95" s="113">
        <v>1</v>
      </c>
      <c r="G95" s="113">
        <v>1</v>
      </c>
      <c r="H95" s="113">
        <v>1</v>
      </c>
      <c r="I95" s="113">
        <v>1</v>
      </c>
      <c r="J95" s="113">
        <v>1</v>
      </c>
      <c r="K95" s="113">
        <v>1</v>
      </c>
      <c r="L95" s="113">
        <v>1</v>
      </c>
      <c r="M95" s="113">
        <v>1</v>
      </c>
      <c r="N95" s="113">
        <v>1</v>
      </c>
      <c r="O95" s="113">
        <v>1</v>
      </c>
      <c r="P95" s="113">
        <v>0</v>
      </c>
      <c r="Q95" s="113">
        <v>1</v>
      </c>
      <c r="R95" s="113">
        <v>1</v>
      </c>
      <c r="S95" s="114">
        <v>1019.73</v>
      </c>
      <c r="T95" s="45">
        <v>1</v>
      </c>
      <c r="U95" s="45">
        <v>1</v>
      </c>
      <c r="V95" s="45"/>
      <c r="W95" s="45"/>
      <c r="X95" s="45"/>
      <c r="Y95" s="46"/>
      <c r="Z95" s="44"/>
      <c r="AA95" s="44"/>
      <c r="AB95" s="47"/>
      <c r="AC95" s="47"/>
      <c r="AD95" s="47">
        <v>43867</v>
      </c>
      <c r="AE95" s="16">
        <v>870.78</v>
      </c>
      <c r="AG95" s="6" t="s">
        <v>52</v>
      </c>
      <c r="AH95" s="54"/>
      <c r="AI95" s="12"/>
      <c r="AJ95" s="33">
        <v>1</v>
      </c>
    </row>
    <row r="96" spans="1:36" ht="31.5" customHeight="1" x14ac:dyDescent="0.25">
      <c r="A96" s="98" t="s">
        <v>137</v>
      </c>
      <c r="B96" s="163"/>
      <c r="C96" s="113">
        <v>1</v>
      </c>
      <c r="D96" s="113">
        <v>1</v>
      </c>
      <c r="E96" s="113">
        <v>1</v>
      </c>
      <c r="F96" s="113">
        <v>1</v>
      </c>
      <c r="G96" s="113">
        <v>1</v>
      </c>
      <c r="H96" s="113">
        <v>1</v>
      </c>
      <c r="I96" s="113">
        <v>1</v>
      </c>
      <c r="J96" s="113">
        <v>1</v>
      </c>
      <c r="K96" s="113">
        <v>1</v>
      </c>
      <c r="L96" s="113">
        <v>1</v>
      </c>
      <c r="M96" s="113">
        <v>1</v>
      </c>
      <c r="N96" s="113">
        <v>1</v>
      </c>
      <c r="O96" s="113">
        <v>1</v>
      </c>
      <c r="P96" s="113">
        <v>0</v>
      </c>
      <c r="Q96" s="113">
        <v>1</v>
      </c>
      <c r="R96" s="113">
        <v>1</v>
      </c>
      <c r="S96" s="114">
        <v>1019.73</v>
      </c>
      <c r="T96" s="45">
        <v>1</v>
      </c>
      <c r="U96" s="45">
        <v>1</v>
      </c>
      <c r="V96" s="45"/>
      <c r="W96" s="45"/>
      <c r="X96" s="45"/>
      <c r="Y96" s="46"/>
      <c r="Z96" s="44"/>
      <c r="AA96" s="44"/>
      <c r="AB96" s="47"/>
      <c r="AC96" s="47"/>
      <c r="AD96" s="47">
        <v>43871</v>
      </c>
      <c r="AE96" s="16">
        <v>862.89</v>
      </c>
      <c r="AG96" s="6" t="s">
        <v>53</v>
      </c>
      <c r="AH96" s="54"/>
      <c r="AI96" s="12"/>
      <c r="AJ96" s="33">
        <v>1</v>
      </c>
    </row>
    <row r="97" spans="1:36" s="65" customFormat="1" ht="32.25" customHeight="1" x14ac:dyDescent="0.25">
      <c r="A97" s="102" t="s">
        <v>229</v>
      </c>
      <c r="B97" s="171"/>
      <c r="C97" s="129">
        <v>1</v>
      </c>
      <c r="D97" s="129">
        <v>1</v>
      </c>
      <c r="E97" s="129">
        <v>1</v>
      </c>
      <c r="F97" s="129">
        <v>1</v>
      </c>
      <c r="G97" s="129">
        <v>1</v>
      </c>
      <c r="H97" s="129">
        <v>1</v>
      </c>
      <c r="I97" s="129">
        <v>1</v>
      </c>
      <c r="J97" s="129">
        <v>1</v>
      </c>
      <c r="K97" s="129">
        <v>1</v>
      </c>
      <c r="L97" s="129">
        <v>1</v>
      </c>
      <c r="M97" s="129">
        <v>1</v>
      </c>
      <c r="N97" s="129">
        <v>0</v>
      </c>
      <c r="O97" s="129">
        <v>1</v>
      </c>
      <c r="P97" s="129">
        <v>0</v>
      </c>
      <c r="Q97" s="129">
        <v>1</v>
      </c>
      <c r="R97" s="129">
        <v>1</v>
      </c>
      <c r="S97" s="71">
        <v>1407.99</v>
      </c>
      <c r="T97" s="42">
        <v>1</v>
      </c>
      <c r="U97" s="42">
        <v>1</v>
      </c>
      <c r="V97" s="115"/>
      <c r="W97" s="115"/>
      <c r="X97" s="115"/>
      <c r="Y97" s="12"/>
      <c r="Z97" s="115"/>
      <c r="AA97" s="115"/>
      <c r="AB97" s="60"/>
      <c r="AC97" s="60"/>
      <c r="AD97" s="60">
        <v>43845</v>
      </c>
      <c r="AE97" s="30">
        <v>981.28</v>
      </c>
      <c r="AG97" s="65" t="s">
        <v>54</v>
      </c>
      <c r="AI97" s="12"/>
      <c r="AJ97" s="115">
        <v>1</v>
      </c>
    </row>
    <row r="98" spans="1:36" s="65" customFormat="1" ht="33.75" customHeight="1" x14ac:dyDescent="0.25">
      <c r="A98" s="102" t="s">
        <v>230</v>
      </c>
      <c r="B98" s="169" t="s">
        <v>237</v>
      </c>
      <c r="C98" s="129">
        <v>1</v>
      </c>
      <c r="D98" s="129">
        <v>1</v>
      </c>
      <c r="E98" s="129">
        <v>1</v>
      </c>
      <c r="F98" s="129">
        <v>1</v>
      </c>
      <c r="G98" s="129">
        <v>1</v>
      </c>
      <c r="H98" s="129">
        <v>1</v>
      </c>
      <c r="I98" s="129">
        <v>1</v>
      </c>
      <c r="J98" s="129">
        <v>1</v>
      </c>
      <c r="K98" s="129">
        <v>1</v>
      </c>
      <c r="L98" s="129">
        <v>1</v>
      </c>
      <c r="M98" s="129">
        <v>1</v>
      </c>
      <c r="N98" s="129">
        <v>0</v>
      </c>
      <c r="O98" s="129">
        <v>1</v>
      </c>
      <c r="P98" s="129">
        <v>0</v>
      </c>
      <c r="Q98" s="129">
        <v>1</v>
      </c>
      <c r="R98" s="129">
        <v>1</v>
      </c>
      <c r="S98" s="71">
        <v>1313.77</v>
      </c>
      <c r="T98" s="42">
        <v>1</v>
      </c>
      <c r="U98" s="42">
        <v>1</v>
      </c>
      <c r="V98" s="115"/>
      <c r="W98" s="115"/>
      <c r="X98" s="115"/>
      <c r="Y98" s="12"/>
      <c r="Z98" s="115"/>
      <c r="AA98" s="115"/>
      <c r="AB98" s="60"/>
      <c r="AC98" s="60"/>
      <c r="AD98" s="60">
        <v>43845</v>
      </c>
      <c r="AE98" s="30">
        <v>987.19</v>
      </c>
      <c r="AG98" s="65" t="s">
        <v>55</v>
      </c>
      <c r="AI98" s="12"/>
      <c r="AJ98" s="115">
        <v>1</v>
      </c>
    </row>
    <row r="99" spans="1:36" s="65" customFormat="1" ht="31.5" customHeight="1" x14ac:dyDescent="0.25">
      <c r="A99" s="102" t="s">
        <v>231</v>
      </c>
      <c r="B99" s="170"/>
      <c r="C99" s="129">
        <v>1</v>
      </c>
      <c r="D99" s="129">
        <v>1</v>
      </c>
      <c r="E99" s="129">
        <v>1</v>
      </c>
      <c r="F99" s="129">
        <v>1</v>
      </c>
      <c r="G99" s="129">
        <v>1</v>
      </c>
      <c r="H99" s="129">
        <v>1</v>
      </c>
      <c r="I99" s="129">
        <v>1</v>
      </c>
      <c r="J99" s="129">
        <v>1</v>
      </c>
      <c r="K99" s="129">
        <v>1</v>
      </c>
      <c r="L99" s="129">
        <v>1</v>
      </c>
      <c r="M99" s="129">
        <v>1</v>
      </c>
      <c r="N99" s="129">
        <v>0</v>
      </c>
      <c r="O99" s="129">
        <v>1</v>
      </c>
      <c r="P99" s="129">
        <v>0</v>
      </c>
      <c r="Q99" s="129">
        <v>1</v>
      </c>
      <c r="R99" s="129">
        <v>1</v>
      </c>
      <c r="S99" s="71">
        <v>1402.78</v>
      </c>
      <c r="T99" s="42">
        <v>1</v>
      </c>
      <c r="U99" s="42">
        <v>1</v>
      </c>
      <c r="V99" s="115"/>
      <c r="W99" s="115"/>
      <c r="X99" s="115"/>
      <c r="Y99" s="12"/>
      <c r="Z99" s="115"/>
      <c r="AA99" s="115"/>
      <c r="AB99" s="60"/>
      <c r="AC99" s="60"/>
      <c r="AD99" s="60">
        <v>43917</v>
      </c>
      <c r="AE99" s="30">
        <v>1793.0820000000001</v>
      </c>
      <c r="AG99" s="65" t="s">
        <v>56</v>
      </c>
      <c r="AI99" s="12"/>
      <c r="AJ99" s="115">
        <v>1</v>
      </c>
    </row>
    <row r="100" spans="1:36" ht="15.75" customHeight="1" x14ac:dyDescent="0.25">
      <c r="A100" s="101" t="s">
        <v>9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136">
        <f>SUM(S101:S115)</f>
        <v>18936.370000000003</v>
      </c>
      <c r="T100" s="40">
        <f t="shared" ref="T100:AI100" si="10">SUM(T101:T115)</f>
        <v>12</v>
      </c>
      <c r="U100" s="40">
        <f t="shared" si="10"/>
        <v>12</v>
      </c>
      <c r="V100" s="40">
        <f t="shared" si="10"/>
        <v>4</v>
      </c>
      <c r="W100" s="40">
        <f t="shared" si="10"/>
        <v>0</v>
      </c>
      <c r="X100" s="40">
        <f t="shared" si="10"/>
        <v>0</v>
      </c>
      <c r="Y100" s="40">
        <f t="shared" si="10"/>
        <v>0</v>
      </c>
      <c r="Z100" s="40">
        <f t="shared" si="10"/>
        <v>0</v>
      </c>
      <c r="AA100" s="40">
        <f t="shared" si="10"/>
        <v>0</v>
      </c>
      <c r="AB100" s="40">
        <f t="shared" si="10"/>
        <v>43913</v>
      </c>
      <c r="AC100" s="40">
        <f t="shared" si="10"/>
        <v>350704</v>
      </c>
      <c r="AD100" s="40">
        <f t="shared" si="10"/>
        <v>439116</v>
      </c>
      <c r="AE100" s="40">
        <f t="shared" si="10"/>
        <v>15029.81</v>
      </c>
      <c r="AF100" s="40">
        <f t="shared" si="10"/>
        <v>0</v>
      </c>
      <c r="AG100" s="40">
        <f t="shared" si="10"/>
        <v>0</v>
      </c>
      <c r="AH100" s="40">
        <f t="shared" si="10"/>
        <v>0</v>
      </c>
      <c r="AI100" s="40">
        <f t="shared" si="10"/>
        <v>0</v>
      </c>
      <c r="AJ100" s="136">
        <f>SUM(AJ101:AJ115)</f>
        <v>15</v>
      </c>
    </row>
    <row r="101" spans="1:36" ht="32.25" customHeight="1" x14ac:dyDescent="0.25">
      <c r="A101" s="98" t="s">
        <v>120</v>
      </c>
      <c r="B101" s="162" t="s">
        <v>160</v>
      </c>
      <c r="C101" s="113">
        <v>1</v>
      </c>
      <c r="D101" s="113">
        <v>1</v>
      </c>
      <c r="E101" s="113">
        <v>1</v>
      </c>
      <c r="F101" s="113">
        <v>1</v>
      </c>
      <c r="G101" s="113">
        <v>1</v>
      </c>
      <c r="H101" s="113">
        <v>1</v>
      </c>
      <c r="I101" s="113">
        <v>1</v>
      </c>
      <c r="J101" s="113">
        <v>1</v>
      </c>
      <c r="K101" s="113">
        <v>1</v>
      </c>
      <c r="L101" s="113">
        <v>1</v>
      </c>
      <c r="M101" s="113">
        <v>1</v>
      </c>
      <c r="N101" s="113">
        <v>1</v>
      </c>
      <c r="O101" s="113">
        <v>1</v>
      </c>
      <c r="P101" s="113">
        <v>1</v>
      </c>
      <c r="Q101" s="113">
        <v>0</v>
      </c>
      <c r="R101" s="113">
        <v>0</v>
      </c>
      <c r="S101" s="113">
        <v>1147.07</v>
      </c>
      <c r="T101" s="45">
        <v>1</v>
      </c>
      <c r="U101" s="45">
        <v>1</v>
      </c>
      <c r="V101" s="44"/>
      <c r="W101" s="44"/>
      <c r="X101" s="44"/>
      <c r="Y101" s="46"/>
      <c r="Z101" s="44"/>
      <c r="AA101" s="44"/>
      <c r="AB101" s="47"/>
      <c r="AC101" s="47"/>
      <c r="AD101" s="47">
        <v>43825</v>
      </c>
      <c r="AE101" s="31">
        <v>1239.22</v>
      </c>
      <c r="AH101" s="54"/>
      <c r="AI101" s="12"/>
      <c r="AJ101" s="33">
        <v>1</v>
      </c>
    </row>
    <row r="102" spans="1:36" ht="30" customHeight="1" x14ac:dyDescent="0.25">
      <c r="A102" s="98" t="s">
        <v>121</v>
      </c>
      <c r="B102" s="163"/>
      <c r="C102" s="113">
        <v>1</v>
      </c>
      <c r="D102" s="113">
        <v>1</v>
      </c>
      <c r="E102" s="113">
        <v>1</v>
      </c>
      <c r="F102" s="113">
        <v>1</v>
      </c>
      <c r="G102" s="113">
        <v>1</v>
      </c>
      <c r="H102" s="113">
        <v>1</v>
      </c>
      <c r="I102" s="113">
        <v>1</v>
      </c>
      <c r="J102" s="113">
        <v>1</v>
      </c>
      <c r="K102" s="113">
        <v>1</v>
      </c>
      <c r="L102" s="113">
        <v>1</v>
      </c>
      <c r="M102" s="113">
        <v>1</v>
      </c>
      <c r="N102" s="113">
        <v>1</v>
      </c>
      <c r="O102" s="113">
        <v>1</v>
      </c>
      <c r="P102" s="113">
        <v>1</v>
      </c>
      <c r="Q102" s="113">
        <v>0</v>
      </c>
      <c r="R102" s="113">
        <v>0</v>
      </c>
      <c r="S102" s="113">
        <v>1270.9000000000001</v>
      </c>
      <c r="T102" s="45">
        <v>1</v>
      </c>
      <c r="U102" s="45">
        <v>1</v>
      </c>
      <c r="V102" s="44">
        <v>1</v>
      </c>
      <c r="W102" s="44"/>
      <c r="X102" s="44"/>
      <c r="Y102" s="46"/>
      <c r="Z102" s="44"/>
      <c r="AA102" s="44"/>
      <c r="AB102" s="47"/>
      <c r="AC102" s="47">
        <v>43903</v>
      </c>
      <c r="AD102" s="47">
        <v>43951</v>
      </c>
      <c r="AE102" s="31">
        <v>1500</v>
      </c>
      <c r="AF102" s="24"/>
      <c r="AH102" s="54"/>
      <c r="AI102" s="12"/>
      <c r="AJ102" s="33">
        <v>1</v>
      </c>
    </row>
    <row r="103" spans="1:36" ht="30.75" customHeight="1" x14ac:dyDescent="0.25">
      <c r="A103" s="98" t="s">
        <v>122</v>
      </c>
      <c r="B103" s="171"/>
      <c r="C103" s="113">
        <v>1</v>
      </c>
      <c r="D103" s="113">
        <v>1</v>
      </c>
      <c r="E103" s="113">
        <v>1</v>
      </c>
      <c r="F103" s="113">
        <v>1</v>
      </c>
      <c r="G103" s="113">
        <v>1</v>
      </c>
      <c r="H103" s="113">
        <v>1</v>
      </c>
      <c r="I103" s="113">
        <v>1</v>
      </c>
      <c r="J103" s="113">
        <v>1</v>
      </c>
      <c r="K103" s="113">
        <v>1</v>
      </c>
      <c r="L103" s="113">
        <v>1</v>
      </c>
      <c r="M103" s="113">
        <v>1</v>
      </c>
      <c r="N103" s="113">
        <v>1</v>
      </c>
      <c r="O103" s="113">
        <v>1</v>
      </c>
      <c r="P103" s="113">
        <v>1</v>
      </c>
      <c r="Q103" s="113">
        <v>0</v>
      </c>
      <c r="R103" s="113">
        <v>0</v>
      </c>
      <c r="S103" s="113">
        <v>1175.98</v>
      </c>
      <c r="T103" s="45">
        <v>1</v>
      </c>
      <c r="U103" s="45">
        <v>1</v>
      </c>
      <c r="V103" s="44"/>
      <c r="W103" s="44"/>
      <c r="X103" s="44"/>
      <c r="Y103" s="46"/>
      <c r="Z103" s="44"/>
      <c r="AA103" s="44"/>
      <c r="AB103" s="47"/>
      <c r="AC103" s="47"/>
      <c r="AD103" s="47">
        <v>43810</v>
      </c>
      <c r="AE103" s="31">
        <v>1178.44</v>
      </c>
      <c r="AF103" s="24"/>
      <c r="AH103" s="54"/>
      <c r="AI103" s="12"/>
      <c r="AJ103" s="33">
        <v>1</v>
      </c>
    </row>
    <row r="104" spans="1:36" ht="33.75" customHeight="1" x14ac:dyDescent="0.25">
      <c r="A104" s="98" t="s">
        <v>123</v>
      </c>
      <c r="B104" s="196" t="s">
        <v>134</v>
      </c>
      <c r="C104" s="113">
        <v>1</v>
      </c>
      <c r="D104" s="113">
        <v>1</v>
      </c>
      <c r="E104" s="113">
        <v>1</v>
      </c>
      <c r="F104" s="113">
        <v>1</v>
      </c>
      <c r="G104" s="113">
        <v>1</v>
      </c>
      <c r="H104" s="113">
        <v>1</v>
      </c>
      <c r="I104" s="113">
        <v>1</v>
      </c>
      <c r="J104" s="113">
        <v>1</v>
      </c>
      <c r="K104" s="113">
        <v>1</v>
      </c>
      <c r="L104" s="113">
        <v>1</v>
      </c>
      <c r="M104" s="113">
        <v>1</v>
      </c>
      <c r="N104" s="113">
        <v>1</v>
      </c>
      <c r="O104" s="113">
        <v>1</v>
      </c>
      <c r="P104" s="113">
        <v>1</v>
      </c>
      <c r="Q104" s="113">
        <v>0</v>
      </c>
      <c r="R104" s="113">
        <v>0</v>
      </c>
      <c r="S104" s="113">
        <v>1549.52</v>
      </c>
      <c r="T104" s="45">
        <v>1</v>
      </c>
      <c r="U104" s="45">
        <v>1</v>
      </c>
      <c r="V104" s="44">
        <v>1</v>
      </c>
      <c r="W104" s="44"/>
      <c r="X104" s="44"/>
      <c r="Y104" s="46"/>
      <c r="Z104" s="44"/>
      <c r="AA104" s="44"/>
      <c r="AB104" s="47"/>
      <c r="AC104" s="47">
        <v>43903</v>
      </c>
      <c r="AD104" s="47">
        <v>43951</v>
      </c>
      <c r="AE104" s="31">
        <v>1500</v>
      </c>
      <c r="AF104" s="24"/>
      <c r="AH104" s="54"/>
      <c r="AI104" s="12"/>
      <c r="AJ104" s="33">
        <v>1</v>
      </c>
    </row>
    <row r="105" spans="1:36" ht="34.5" customHeight="1" x14ac:dyDescent="0.25">
      <c r="A105" s="98" t="s">
        <v>124</v>
      </c>
      <c r="B105" s="197"/>
      <c r="C105" s="113">
        <v>1</v>
      </c>
      <c r="D105" s="113">
        <v>1</v>
      </c>
      <c r="E105" s="113">
        <v>1</v>
      </c>
      <c r="F105" s="113">
        <v>1</v>
      </c>
      <c r="G105" s="113">
        <v>1</v>
      </c>
      <c r="H105" s="113">
        <v>1</v>
      </c>
      <c r="I105" s="113">
        <v>1</v>
      </c>
      <c r="J105" s="113">
        <v>1</v>
      </c>
      <c r="K105" s="113">
        <v>1</v>
      </c>
      <c r="L105" s="113">
        <v>1</v>
      </c>
      <c r="M105" s="113">
        <v>1</v>
      </c>
      <c r="N105" s="113">
        <v>1</v>
      </c>
      <c r="O105" s="113">
        <v>1</v>
      </c>
      <c r="P105" s="113">
        <v>1</v>
      </c>
      <c r="Q105" s="113">
        <v>0</v>
      </c>
      <c r="R105" s="113">
        <v>0</v>
      </c>
      <c r="S105" s="113">
        <v>1502.23</v>
      </c>
      <c r="T105" s="45">
        <v>1</v>
      </c>
      <c r="U105" s="45">
        <v>1</v>
      </c>
      <c r="V105" s="44"/>
      <c r="W105" s="44"/>
      <c r="X105" s="44"/>
      <c r="Y105" s="46"/>
      <c r="Z105" s="44"/>
      <c r="AA105" s="44"/>
      <c r="AB105" s="47"/>
      <c r="AC105" s="47"/>
      <c r="AD105" s="47">
        <v>43824</v>
      </c>
      <c r="AE105" s="31">
        <v>1237.29</v>
      </c>
      <c r="AF105" s="24"/>
      <c r="AH105" s="54"/>
      <c r="AI105" s="12"/>
      <c r="AJ105" s="33">
        <v>1</v>
      </c>
    </row>
    <row r="106" spans="1:36" ht="31.5" customHeight="1" x14ac:dyDescent="0.25">
      <c r="A106" s="98" t="s">
        <v>125</v>
      </c>
      <c r="B106" s="197"/>
      <c r="C106" s="113">
        <v>1</v>
      </c>
      <c r="D106" s="113">
        <v>1</v>
      </c>
      <c r="E106" s="113">
        <v>1</v>
      </c>
      <c r="F106" s="113">
        <v>1</v>
      </c>
      <c r="G106" s="113">
        <v>1</v>
      </c>
      <c r="H106" s="113">
        <v>1</v>
      </c>
      <c r="I106" s="113">
        <v>1</v>
      </c>
      <c r="J106" s="113">
        <v>1</v>
      </c>
      <c r="K106" s="113">
        <v>1</v>
      </c>
      <c r="L106" s="113">
        <v>1</v>
      </c>
      <c r="M106" s="113">
        <v>1</v>
      </c>
      <c r="N106" s="113">
        <v>1</v>
      </c>
      <c r="O106" s="113">
        <v>1</v>
      </c>
      <c r="P106" s="113">
        <v>1</v>
      </c>
      <c r="Q106" s="113">
        <v>0</v>
      </c>
      <c r="R106" s="113">
        <v>0</v>
      </c>
      <c r="S106" s="113">
        <v>1018.75</v>
      </c>
      <c r="T106" s="45">
        <v>1</v>
      </c>
      <c r="U106" s="45">
        <v>1</v>
      </c>
      <c r="V106" s="44">
        <v>1</v>
      </c>
      <c r="W106" s="44"/>
      <c r="X106" s="44"/>
      <c r="Y106" s="46"/>
      <c r="Z106" s="44"/>
      <c r="AA106" s="44"/>
      <c r="AB106" s="47"/>
      <c r="AC106" s="47">
        <v>43903</v>
      </c>
      <c r="AD106" s="47">
        <v>43951</v>
      </c>
      <c r="AE106" s="31">
        <v>1500</v>
      </c>
      <c r="AF106" s="24"/>
      <c r="AH106" s="54"/>
      <c r="AI106" s="12"/>
      <c r="AJ106" s="33">
        <v>1</v>
      </c>
    </row>
    <row r="107" spans="1:36" ht="35.25" customHeight="1" x14ac:dyDescent="0.25">
      <c r="A107" s="98" t="s">
        <v>126</v>
      </c>
      <c r="B107" s="197"/>
      <c r="C107" s="113">
        <v>1</v>
      </c>
      <c r="D107" s="113">
        <v>1</v>
      </c>
      <c r="E107" s="113">
        <v>1</v>
      </c>
      <c r="F107" s="113">
        <v>1</v>
      </c>
      <c r="G107" s="113">
        <v>1</v>
      </c>
      <c r="H107" s="113">
        <v>1</v>
      </c>
      <c r="I107" s="113">
        <v>1</v>
      </c>
      <c r="J107" s="113">
        <v>1</v>
      </c>
      <c r="K107" s="113">
        <v>1</v>
      </c>
      <c r="L107" s="113">
        <v>1</v>
      </c>
      <c r="M107" s="113">
        <v>1</v>
      </c>
      <c r="N107" s="113">
        <v>1</v>
      </c>
      <c r="O107" s="113">
        <v>1</v>
      </c>
      <c r="P107" s="113">
        <v>1</v>
      </c>
      <c r="Q107" s="113">
        <v>0</v>
      </c>
      <c r="R107" s="113">
        <v>0</v>
      </c>
      <c r="S107" s="113">
        <v>1545.46</v>
      </c>
      <c r="T107" s="42">
        <v>1</v>
      </c>
      <c r="U107" s="42">
        <v>1</v>
      </c>
      <c r="V107" s="115">
        <v>1</v>
      </c>
      <c r="W107" s="44"/>
      <c r="X107" s="44"/>
      <c r="Y107" s="46"/>
      <c r="Z107" s="44"/>
      <c r="AA107" s="44"/>
      <c r="AB107" s="47">
        <v>43913</v>
      </c>
      <c r="AC107" s="47"/>
      <c r="AD107" s="47"/>
      <c r="AE107" s="31">
        <v>1600</v>
      </c>
      <c r="AF107" s="53" t="s">
        <v>64</v>
      </c>
      <c r="AH107" s="53"/>
      <c r="AI107" s="12"/>
      <c r="AJ107" s="33">
        <v>1</v>
      </c>
    </row>
    <row r="108" spans="1:36" ht="37.5" customHeight="1" x14ac:dyDescent="0.25">
      <c r="A108" s="98" t="s">
        <v>126</v>
      </c>
      <c r="B108" s="197"/>
      <c r="C108" s="113">
        <v>1</v>
      </c>
      <c r="D108" s="113">
        <v>1</v>
      </c>
      <c r="E108" s="113">
        <v>1</v>
      </c>
      <c r="F108" s="113">
        <v>1</v>
      </c>
      <c r="G108" s="113">
        <v>1</v>
      </c>
      <c r="H108" s="113">
        <v>1</v>
      </c>
      <c r="I108" s="113">
        <v>1</v>
      </c>
      <c r="J108" s="113">
        <v>1</v>
      </c>
      <c r="K108" s="113">
        <v>1</v>
      </c>
      <c r="L108" s="113">
        <v>1</v>
      </c>
      <c r="M108" s="113">
        <v>1</v>
      </c>
      <c r="N108" s="113">
        <v>1</v>
      </c>
      <c r="O108" s="113">
        <v>1</v>
      </c>
      <c r="P108" s="113">
        <v>1</v>
      </c>
      <c r="Q108" s="113">
        <v>0</v>
      </c>
      <c r="R108" s="113">
        <v>0</v>
      </c>
      <c r="S108" s="113">
        <v>1541.28</v>
      </c>
      <c r="T108" s="18">
        <v>1</v>
      </c>
      <c r="U108" s="18">
        <v>1</v>
      </c>
      <c r="V108" s="19"/>
      <c r="W108" s="19"/>
      <c r="X108" s="19"/>
      <c r="Y108" s="20"/>
      <c r="Z108" s="19"/>
      <c r="AA108" s="75"/>
      <c r="AB108" s="75"/>
      <c r="AC108" s="75">
        <v>43796</v>
      </c>
      <c r="AD108" s="47">
        <v>43951</v>
      </c>
      <c r="AE108" s="31">
        <v>1190.6600000000001</v>
      </c>
      <c r="AF108" s="24"/>
      <c r="AG108" s="6" t="s">
        <v>41</v>
      </c>
      <c r="AH108" s="54"/>
      <c r="AI108" s="12"/>
      <c r="AJ108" s="33">
        <v>1</v>
      </c>
    </row>
    <row r="109" spans="1:36" ht="36.75" customHeight="1" x14ac:dyDescent="0.25">
      <c r="A109" s="98" t="s">
        <v>127</v>
      </c>
      <c r="B109" s="197"/>
      <c r="C109" s="113">
        <v>1</v>
      </c>
      <c r="D109" s="113">
        <v>1</v>
      </c>
      <c r="E109" s="113">
        <v>1</v>
      </c>
      <c r="F109" s="113">
        <v>1</v>
      </c>
      <c r="G109" s="113">
        <v>1</v>
      </c>
      <c r="H109" s="113">
        <v>1</v>
      </c>
      <c r="I109" s="113">
        <v>1</v>
      </c>
      <c r="J109" s="113">
        <v>1</v>
      </c>
      <c r="K109" s="113">
        <v>1</v>
      </c>
      <c r="L109" s="113">
        <v>1</v>
      </c>
      <c r="M109" s="113">
        <v>1</v>
      </c>
      <c r="N109" s="113">
        <v>1</v>
      </c>
      <c r="O109" s="113">
        <v>1</v>
      </c>
      <c r="P109" s="113">
        <v>1</v>
      </c>
      <c r="Q109" s="113">
        <v>0</v>
      </c>
      <c r="R109" s="113">
        <v>0</v>
      </c>
      <c r="S109" s="113">
        <v>468.53</v>
      </c>
      <c r="T109" s="18">
        <v>1</v>
      </c>
      <c r="U109" s="18">
        <v>1</v>
      </c>
      <c r="V109" s="19"/>
      <c r="W109" s="19"/>
      <c r="X109" s="19"/>
      <c r="Y109" s="20"/>
      <c r="Z109" s="19"/>
      <c r="AA109" s="75"/>
      <c r="AB109" s="75"/>
      <c r="AC109" s="75">
        <v>43796</v>
      </c>
      <c r="AD109" s="47">
        <v>43951</v>
      </c>
      <c r="AE109" s="31">
        <v>1190.6600000000001</v>
      </c>
      <c r="AF109" s="24"/>
      <c r="AG109" s="6" t="s">
        <v>42</v>
      </c>
      <c r="AH109" s="54"/>
      <c r="AI109" s="12"/>
      <c r="AJ109" s="33">
        <v>1</v>
      </c>
    </row>
    <row r="110" spans="1:36" ht="34.5" customHeight="1" x14ac:dyDescent="0.25">
      <c r="A110" s="98" t="s">
        <v>128</v>
      </c>
      <c r="B110" s="197"/>
      <c r="C110" s="113">
        <v>1</v>
      </c>
      <c r="D110" s="113">
        <v>1</v>
      </c>
      <c r="E110" s="113">
        <v>1</v>
      </c>
      <c r="F110" s="85">
        <v>1</v>
      </c>
      <c r="G110" s="85">
        <v>1</v>
      </c>
      <c r="H110" s="85">
        <v>1</v>
      </c>
      <c r="I110" s="113">
        <v>1</v>
      </c>
      <c r="J110" s="113">
        <v>1</v>
      </c>
      <c r="K110" s="113">
        <v>1</v>
      </c>
      <c r="L110" s="113">
        <v>1</v>
      </c>
      <c r="M110" s="113">
        <v>1</v>
      </c>
      <c r="N110" s="113">
        <v>1</v>
      </c>
      <c r="O110" s="85">
        <v>1</v>
      </c>
      <c r="P110" s="85">
        <v>1</v>
      </c>
      <c r="Q110" s="85">
        <v>0</v>
      </c>
      <c r="R110" s="85">
        <v>0</v>
      </c>
      <c r="S110" s="113">
        <v>1565.06</v>
      </c>
      <c r="T110" s="18">
        <v>1</v>
      </c>
      <c r="U110" s="18">
        <v>1</v>
      </c>
      <c r="V110" s="19"/>
      <c r="W110" s="19"/>
      <c r="X110" s="19"/>
      <c r="Y110" s="20"/>
      <c r="Z110" s="19"/>
      <c r="AA110" s="75"/>
      <c r="AB110" s="75"/>
      <c r="AC110" s="75">
        <v>43796</v>
      </c>
      <c r="AD110" s="44"/>
      <c r="AE110" s="31">
        <v>1190.6600000000001</v>
      </c>
      <c r="AF110" s="53" t="s">
        <v>65</v>
      </c>
      <c r="AG110" s="6" t="s">
        <v>43</v>
      </c>
      <c r="AH110" s="53"/>
      <c r="AI110" s="12"/>
      <c r="AJ110" s="33">
        <v>1</v>
      </c>
    </row>
    <row r="111" spans="1:36" ht="38.25" customHeight="1" x14ac:dyDescent="0.25">
      <c r="A111" s="98" t="s">
        <v>129</v>
      </c>
      <c r="B111" s="197"/>
      <c r="C111" s="113">
        <v>1</v>
      </c>
      <c r="D111" s="113">
        <v>1</v>
      </c>
      <c r="E111" s="113">
        <v>1</v>
      </c>
      <c r="F111" s="113">
        <v>1</v>
      </c>
      <c r="G111" s="113">
        <v>1</v>
      </c>
      <c r="H111" s="113">
        <v>1</v>
      </c>
      <c r="I111" s="113">
        <v>1</v>
      </c>
      <c r="J111" s="113">
        <v>1</v>
      </c>
      <c r="K111" s="113">
        <v>1</v>
      </c>
      <c r="L111" s="113">
        <v>1</v>
      </c>
      <c r="M111" s="113">
        <v>1</v>
      </c>
      <c r="N111" s="113">
        <v>1</v>
      </c>
      <c r="O111" s="113">
        <v>1</v>
      </c>
      <c r="P111" s="113">
        <v>1</v>
      </c>
      <c r="Q111" s="113">
        <v>0</v>
      </c>
      <c r="R111" s="113">
        <v>0</v>
      </c>
      <c r="S111" s="113">
        <v>501.84</v>
      </c>
      <c r="T111" s="18">
        <v>1</v>
      </c>
      <c r="U111" s="18">
        <v>1</v>
      </c>
      <c r="V111" s="19"/>
      <c r="W111" s="19"/>
      <c r="X111" s="19"/>
      <c r="Y111" s="20"/>
      <c r="Z111" s="19"/>
      <c r="AA111" s="75"/>
      <c r="AB111" s="75"/>
      <c r="AC111" s="75">
        <v>43796</v>
      </c>
      <c r="AD111" s="47">
        <v>43951</v>
      </c>
      <c r="AE111" s="31">
        <v>1190.6600000000001</v>
      </c>
      <c r="AF111" s="24"/>
      <c r="AG111" s="6" t="s">
        <v>44</v>
      </c>
      <c r="AH111" s="54"/>
      <c r="AI111" s="12"/>
      <c r="AJ111" s="33">
        <v>1</v>
      </c>
    </row>
    <row r="112" spans="1:36" ht="38.25" customHeight="1" x14ac:dyDescent="0.25">
      <c r="A112" s="98" t="s">
        <v>130</v>
      </c>
      <c r="B112" s="197"/>
      <c r="C112" s="113">
        <v>1</v>
      </c>
      <c r="D112" s="113">
        <v>1</v>
      </c>
      <c r="E112" s="113">
        <v>1</v>
      </c>
      <c r="F112" s="113">
        <v>1</v>
      </c>
      <c r="G112" s="113">
        <v>1</v>
      </c>
      <c r="H112" s="113">
        <v>1</v>
      </c>
      <c r="I112" s="113">
        <v>1</v>
      </c>
      <c r="J112" s="113">
        <v>1</v>
      </c>
      <c r="K112" s="113">
        <v>1</v>
      </c>
      <c r="L112" s="113">
        <v>1</v>
      </c>
      <c r="M112" s="113">
        <v>1</v>
      </c>
      <c r="N112" s="113">
        <v>1</v>
      </c>
      <c r="O112" s="113">
        <v>1</v>
      </c>
      <c r="P112" s="113">
        <v>1</v>
      </c>
      <c r="Q112" s="113">
        <v>0</v>
      </c>
      <c r="R112" s="113">
        <v>0</v>
      </c>
      <c r="S112" s="113">
        <v>1502.58</v>
      </c>
      <c r="T112" s="18"/>
      <c r="U112" s="18"/>
      <c r="V112" s="19"/>
      <c r="W112" s="19"/>
      <c r="X112" s="19"/>
      <c r="Y112" s="20"/>
      <c r="Z112" s="19"/>
      <c r="AA112" s="75"/>
      <c r="AB112" s="75"/>
      <c r="AC112" s="75"/>
      <c r="AD112" s="47"/>
      <c r="AE112" s="31"/>
      <c r="AF112" s="24"/>
      <c r="AH112" s="54"/>
      <c r="AI112" s="12"/>
      <c r="AJ112" s="33">
        <v>1</v>
      </c>
    </row>
    <row r="113" spans="1:36" ht="38.25" customHeight="1" x14ac:dyDescent="0.25">
      <c r="A113" s="98" t="s">
        <v>131</v>
      </c>
      <c r="B113" s="197"/>
      <c r="C113" s="113">
        <v>1</v>
      </c>
      <c r="D113" s="113">
        <v>1</v>
      </c>
      <c r="E113" s="113">
        <v>1</v>
      </c>
      <c r="F113" s="113">
        <v>1</v>
      </c>
      <c r="G113" s="113">
        <v>1</v>
      </c>
      <c r="H113" s="113">
        <v>1</v>
      </c>
      <c r="I113" s="113">
        <v>1</v>
      </c>
      <c r="J113" s="113">
        <v>1</v>
      </c>
      <c r="K113" s="113">
        <v>1</v>
      </c>
      <c r="L113" s="113">
        <v>1</v>
      </c>
      <c r="M113" s="113">
        <v>1</v>
      </c>
      <c r="N113" s="113">
        <v>1</v>
      </c>
      <c r="O113" s="113">
        <v>1</v>
      </c>
      <c r="P113" s="113">
        <v>1</v>
      </c>
      <c r="Q113" s="113">
        <v>0</v>
      </c>
      <c r="R113" s="113">
        <v>0</v>
      </c>
      <c r="S113" s="113">
        <v>1426.32</v>
      </c>
      <c r="T113" s="18"/>
      <c r="U113" s="18"/>
      <c r="V113" s="19"/>
      <c r="W113" s="19"/>
      <c r="X113" s="19"/>
      <c r="Y113" s="20"/>
      <c r="Z113" s="19"/>
      <c r="AA113" s="75"/>
      <c r="AB113" s="75"/>
      <c r="AC113" s="75"/>
      <c r="AD113" s="47"/>
      <c r="AE113" s="31"/>
      <c r="AF113" s="24"/>
      <c r="AH113" s="54"/>
      <c r="AI113" s="12"/>
      <c r="AJ113" s="33">
        <v>1</v>
      </c>
    </row>
    <row r="114" spans="1:36" ht="38.25" customHeight="1" x14ac:dyDescent="0.25">
      <c r="A114" s="98" t="s">
        <v>132</v>
      </c>
      <c r="B114" s="197"/>
      <c r="C114" s="113">
        <v>1</v>
      </c>
      <c r="D114" s="113">
        <v>1</v>
      </c>
      <c r="E114" s="113">
        <v>1</v>
      </c>
      <c r="F114" s="113">
        <v>1</v>
      </c>
      <c r="G114" s="113">
        <v>1</v>
      </c>
      <c r="H114" s="113">
        <v>1</v>
      </c>
      <c r="I114" s="113">
        <v>1</v>
      </c>
      <c r="J114" s="113">
        <v>1</v>
      </c>
      <c r="K114" s="113">
        <v>1</v>
      </c>
      <c r="L114" s="113">
        <v>1</v>
      </c>
      <c r="M114" s="113">
        <v>1</v>
      </c>
      <c r="N114" s="113">
        <v>1</v>
      </c>
      <c r="O114" s="113">
        <v>1</v>
      </c>
      <c r="P114" s="113">
        <v>1</v>
      </c>
      <c r="Q114" s="113">
        <v>0</v>
      </c>
      <c r="R114" s="113">
        <v>0</v>
      </c>
      <c r="S114" s="113">
        <v>1559.47</v>
      </c>
      <c r="T114" s="18"/>
      <c r="U114" s="18"/>
      <c r="V114" s="19"/>
      <c r="W114" s="19"/>
      <c r="X114" s="19"/>
      <c r="Y114" s="20"/>
      <c r="Z114" s="19"/>
      <c r="AA114" s="75"/>
      <c r="AB114" s="75"/>
      <c r="AC114" s="75"/>
      <c r="AD114" s="47"/>
      <c r="AE114" s="31"/>
      <c r="AF114" s="24"/>
      <c r="AH114" s="54"/>
      <c r="AI114" s="12"/>
      <c r="AJ114" s="33">
        <v>1</v>
      </c>
    </row>
    <row r="115" spans="1:36" s="65" customFormat="1" ht="36.75" customHeight="1" x14ac:dyDescent="0.25">
      <c r="A115" s="98" t="s">
        <v>133</v>
      </c>
      <c r="B115" s="160" t="s">
        <v>236</v>
      </c>
      <c r="C115" s="113">
        <v>1</v>
      </c>
      <c r="D115" s="113">
        <v>1</v>
      </c>
      <c r="E115" s="113">
        <v>1</v>
      </c>
      <c r="F115" s="113">
        <v>1</v>
      </c>
      <c r="G115" s="113">
        <v>1</v>
      </c>
      <c r="H115" s="113">
        <v>1</v>
      </c>
      <c r="I115" s="113">
        <v>1</v>
      </c>
      <c r="J115" s="113">
        <v>1</v>
      </c>
      <c r="K115" s="113">
        <v>1</v>
      </c>
      <c r="L115" s="113">
        <v>1</v>
      </c>
      <c r="M115" s="113">
        <v>1</v>
      </c>
      <c r="N115" s="113">
        <v>1</v>
      </c>
      <c r="O115" s="113">
        <v>1</v>
      </c>
      <c r="P115" s="113">
        <v>0</v>
      </c>
      <c r="Q115" s="113">
        <v>1</v>
      </c>
      <c r="R115" s="113">
        <v>1</v>
      </c>
      <c r="S115" s="113">
        <v>1161.3800000000001</v>
      </c>
      <c r="T115" s="61">
        <v>1</v>
      </c>
      <c r="U115" s="61">
        <v>1</v>
      </c>
      <c r="V115" s="62"/>
      <c r="W115" s="62"/>
      <c r="X115" s="62"/>
      <c r="Y115" s="63"/>
      <c r="Z115" s="62"/>
      <c r="AA115" s="76"/>
      <c r="AB115" s="76"/>
      <c r="AC115" s="76">
        <v>43811</v>
      </c>
      <c r="AD115" s="77">
        <v>43951</v>
      </c>
      <c r="AE115" s="83">
        <v>512.22</v>
      </c>
      <c r="AF115" s="24"/>
      <c r="AG115" s="64"/>
      <c r="AH115" s="54"/>
      <c r="AI115" s="12"/>
      <c r="AJ115" s="33">
        <v>1</v>
      </c>
    </row>
    <row r="116" spans="1:36" ht="15.75" customHeight="1" x14ac:dyDescent="0.25">
      <c r="A116" s="101" t="s">
        <v>10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136">
        <f>SUM(S117:S130)</f>
        <v>16357.81</v>
      </c>
      <c r="T116" s="51">
        <f t="shared" ref="T116:AI116" si="11">SUM(T117:T130)</f>
        <v>12</v>
      </c>
      <c r="U116" s="51">
        <f t="shared" si="11"/>
        <v>0</v>
      </c>
      <c r="V116" s="51">
        <f t="shared" si="11"/>
        <v>12</v>
      </c>
      <c r="W116" s="51">
        <f t="shared" si="11"/>
        <v>0</v>
      </c>
      <c r="X116" s="51">
        <f t="shared" si="11"/>
        <v>0</v>
      </c>
      <c r="Y116" s="51">
        <f t="shared" si="11"/>
        <v>0</v>
      </c>
      <c r="Z116" s="51">
        <f t="shared" si="11"/>
        <v>0</v>
      </c>
      <c r="AA116" s="51">
        <f t="shared" si="11"/>
        <v>0</v>
      </c>
      <c r="AB116" s="51">
        <f t="shared" si="11"/>
        <v>0</v>
      </c>
      <c r="AC116" s="51">
        <f t="shared" si="11"/>
        <v>0</v>
      </c>
      <c r="AD116" s="51">
        <f t="shared" si="11"/>
        <v>219291</v>
      </c>
      <c r="AE116" s="51">
        <f t="shared" si="11"/>
        <v>11751.93</v>
      </c>
      <c r="AF116" s="51">
        <f t="shared" si="11"/>
        <v>0</v>
      </c>
      <c r="AG116" s="51">
        <f t="shared" si="11"/>
        <v>0</v>
      </c>
      <c r="AH116" s="51">
        <f t="shared" si="11"/>
        <v>0</v>
      </c>
      <c r="AI116" s="51">
        <f t="shared" si="11"/>
        <v>0</v>
      </c>
      <c r="AJ116" s="136">
        <f>SUM(AJ117:AJ130)</f>
        <v>14</v>
      </c>
    </row>
    <row r="117" spans="1:36" s="90" customFormat="1" ht="28.5" customHeight="1" x14ac:dyDescent="0.25">
      <c r="A117" s="100" t="s">
        <v>107</v>
      </c>
      <c r="B117" s="196" t="s">
        <v>156</v>
      </c>
      <c r="C117" s="113">
        <v>1</v>
      </c>
      <c r="D117" s="113">
        <v>1</v>
      </c>
      <c r="E117" s="113">
        <v>1</v>
      </c>
      <c r="F117" s="113">
        <v>1</v>
      </c>
      <c r="G117" s="113">
        <v>1</v>
      </c>
      <c r="H117" s="113">
        <v>1</v>
      </c>
      <c r="I117" s="113">
        <v>1</v>
      </c>
      <c r="J117" s="113">
        <v>1</v>
      </c>
      <c r="K117" s="113">
        <v>1</v>
      </c>
      <c r="L117" s="113">
        <v>1</v>
      </c>
      <c r="M117" s="113">
        <v>1</v>
      </c>
      <c r="N117" s="113">
        <v>1</v>
      </c>
      <c r="O117" s="113">
        <v>1</v>
      </c>
      <c r="P117" s="113">
        <v>1</v>
      </c>
      <c r="Q117" s="113">
        <v>0</v>
      </c>
      <c r="R117" s="113">
        <v>0</v>
      </c>
      <c r="S117" s="113">
        <v>1456.45</v>
      </c>
      <c r="T117" s="9">
        <v>2</v>
      </c>
      <c r="U117" s="9"/>
      <c r="V117" s="114">
        <v>2</v>
      </c>
      <c r="W117" s="114"/>
      <c r="X117" s="114"/>
      <c r="Y117" s="114"/>
      <c r="Z117" s="114"/>
      <c r="AA117" s="10"/>
      <c r="AB117" s="123"/>
      <c r="AC117" s="10"/>
      <c r="AD117" s="10">
        <v>43857</v>
      </c>
      <c r="AE117" s="94">
        <v>1898.86</v>
      </c>
      <c r="AH117" s="95"/>
      <c r="AI117" s="71"/>
      <c r="AJ117" s="141">
        <v>1</v>
      </c>
    </row>
    <row r="118" spans="1:36" s="90" customFormat="1" ht="28.5" customHeight="1" x14ac:dyDescent="0.25">
      <c r="A118" s="100" t="s">
        <v>108</v>
      </c>
      <c r="B118" s="197"/>
      <c r="C118" s="113">
        <v>1</v>
      </c>
      <c r="D118" s="113">
        <v>1</v>
      </c>
      <c r="E118" s="113">
        <v>1</v>
      </c>
      <c r="F118" s="113">
        <v>1</v>
      </c>
      <c r="G118" s="113">
        <v>1</v>
      </c>
      <c r="H118" s="113">
        <v>1</v>
      </c>
      <c r="I118" s="113">
        <v>1</v>
      </c>
      <c r="J118" s="113">
        <v>1</v>
      </c>
      <c r="K118" s="113">
        <v>1</v>
      </c>
      <c r="L118" s="113">
        <v>1</v>
      </c>
      <c r="M118" s="113">
        <v>1</v>
      </c>
      <c r="N118" s="113">
        <v>1</v>
      </c>
      <c r="O118" s="113">
        <v>1</v>
      </c>
      <c r="P118" s="113">
        <v>0</v>
      </c>
      <c r="Q118" s="113">
        <v>1</v>
      </c>
      <c r="R118" s="113">
        <v>1</v>
      </c>
      <c r="S118" s="113">
        <v>1792.13</v>
      </c>
      <c r="T118" s="9"/>
      <c r="U118" s="9"/>
      <c r="V118" s="114"/>
      <c r="W118" s="114"/>
      <c r="X118" s="114"/>
      <c r="Y118" s="114"/>
      <c r="Z118" s="114"/>
      <c r="AA118" s="10"/>
      <c r="AB118" s="123"/>
      <c r="AC118" s="10"/>
      <c r="AD118" s="10"/>
      <c r="AE118" s="94"/>
      <c r="AH118" s="95"/>
      <c r="AI118" s="71"/>
      <c r="AJ118" s="141">
        <v>1</v>
      </c>
    </row>
    <row r="119" spans="1:36" s="90" customFormat="1" ht="34.5" customHeight="1" x14ac:dyDescent="0.25">
      <c r="A119" s="100" t="s">
        <v>109</v>
      </c>
      <c r="B119" s="197"/>
      <c r="C119" s="113">
        <v>1</v>
      </c>
      <c r="D119" s="113">
        <v>1</v>
      </c>
      <c r="E119" s="113">
        <v>1</v>
      </c>
      <c r="F119" s="113">
        <v>1</v>
      </c>
      <c r="G119" s="113">
        <v>1</v>
      </c>
      <c r="H119" s="113">
        <v>1</v>
      </c>
      <c r="I119" s="113">
        <v>1</v>
      </c>
      <c r="J119" s="113">
        <v>1</v>
      </c>
      <c r="K119" s="113">
        <v>1</v>
      </c>
      <c r="L119" s="113">
        <v>1</v>
      </c>
      <c r="M119" s="113">
        <v>1</v>
      </c>
      <c r="N119" s="113">
        <v>1</v>
      </c>
      <c r="O119" s="113">
        <v>1</v>
      </c>
      <c r="P119" s="113">
        <v>1</v>
      </c>
      <c r="Q119" s="113">
        <v>0</v>
      </c>
      <c r="R119" s="113">
        <v>1</v>
      </c>
      <c r="S119" s="113">
        <v>1251.4000000000001</v>
      </c>
      <c r="T119" s="9">
        <v>1</v>
      </c>
      <c r="U119" s="9"/>
      <c r="V119" s="114">
        <v>1</v>
      </c>
      <c r="W119" s="114"/>
      <c r="X119" s="114"/>
      <c r="Y119" s="114"/>
      <c r="Z119" s="114"/>
      <c r="AA119" s="10"/>
      <c r="AB119" s="123"/>
      <c r="AC119" s="10"/>
      <c r="AD119" s="10">
        <v>43857</v>
      </c>
      <c r="AE119" s="94">
        <v>878.53</v>
      </c>
      <c r="AH119" s="95"/>
      <c r="AI119" s="71"/>
      <c r="AJ119" s="141">
        <v>1</v>
      </c>
    </row>
    <row r="120" spans="1:36" s="90" customFormat="1" ht="35.25" customHeight="1" x14ac:dyDescent="0.25">
      <c r="A120" s="100" t="s">
        <v>110</v>
      </c>
      <c r="B120" s="197"/>
      <c r="C120" s="113">
        <v>1</v>
      </c>
      <c r="D120" s="113">
        <v>1</v>
      </c>
      <c r="E120" s="113">
        <v>1</v>
      </c>
      <c r="F120" s="113">
        <v>1</v>
      </c>
      <c r="G120" s="113">
        <v>1</v>
      </c>
      <c r="H120" s="113">
        <v>1</v>
      </c>
      <c r="I120" s="113">
        <v>1</v>
      </c>
      <c r="J120" s="113">
        <v>1</v>
      </c>
      <c r="K120" s="113">
        <v>1</v>
      </c>
      <c r="L120" s="113">
        <v>1</v>
      </c>
      <c r="M120" s="113">
        <v>1</v>
      </c>
      <c r="N120" s="113">
        <v>1</v>
      </c>
      <c r="O120" s="113">
        <v>1</v>
      </c>
      <c r="P120" s="113">
        <v>1</v>
      </c>
      <c r="Q120" s="113">
        <v>0</v>
      </c>
      <c r="R120" s="113">
        <v>1</v>
      </c>
      <c r="S120" s="113">
        <v>1481.49</v>
      </c>
      <c r="T120" s="9"/>
      <c r="U120" s="9"/>
      <c r="V120" s="114"/>
      <c r="W120" s="114"/>
      <c r="X120" s="114"/>
      <c r="Y120" s="114"/>
      <c r="Z120" s="114"/>
      <c r="AA120" s="10"/>
      <c r="AB120" s="123"/>
      <c r="AC120" s="10"/>
      <c r="AD120" s="10"/>
      <c r="AE120" s="94"/>
      <c r="AH120" s="95"/>
      <c r="AI120" s="71"/>
      <c r="AJ120" s="141">
        <v>1</v>
      </c>
    </row>
    <row r="121" spans="1:36" s="90" customFormat="1" ht="30.75" customHeight="1" x14ac:dyDescent="0.25">
      <c r="A121" s="100" t="s">
        <v>111</v>
      </c>
      <c r="B121" s="197"/>
      <c r="C121" s="113">
        <v>1</v>
      </c>
      <c r="D121" s="113">
        <v>1</v>
      </c>
      <c r="E121" s="113">
        <v>1</v>
      </c>
      <c r="F121" s="113">
        <v>1</v>
      </c>
      <c r="G121" s="113">
        <v>1</v>
      </c>
      <c r="H121" s="113">
        <v>1</v>
      </c>
      <c r="I121" s="113">
        <v>1</v>
      </c>
      <c r="J121" s="113">
        <v>1</v>
      </c>
      <c r="K121" s="113">
        <v>1</v>
      </c>
      <c r="L121" s="113">
        <v>1</v>
      </c>
      <c r="M121" s="113">
        <v>1</v>
      </c>
      <c r="N121" s="113">
        <v>1</v>
      </c>
      <c r="O121" s="113">
        <v>1</v>
      </c>
      <c r="P121" s="113">
        <v>1</v>
      </c>
      <c r="Q121" s="113">
        <v>0</v>
      </c>
      <c r="R121" s="113">
        <v>0</v>
      </c>
      <c r="S121" s="113">
        <v>321.64</v>
      </c>
      <c r="T121" s="9"/>
      <c r="U121" s="9"/>
      <c r="V121" s="114"/>
      <c r="W121" s="114"/>
      <c r="X121" s="114"/>
      <c r="Y121" s="114"/>
      <c r="Z121" s="114"/>
      <c r="AA121" s="10"/>
      <c r="AB121" s="123"/>
      <c r="AC121" s="10"/>
      <c r="AD121" s="10"/>
      <c r="AE121" s="94"/>
      <c r="AH121" s="95"/>
      <c r="AI121" s="71"/>
      <c r="AJ121" s="141">
        <v>1</v>
      </c>
    </row>
    <row r="122" spans="1:36" s="90" customFormat="1" ht="32.25" customHeight="1" x14ac:dyDescent="0.25">
      <c r="A122" s="100" t="s">
        <v>112</v>
      </c>
      <c r="B122" s="197"/>
      <c r="C122" s="113">
        <v>1</v>
      </c>
      <c r="D122" s="113">
        <v>1</v>
      </c>
      <c r="E122" s="113">
        <v>1</v>
      </c>
      <c r="F122" s="113">
        <v>1</v>
      </c>
      <c r="G122" s="113">
        <v>1</v>
      </c>
      <c r="H122" s="113">
        <v>1</v>
      </c>
      <c r="I122" s="113">
        <v>1</v>
      </c>
      <c r="J122" s="113">
        <v>1</v>
      </c>
      <c r="K122" s="113">
        <v>1</v>
      </c>
      <c r="L122" s="113">
        <v>1</v>
      </c>
      <c r="M122" s="113">
        <v>1</v>
      </c>
      <c r="N122" s="85">
        <v>1</v>
      </c>
      <c r="O122" s="113">
        <v>1</v>
      </c>
      <c r="P122" s="113">
        <v>1</v>
      </c>
      <c r="Q122" s="113">
        <v>0</v>
      </c>
      <c r="R122" s="113">
        <v>0</v>
      </c>
      <c r="S122" s="113">
        <v>1609.54</v>
      </c>
      <c r="T122" s="9"/>
      <c r="U122" s="9"/>
      <c r="V122" s="114"/>
      <c r="W122" s="114"/>
      <c r="X122" s="114"/>
      <c r="Y122" s="114"/>
      <c r="Z122" s="114"/>
      <c r="AA122" s="10"/>
      <c r="AB122" s="123"/>
      <c r="AC122" s="10"/>
      <c r="AD122" s="10"/>
      <c r="AE122" s="94"/>
      <c r="AH122" s="95"/>
      <c r="AI122" s="71"/>
      <c r="AJ122" s="141">
        <v>1</v>
      </c>
    </row>
    <row r="123" spans="1:36" s="90" customFormat="1" ht="31.5" customHeight="1" x14ac:dyDescent="0.25">
      <c r="A123" s="100" t="s">
        <v>113</v>
      </c>
      <c r="B123" s="197"/>
      <c r="C123" s="113">
        <v>1</v>
      </c>
      <c r="D123" s="113">
        <v>1</v>
      </c>
      <c r="E123" s="113">
        <v>1</v>
      </c>
      <c r="F123" s="113">
        <v>1</v>
      </c>
      <c r="G123" s="113">
        <v>1</v>
      </c>
      <c r="H123" s="113">
        <v>1</v>
      </c>
      <c r="I123" s="113">
        <v>1</v>
      </c>
      <c r="J123" s="113">
        <v>1</v>
      </c>
      <c r="K123" s="113">
        <v>1</v>
      </c>
      <c r="L123" s="113">
        <v>1</v>
      </c>
      <c r="M123" s="113">
        <v>1</v>
      </c>
      <c r="N123" s="113">
        <v>1</v>
      </c>
      <c r="O123" s="113">
        <v>1</v>
      </c>
      <c r="P123" s="113">
        <v>1</v>
      </c>
      <c r="Q123" s="113">
        <v>0</v>
      </c>
      <c r="R123" s="113">
        <v>0</v>
      </c>
      <c r="S123" s="113">
        <v>813.61</v>
      </c>
      <c r="T123" s="9">
        <v>1</v>
      </c>
      <c r="U123" s="9"/>
      <c r="V123" s="114">
        <v>1</v>
      </c>
      <c r="W123" s="114"/>
      <c r="X123" s="114"/>
      <c r="Y123" s="114"/>
      <c r="Z123" s="114"/>
      <c r="AA123" s="114"/>
      <c r="AB123" s="123"/>
      <c r="AC123" s="10"/>
      <c r="AD123" s="10">
        <v>43852</v>
      </c>
      <c r="AE123" s="94">
        <v>1163.07</v>
      </c>
      <c r="AH123" s="95"/>
      <c r="AI123" s="71"/>
      <c r="AJ123" s="141">
        <v>1</v>
      </c>
    </row>
    <row r="124" spans="1:36" s="90" customFormat="1" ht="31.5" customHeight="1" x14ac:dyDescent="0.25">
      <c r="A124" s="100" t="s">
        <v>114</v>
      </c>
      <c r="B124" s="197"/>
      <c r="C124" s="113">
        <v>1</v>
      </c>
      <c r="D124" s="113">
        <v>1</v>
      </c>
      <c r="E124" s="113">
        <v>1</v>
      </c>
      <c r="F124" s="113">
        <v>1</v>
      </c>
      <c r="G124" s="113">
        <v>1</v>
      </c>
      <c r="H124" s="113">
        <v>1</v>
      </c>
      <c r="I124" s="113">
        <v>1</v>
      </c>
      <c r="J124" s="113">
        <v>1</v>
      </c>
      <c r="K124" s="113">
        <v>1</v>
      </c>
      <c r="L124" s="113">
        <v>1</v>
      </c>
      <c r="M124" s="113">
        <v>1</v>
      </c>
      <c r="N124" s="113">
        <v>1</v>
      </c>
      <c r="O124" s="113">
        <v>1</v>
      </c>
      <c r="P124" s="113">
        <v>1</v>
      </c>
      <c r="Q124" s="113">
        <v>0</v>
      </c>
      <c r="R124" s="113">
        <v>0</v>
      </c>
      <c r="S124" s="113">
        <v>828.3</v>
      </c>
      <c r="T124" s="9">
        <v>3</v>
      </c>
      <c r="U124" s="9"/>
      <c r="V124" s="114">
        <v>3</v>
      </c>
      <c r="W124" s="114"/>
      <c r="X124" s="114"/>
      <c r="Y124" s="114"/>
      <c r="Z124" s="114"/>
      <c r="AA124" s="10"/>
      <c r="AB124" s="123"/>
      <c r="AC124" s="10"/>
      <c r="AD124" s="10">
        <v>43871</v>
      </c>
      <c r="AE124" s="94">
        <v>3897</v>
      </c>
      <c r="AH124" s="95"/>
      <c r="AI124" s="71"/>
      <c r="AJ124" s="141">
        <v>1</v>
      </c>
    </row>
    <row r="125" spans="1:36" s="90" customFormat="1" ht="35.25" customHeight="1" x14ac:dyDescent="0.25">
      <c r="A125" s="100" t="s">
        <v>115</v>
      </c>
      <c r="B125" s="197"/>
      <c r="C125" s="113">
        <v>1</v>
      </c>
      <c r="D125" s="113">
        <v>1</v>
      </c>
      <c r="E125" s="113">
        <v>1</v>
      </c>
      <c r="F125" s="113">
        <v>1</v>
      </c>
      <c r="G125" s="113">
        <v>1</v>
      </c>
      <c r="H125" s="113">
        <v>1</v>
      </c>
      <c r="I125" s="113">
        <v>1</v>
      </c>
      <c r="J125" s="113">
        <v>1</v>
      </c>
      <c r="K125" s="113">
        <v>1</v>
      </c>
      <c r="L125" s="113">
        <v>1</v>
      </c>
      <c r="M125" s="113">
        <v>1</v>
      </c>
      <c r="N125" s="113">
        <v>1</v>
      </c>
      <c r="O125" s="113">
        <v>1</v>
      </c>
      <c r="P125" s="113">
        <v>1</v>
      </c>
      <c r="Q125" s="113">
        <v>0</v>
      </c>
      <c r="R125" s="113">
        <v>0</v>
      </c>
      <c r="S125" s="113">
        <v>860.09</v>
      </c>
      <c r="T125" s="9"/>
      <c r="U125" s="9"/>
      <c r="V125" s="114"/>
      <c r="W125" s="114"/>
      <c r="X125" s="114"/>
      <c r="Y125" s="114"/>
      <c r="Z125" s="114"/>
      <c r="AA125" s="10"/>
      <c r="AB125" s="123"/>
      <c r="AC125" s="10"/>
      <c r="AD125" s="10"/>
      <c r="AE125" s="94"/>
      <c r="AH125" s="95"/>
      <c r="AI125" s="71"/>
      <c r="AJ125" s="141">
        <v>1</v>
      </c>
    </row>
    <row r="126" spans="1:36" ht="35.25" customHeight="1" x14ac:dyDescent="0.25">
      <c r="A126" s="100" t="s">
        <v>116</v>
      </c>
      <c r="B126" s="197"/>
      <c r="C126" s="113">
        <v>1</v>
      </c>
      <c r="D126" s="113">
        <v>1</v>
      </c>
      <c r="E126" s="113">
        <v>1</v>
      </c>
      <c r="F126" s="113">
        <v>1</v>
      </c>
      <c r="G126" s="113">
        <v>1</v>
      </c>
      <c r="H126" s="113">
        <v>1</v>
      </c>
      <c r="I126" s="113">
        <v>1</v>
      </c>
      <c r="J126" s="113">
        <v>1</v>
      </c>
      <c r="K126" s="113">
        <v>1</v>
      </c>
      <c r="L126" s="113">
        <v>1</v>
      </c>
      <c r="M126" s="113">
        <v>1</v>
      </c>
      <c r="N126" s="113">
        <v>1</v>
      </c>
      <c r="O126" s="113">
        <v>1</v>
      </c>
      <c r="P126" s="113">
        <v>1</v>
      </c>
      <c r="Q126" s="113">
        <v>0</v>
      </c>
      <c r="R126" s="113">
        <v>0</v>
      </c>
      <c r="S126" s="113">
        <v>860.29</v>
      </c>
      <c r="T126" s="45"/>
      <c r="U126" s="45"/>
      <c r="V126" s="44"/>
      <c r="W126" s="44"/>
      <c r="X126" s="44"/>
      <c r="Y126" s="46"/>
      <c r="Z126" s="44"/>
      <c r="AA126" s="47"/>
      <c r="AB126" s="21"/>
      <c r="AC126" s="47"/>
      <c r="AD126" s="47"/>
      <c r="AE126" s="48"/>
      <c r="AH126" s="54"/>
      <c r="AI126" s="12"/>
      <c r="AJ126" s="33">
        <v>1</v>
      </c>
    </row>
    <row r="127" spans="1:36" ht="36.75" customHeight="1" x14ac:dyDescent="0.25">
      <c r="A127" s="100" t="s">
        <v>117</v>
      </c>
      <c r="B127" s="197"/>
      <c r="C127" s="113">
        <v>1</v>
      </c>
      <c r="D127" s="113">
        <v>1</v>
      </c>
      <c r="E127" s="113">
        <v>1</v>
      </c>
      <c r="F127" s="113">
        <v>1</v>
      </c>
      <c r="G127" s="113">
        <v>1</v>
      </c>
      <c r="H127" s="113">
        <v>1</v>
      </c>
      <c r="I127" s="113">
        <v>1</v>
      </c>
      <c r="J127" s="113">
        <v>1</v>
      </c>
      <c r="K127" s="113">
        <v>1</v>
      </c>
      <c r="L127" s="113">
        <v>1</v>
      </c>
      <c r="M127" s="113">
        <v>1</v>
      </c>
      <c r="N127" s="113">
        <v>1</v>
      </c>
      <c r="O127" s="113">
        <v>1</v>
      </c>
      <c r="P127" s="113">
        <v>1</v>
      </c>
      <c r="Q127" s="113">
        <v>0</v>
      </c>
      <c r="R127" s="113">
        <v>0</v>
      </c>
      <c r="S127" s="113">
        <v>860.09</v>
      </c>
      <c r="T127" s="45"/>
      <c r="U127" s="45"/>
      <c r="V127" s="44"/>
      <c r="W127" s="44"/>
      <c r="X127" s="44"/>
      <c r="Y127" s="46"/>
      <c r="Z127" s="44"/>
      <c r="AA127" s="47"/>
      <c r="AB127" s="21"/>
      <c r="AC127" s="47"/>
      <c r="AD127" s="47"/>
      <c r="AE127" s="48"/>
      <c r="AH127" s="54"/>
      <c r="AI127" s="12"/>
      <c r="AJ127" s="33">
        <v>1</v>
      </c>
    </row>
    <row r="128" spans="1:36" ht="47.25" customHeight="1" x14ac:dyDescent="0.25">
      <c r="A128" s="100" t="s">
        <v>118</v>
      </c>
      <c r="B128" s="197"/>
      <c r="C128" s="113">
        <v>1</v>
      </c>
      <c r="D128" s="113">
        <v>1</v>
      </c>
      <c r="E128" s="113">
        <v>1</v>
      </c>
      <c r="F128" s="113">
        <v>1</v>
      </c>
      <c r="G128" s="113">
        <v>1</v>
      </c>
      <c r="H128" s="113">
        <v>1</v>
      </c>
      <c r="I128" s="113">
        <v>1</v>
      </c>
      <c r="J128" s="113">
        <v>1</v>
      </c>
      <c r="K128" s="113">
        <v>1</v>
      </c>
      <c r="L128" s="113">
        <v>1</v>
      </c>
      <c r="M128" s="113">
        <v>1</v>
      </c>
      <c r="N128" s="113">
        <v>1</v>
      </c>
      <c r="O128" s="113">
        <v>1</v>
      </c>
      <c r="P128" s="113">
        <v>1</v>
      </c>
      <c r="Q128" s="113">
        <v>0</v>
      </c>
      <c r="R128" s="113">
        <v>0</v>
      </c>
      <c r="S128" s="113">
        <v>792.82</v>
      </c>
      <c r="T128" s="45"/>
      <c r="U128" s="45"/>
      <c r="V128" s="44"/>
      <c r="W128" s="44"/>
      <c r="X128" s="44"/>
      <c r="Y128" s="46"/>
      <c r="Z128" s="44"/>
      <c r="AA128" s="47"/>
      <c r="AB128" s="21"/>
      <c r="AC128" s="47"/>
      <c r="AD128" s="47"/>
      <c r="AE128" s="48"/>
      <c r="AH128" s="54"/>
      <c r="AI128" s="12"/>
      <c r="AJ128" s="33">
        <v>1</v>
      </c>
    </row>
    <row r="129" spans="1:36" ht="36" customHeight="1" x14ac:dyDescent="0.25">
      <c r="A129" s="100" t="s">
        <v>143</v>
      </c>
      <c r="B129" s="197"/>
      <c r="C129" s="113">
        <v>1</v>
      </c>
      <c r="D129" s="113">
        <v>1</v>
      </c>
      <c r="E129" s="113">
        <v>1</v>
      </c>
      <c r="F129" s="113">
        <v>1</v>
      </c>
      <c r="G129" s="113">
        <v>1</v>
      </c>
      <c r="H129" s="113">
        <v>1</v>
      </c>
      <c r="I129" s="113">
        <v>1</v>
      </c>
      <c r="J129" s="113">
        <v>1</v>
      </c>
      <c r="K129" s="113">
        <v>1</v>
      </c>
      <c r="L129" s="113">
        <v>1</v>
      </c>
      <c r="M129" s="113">
        <v>1</v>
      </c>
      <c r="N129" s="113">
        <v>1</v>
      </c>
      <c r="O129" s="113">
        <v>1</v>
      </c>
      <c r="P129" s="113">
        <v>0</v>
      </c>
      <c r="Q129" s="113">
        <v>1</v>
      </c>
      <c r="R129" s="113">
        <v>1</v>
      </c>
      <c r="S129" s="113">
        <v>1725.78</v>
      </c>
      <c r="T129" s="45"/>
      <c r="U129" s="45"/>
      <c r="V129" s="44"/>
      <c r="W129" s="44"/>
      <c r="X129" s="44"/>
      <c r="Y129" s="46"/>
      <c r="Z129" s="44"/>
      <c r="AA129" s="47"/>
      <c r="AB129" s="21"/>
      <c r="AC129" s="47"/>
      <c r="AD129" s="47"/>
      <c r="AE129" s="48"/>
      <c r="AH129" s="54"/>
      <c r="AI129" s="12"/>
      <c r="AJ129" s="33">
        <v>1</v>
      </c>
    </row>
    <row r="130" spans="1:36" ht="35.25" customHeight="1" x14ac:dyDescent="0.25">
      <c r="A130" s="100" t="s">
        <v>144</v>
      </c>
      <c r="B130" s="197"/>
      <c r="C130" s="113">
        <v>1</v>
      </c>
      <c r="D130" s="113">
        <v>1</v>
      </c>
      <c r="E130" s="113">
        <v>1</v>
      </c>
      <c r="F130" s="113">
        <v>1</v>
      </c>
      <c r="G130" s="113">
        <v>1</v>
      </c>
      <c r="H130" s="113">
        <v>1</v>
      </c>
      <c r="I130" s="113">
        <v>1</v>
      </c>
      <c r="J130" s="113">
        <v>1</v>
      </c>
      <c r="K130" s="113">
        <v>1</v>
      </c>
      <c r="L130" s="113">
        <v>1</v>
      </c>
      <c r="M130" s="113">
        <v>1</v>
      </c>
      <c r="N130" s="113">
        <v>1</v>
      </c>
      <c r="O130" s="113">
        <v>1</v>
      </c>
      <c r="P130" s="113">
        <v>0</v>
      </c>
      <c r="Q130" s="113">
        <v>1</v>
      </c>
      <c r="R130" s="113">
        <v>1</v>
      </c>
      <c r="S130" s="113">
        <v>1704.18</v>
      </c>
      <c r="T130" s="45">
        <v>5</v>
      </c>
      <c r="U130" s="45"/>
      <c r="V130" s="44">
        <v>5</v>
      </c>
      <c r="W130" s="44"/>
      <c r="X130" s="44"/>
      <c r="Y130" s="46"/>
      <c r="Z130" s="44"/>
      <c r="AA130" s="44"/>
      <c r="AB130" s="21"/>
      <c r="AC130" s="47"/>
      <c r="AD130" s="47">
        <v>43854</v>
      </c>
      <c r="AE130" s="48">
        <v>3914.47</v>
      </c>
      <c r="AH130" s="54"/>
      <c r="AI130" s="12"/>
      <c r="AJ130" s="33">
        <v>1</v>
      </c>
    </row>
    <row r="131" spans="1:36" ht="15.75" customHeight="1" x14ac:dyDescent="0.25">
      <c r="A131" s="101" t="s">
        <v>11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136">
        <f>SUM(S132:S137)</f>
        <v>2353.06</v>
      </c>
      <c r="T131" s="3" t="e">
        <f>SUM(#REF!)</f>
        <v>#REF!</v>
      </c>
      <c r="U131" s="3">
        <v>3</v>
      </c>
      <c r="V131" s="3" t="e">
        <f>SUM(#REF!)</f>
        <v>#REF!</v>
      </c>
      <c r="W131" s="3">
        <v>0</v>
      </c>
      <c r="X131" s="3" t="e">
        <f>SUM(#REF!)</f>
        <v>#REF!</v>
      </c>
      <c r="Y131" s="3"/>
      <c r="Z131" s="3" t="e">
        <f>SUM(#REF!)</f>
        <v>#REF!</v>
      </c>
      <c r="AA131" s="5"/>
      <c r="AB131" s="5">
        <v>0</v>
      </c>
      <c r="AC131" s="5">
        <v>5</v>
      </c>
      <c r="AD131" s="5"/>
      <c r="AE131" s="13" t="e">
        <f>SUM(#REF!)</f>
        <v>#REF!</v>
      </c>
      <c r="AG131" s="68" t="e">
        <f>AE131-AF131</f>
        <v>#REF!</v>
      </c>
      <c r="AI131" s="12"/>
      <c r="AJ131" s="136">
        <f>SUM(AJ132:AJ137)</f>
        <v>6</v>
      </c>
    </row>
    <row r="132" spans="1:36" s="92" customFormat="1" ht="33.75" customHeight="1" x14ac:dyDescent="0.25">
      <c r="A132" s="100" t="s">
        <v>145</v>
      </c>
      <c r="B132" s="128" t="s">
        <v>235</v>
      </c>
      <c r="C132" s="71">
        <v>1</v>
      </c>
      <c r="D132" s="71">
        <v>1</v>
      </c>
      <c r="E132" s="71">
        <v>1</v>
      </c>
      <c r="F132" s="71">
        <v>1</v>
      </c>
      <c r="G132" s="71">
        <v>1</v>
      </c>
      <c r="H132" s="71">
        <v>1</v>
      </c>
      <c r="I132" s="71">
        <v>1</v>
      </c>
      <c r="J132" s="71">
        <v>1</v>
      </c>
      <c r="K132" s="71">
        <v>1</v>
      </c>
      <c r="L132" s="71">
        <v>1</v>
      </c>
      <c r="M132" s="71">
        <v>1</v>
      </c>
      <c r="N132" s="71">
        <v>1</v>
      </c>
      <c r="O132" s="71">
        <v>1</v>
      </c>
      <c r="P132" s="71">
        <v>0</v>
      </c>
      <c r="Q132" s="71">
        <v>1</v>
      </c>
      <c r="R132" s="71">
        <v>1</v>
      </c>
      <c r="S132" s="113">
        <v>395.09</v>
      </c>
      <c r="T132" s="70"/>
      <c r="U132" s="70"/>
      <c r="V132" s="70"/>
      <c r="W132" s="70"/>
      <c r="X132" s="70"/>
      <c r="Y132" s="70"/>
      <c r="Z132" s="70"/>
      <c r="AA132" s="71"/>
      <c r="AB132" s="71"/>
      <c r="AC132" s="71"/>
      <c r="AD132" s="71"/>
      <c r="AE132" s="91"/>
      <c r="AG132" s="93"/>
      <c r="AI132" s="71"/>
      <c r="AJ132" s="71">
        <v>1</v>
      </c>
    </row>
    <row r="133" spans="1:36" s="92" customFormat="1" ht="34.5" customHeight="1" x14ac:dyDescent="0.25">
      <c r="A133" s="100" t="s">
        <v>103</v>
      </c>
      <c r="B133" s="96" t="s">
        <v>158</v>
      </c>
      <c r="C133" s="71">
        <v>1</v>
      </c>
      <c r="D133" s="71">
        <v>1</v>
      </c>
      <c r="E133" s="71">
        <v>1</v>
      </c>
      <c r="F133" s="71">
        <v>1</v>
      </c>
      <c r="G133" s="71">
        <v>1</v>
      </c>
      <c r="H133" s="71">
        <v>1</v>
      </c>
      <c r="I133" s="71">
        <v>1</v>
      </c>
      <c r="J133" s="71">
        <v>1</v>
      </c>
      <c r="K133" s="71">
        <v>1</v>
      </c>
      <c r="L133" s="71">
        <v>1</v>
      </c>
      <c r="M133" s="71">
        <v>1</v>
      </c>
      <c r="N133" s="71">
        <v>1</v>
      </c>
      <c r="O133" s="71">
        <v>1</v>
      </c>
      <c r="P133" s="71">
        <v>0</v>
      </c>
      <c r="Q133" s="71">
        <v>1</v>
      </c>
      <c r="R133" s="71">
        <v>1</v>
      </c>
      <c r="S133" s="113">
        <v>469.22</v>
      </c>
      <c r="T133" s="70"/>
      <c r="U133" s="70"/>
      <c r="V133" s="70"/>
      <c r="W133" s="70"/>
      <c r="X133" s="70"/>
      <c r="Y133" s="70"/>
      <c r="Z133" s="70"/>
      <c r="AA133" s="71"/>
      <c r="AB133" s="71"/>
      <c r="AC133" s="71"/>
      <c r="AD133" s="71"/>
      <c r="AE133" s="91"/>
      <c r="AG133" s="93"/>
      <c r="AI133" s="71"/>
      <c r="AJ133" s="71">
        <v>1</v>
      </c>
    </row>
    <row r="134" spans="1:36" s="92" customFormat="1" ht="31.5" customHeight="1" x14ac:dyDescent="0.25">
      <c r="A134" s="100" t="s">
        <v>104</v>
      </c>
      <c r="B134" s="169" t="s">
        <v>159</v>
      </c>
      <c r="C134" s="71">
        <v>1</v>
      </c>
      <c r="D134" s="71">
        <v>1</v>
      </c>
      <c r="E134" s="71">
        <v>1</v>
      </c>
      <c r="F134" s="71">
        <v>1</v>
      </c>
      <c r="G134" s="71">
        <v>1</v>
      </c>
      <c r="H134" s="71">
        <v>1</v>
      </c>
      <c r="I134" s="71">
        <v>1</v>
      </c>
      <c r="J134" s="71">
        <v>1</v>
      </c>
      <c r="K134" s="71">
        <v>1</v>
      </c>
      <c r="L134" s="71">
        <v>1</v>
      </c>
      <c r="M134" s="71">
        <v>1</v>
      </c>
      <c r="N134" s="71">
        <v>1</v>
      </c>
      <c r="O134" s="71">
        <v>1</v>
      </c>
      <c r="P134" s="71">
        <v>0</v>
      </c>
      <c r="Q134" s="71">
        <v>1</v>
      </c>
      <c r="R134" s="71">
        <v>1</v>
      </c>
      <c r="S134" s="113">
        <v>590</v>
      </c>
      <c r="T134" s="70"/>
      <c r="U134" s="70"/>
      <c r="V134" s="70"/>
      <c r="W134" s="70"/>
      <c r="X134" s="70"/>
      <c r="Y134" s="70"/>
      <c r="Z134" s="70"/>
      <c r="AA134" s="71"/>
      <c r="AB134" s="71"/>
      <c r="AC134" s="71"/>
      <c r="AD134" s="71"/>
      <c r="AE134" s="91"/>
      <c r="AG134" s="93"/>
      <c r="AI134" s="71"/>
      <c r="AJ134" s="71">
        <v>1</v>
      </c>
    </row>
    <row r="135" spans="1:36" s="92" customFormat="1" ht="33" customHeight="1" x14ac:dyDescent="0.25">
      <c r="A135" s="100" t="s">
        <v>105</v>
      </c>
      <c r="B135" s="216"/>
      <c r="C135" s="71">
        <v>1</v>
      </c>
      <c r="D135" s="71">
        <v>1</v>
      </c>
      <c r="E135" s="71">
        <v>1</v>
      </c>
      <c r="F135" s="71">
        <v>1</v>
      </c>
      <c r="G135" s="71">
        <v>1</v>
      </c>
      <c r="H135" s="71">
        <v>1</v>
      </c>
      <c r="I135" s="71">
        <v>1</v>
      </c>
      <c r="J135" s="71">
        <v>1</v>
      </c>
      <c r="K135" s="71">
        <v>1</v>
      </c>
      <c r="L135" s="71">
        <v>1</v>
      </c>
      <c r="M135" s="71">
        <v>1</v>
      </c>
      <c r="N135" s="71">
        <v>1</v>
      </c>
      <c r="O135" s="71">
        <v>1</v>
      </c>
      <c r="P135" s="71">
        <v>0</v>
      </c>
      <c r="Q135" s="71">
        <v>1</v>
      </c>
      <c r="R135" s="71">
        <v>1</v>
      </c>
      <c r="S135" s="113">
        <v>394.49</v>
      </c>
      <c r="T135" s="70"/>
      <c r="U135" s="70"/>
      <c r="V135" s="70"/>
      <c r="W135" s="70"/>
      <c r="X135" s="70"/>
      <c r="Y135" s="70"/>
      <c r="Z135" s="70"/>
      <c r="AA135" s="71"/>
      <c r="AB135" s="71"/>
      <c r="AC135" s="71"/>
      <c r="AD135" s="71"/>
      <c r="AE135" s="91"/>
      <c r="AG135" s="93"/>
      <c r="AI135" s="71"/>
      <c r="AJ135" s="71">
        <v>1</v>
      </c>
    </row>
    <row r="136" spans="1:36" s="92" customFormat="1" ht="33" customHeight="1" x14ac:dyDescent="0.25">
      <c r="A136" s="100" t="s">
        <v>233</v>
      </c>
      <c r="B136" s="169" t="s">
        <v>157</v>
      </c>
      <c r="C136" s="71">
        <v>1</v>
      </c>
      <c r="D136" s="71">
        <v>1</v>
      </c>
      <c r="E136" s="71">
        <v>1</v>
      </c>
      <c r="F136" s="71">
        <v>1</v>
      </c>
      <c r="G136" s="71">
        <v>1</v>
      </c>
      <c r="H136" s="71">
        <v>1</v>
      </c>
      <c r="I136" s="71">
        <v>1</v>
      </c>
      <c r="J136" s="71">
        <v>1</v>
      </c>
      <c r="K136" s="71">
        <v>1</v>
      </c>
      <c r="L136" s="71">
        <v>1</v>
      </c>
      <c r="M136" s="71">
        <v>1</v>
      </c>
      <c r="N136" s="71">
        <v>1</v>
      </c>
      <c r="O136" s="71">
        <v>1</v>
      </c>
      <c r="P136" s="71">
        <v>0</v>
      </c>
      <c r="Q136" s="71">
        <v>1</v>
      </c>
      <c r="R136" s="71">
        <v>1</v>
      </c>
      <c r="S136" s="113">
        <v>377.63</v>
      </c>
      <c r="T136" s="70"/>
      <c r="U136" s="70"/>
      <c r="V136" s="70"/>
      <c r="W136" s="70"/>
      <c r="X136" s="70"/>
      <c r="Y136" s="70"/>
      <c r="Z136" s="70"/>
      <c r="AA136" s="71"/>
      <c r="AB136" s="71"/>
      <c r="AC136" s="71"/>
      <c r="AD136" s="71"/>
      <c r="AE136" s="91"/>
      <c r="AG136" s="93"/>
      <c r="AI136" s="71"/>
      <c r="AJ136" s="71">
        <v>1</v>
      </c>
    </row>
    <row r="137" spans="1:36" s="92" customFormat="1" ht="33.75" customHeight="1" x14ac:dyDescent="0.25">
      <c r="A137" s="100" t="s">
        <v>146</v>
      </c>
      <c r="B137" s="216"/>
      <c r="C137" s="71">
        <v>1</v>
      </c>
      <c r="D137" s="71">
        <v>1</v>
      </c>
      <c r="E137" s="71">
        <v>1</v>
      </c>
      <c r="F137" s="71">
        <v>1</v>
      </c>
      <c r="G137" s="71">
        <v>1</v>
      </c>
      <c r="H137" s="71">
        <v>1</v>
      </c>
      <c r="I137" s="71">
        <v>1</v>
      </c>
      <c r="J137" s="71">
        <v>1</v>
      </c>
      <c r="K137" s="71">
        <v>1</v>
      </c>
      <c r="L137" s="71">
        <v>1</v>
      </c>
      <c r="M137" s="71">
        <v>1</v>
      </c>
      <c r="N137" s="71">
        <v>1</v>
      </c>
      <c r="O137" s="71">
        <v>1</v>
      </c>
      <c r="P137" s="71">
        <v>0</v>
      </c>
      <c r="Q137" s="71">
        <v>1</v>
      </c>
      <c r="R137" s="71">
        <v>1</v>
      </c>
      <c r="S137" s="113">
        <v>126.63</v>
      </c>
      <c r="T137" s="70"/>
      <c r="U137" s="70"/>
      <c r="V137" s="70"/>
      <c r="W137" s="70"/>
      <c r="X137" s="70"/>
      <c r="Y137" s="70"/>
      <c r="Z137" s="70"/>
      <c r="AA137" s="71"/>
      <c r="AB137" s="71"/>
      <c r="AC137" s="71"/>
      <c r="AD137" s="71"/>
      <c r="AE137" s="91"/>
      <c r="AG137" s="93"/>
      <c r="AI137" s="71"/>
      <c r="AJ137" s="71">
        <v>1</v>
      </c>
    </row>
    <row r="138" spans="1:36" s="8" customFormat="1" ht="15.75" customHeight="1" x14ac:dyDescent="0.25">
      <c r="A138" s="101" t="s">
        <v>12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136">
        <f>SUM(S139:S140)</f>
        <v>5178.8599999999997</v>
      </c>
      <c r="T138" s="78">
        <f t="shared" ref="T138:AI138" si="12">SUM(T139:T140)</f>
        <v>2</v>
      </c>
      <c r="U138" s="78">
        <f t="shared" si="12"/>
        <v>0</v>
      </c>
      <c r="V138" s="78">
        <f t="shared" si="12"/>
        <v>0</v>
      </c>
      <c r="W138" s="78">
        <f t="shared" si="12"/>
        <v>0</v>
      </c>
      <c r="X138" s="78">
        <f t="shared" si="12"/>
        <v>0</v>
      </c>
      <c r="Y138" s="78">
        <f t="shared" si="12"/>
        <v>0</v>
      </c>
      <c r="Z138" s="78">
        <f t="shared" si="12"/>
        <v>0</v>
      </c>
      <c r="AA138" s="78">
        <f t="shared" si="12"/>
        <v>0</v>
      </c>
      <c r="AB138" s="78">
        <f t="shared" si="12"/>
        <v>0</v>
      </c>
      <c r="AC138" s="78">
        <f t="shared" si="12"/>
        <v>0</v>
      </c>
      <c r="AD138" s="78">
        <f t="shared" si="12"/>
        <v>87709</v>
      </c>
      <c r="AE138" s="78">
        <f t="shared" si="12"/>
        <v>863.18000000000006</v>
      </c>
      <c r="AF138" s="78">
        <f t="shared" si="12"/>
        <v>0</v>
      </c>
      <c r="AG138" s="78">
        <f t="shared" si="12"/>
        <v>0</v>
      </c>
      <c r="AH138" s="78">
        <f t="shared" si="12"/>
        <v>0</v>
      </c>
      <c r="AI138" s="78">
        <f t="shared" si="12"/>
        <v>0</v>
      </c>
      <c r="AJ138" s="136">
        <f>SUM(AJ139:AJ140)</f>
        <v>2</v>
      </c>
    </row>
    <row r="139" spans="1:36" ht="31.5" customHeight="1" x14ac:dyDescent="0.25">
      <c r="A139" s="107" t="s">
        <v>106</v>
      </c>
      <c r="B139" s="142" t="s">
        <v>177</v>
      </c>
      <c r="C139" s="113">
        <v>1</v>
      </c>
      <c r="D139" s="113">
        <v>1</v>
      </c>
      <c r="E139" s="113">
        <v>1</v>
      </c>
      <c r="F139" s="113">
        <v>1</v>
      </c>
      <c r="G139" s="113">
        <v>1</v>
      </c>
      <c r="H139" s="113">
        <v>1</v>
      </c>
      <c r="I139" s="113">
        <v>1</v>
      </c>
      <c r="J139" s="113">
        <v>1</v>
      </c>
      <c r="K139" s="113">
        <v>1</v>
      </c>
      <c r="L139" s="113">
        <v>1</v>
      </c>
      <c r="M139" s="113">
        <v>1</v>
      </c>
      <c r="N139" s="113">
        <v>1</v>
      </c>
      <c r="O139" s="113">
        <v>1</v>
      </c>
      <c r="P139" s="113">
        <v>0</v>
      </c>
      <c r="Q139" s="113">
        <v>1</v>
      </c>
      <c r="R139" s="113">
        <v>1</v>
      </c>
      <c r="S139" s="113">
        <v>234.78</v>
      </c>
      <c r="T139" s="1">
        <v>1</v>
      </c>
      <c r="U139" s="2">
        <v>0</v>
      </c>
      <c r="V139" s="1">
        <v>0</v>
      </c>
      <c r="W139" s="1">
        <v>0</v>
      </c>
      <c r="X139" s="1"/>
      <c r="Y139" s="2"/>
      <c r="Z139" s="1"/>
      <c r="AA139" s="2"/>
      <c r="AB139" s="124"/>
      <c r="AC139" s="124"/>
      <c r="AD139" s="124">
        <v>43882</v>
      </c>
      <c r="AE139" s="43">
        <v>613.40200000000004</v>
      </c>
      <c r="AH139" s="54"/>
      <c r="AI139" s="12"/>
      <c r="AJ139" s="33">
        <v>1</v>
      </c>
    </row>
    <row r="140" spans="1:36" ht="31.5" customHeight="1" x14ac:dyDescent="0.25">
      <c r="A140" s="107" t="s">
        <v>178</v>
      </c>
      <c r="B140" s="142" t="s">
        <v>179</v>
      </c>
      <c r="C140" s="113">
        <v>1</v>
      </c>
      <c r="D140" s="113">
        <v>1</v>
      </c>
      <c r="E140" s="113">
        <v>1</v>
      </c>
      <c r="F140" s="113">
        <v>1</v>
      </c>
      <c r="G140" s="113">
        <v>1</v>
      </c>
      <c r="H140" s="113">
        <v>1</v>
      </c>
      <c r="I140" s="113">
        <v>1</v>
      </c>
      <c r="J140" s="113">
        <v>1</v>
      </c>
      <c r="K140" s="113">
        <v>1</v>
      </c>
      <c r="L140" s="113">
        <v>1</v>
      </c>
      <c r="M140" s="113">
        <v>1</v>
      </c>
      <c r="N140" s="113">
        <v>1</v>
      </c>
      <c r="O140" s="113">
        <v>1</v>
      </c>
      <c r="P140" s="113">
        <v>1</v>
      </c>
      <c r="Q140" s="113">
        <v>0</v>
      </c>
      <c r="R140" s="113">
        <v>0</v>
      </c>
      <c r="S140" s="113">
        <v>4944.08</v>
      </c>
      <c r="T140" s="1">
        <v>1</v>
      </c>
      <c r="U140" s="2">
        <v>0</v>
      </c>
      <c r="V140" s="1">
        <v>0</v>
      </c>
      <c r="W140" s="1">
        <v>0</v>
      </c>
      <c r="X140" s="1"/>
      <c r="Y140" s="2"/>
      <c r="Z140" s="1"/>
      <c r="AA140" s="2"/>
      <c r="AB140" s="124"/>
      <c r="AC140" s="124"/>
      <c r="AD140" s="124">
        <v>43827</v>
      </c>
      <c r="AE140" s="43">
        <v>249.77799999999999</v>
      </c>
      <c r="AH140" s="54"/>
      <c r="AI140" s="12"/>
      <c r="AJ140" s="33">
        <v>1</v>
      </c>
    </row>
    <row r="141" spans="1:36" ht="15.75" customHeight="1" x14ac:dyDescent="0.25">
      <c r="A141" s="101" t="s">
        <v>13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136">
        <f>SUM(S142:S143)</f>
        <v>2533.06</v>
      </c>
      <c r="T141" s="51">
        <f t="shared" ref="T141:AI141" si="13">SUM(T142:T143)</f>
        <v>2</v>
      </c>
      <c r="U141" s="51">
        <f t="shared" si="13"/>
        <v>2</v>
      </c>
      <c r="V141" s="51">
        <f t="shared" si="13"/>
        <v>2</v>
      </c>
      <c r="W141" s="51">
        <f t="shared" si="13"/>
        <v>0</v>
      </c>
      <c r="X141" s="51">
        <f t="shared" si="13"/>
        <v>0</v>
      </c>
      <c r="Y141" s="51">
        <f t="shared" si="13"/>
        <v>0</v>
      </c>
      <c r="Z141" s="51">
        <f t="shared" si="13"/>
        <v>0</v>
      </c>
      <c r="AA141" s="51">
        <f t="shared" si="13"/>
        <v>0</v>
      </c>
      <c r="AB141" s="51">
        <f t="shared" si="13"/>
        <v>0</v>
      </c>
      <c r="AC141" s="51">
        <f t="shared" si="13"/>
        <v>0</v>
      </c>
      <c r="AD141" s="51">
        <f t="shared" si="13"/>
        <v>87686</v>
      </c>
      <c r="AE141" s="51">
        <f t="shared" si="13"/>
        <v>2785.23</v>
      </c>
      <c r="AF141" s="51">
        <f t="shared" si="13"/>
        <v>0</v>
      </c>
      <c r="AG141" s="51">
        <f t="shared" si="13"/>
        <v>0</v>
      </c>
      <c r="AH141" s="51">
        <f t="shared" si="13"/>
        <v>0</v>
      </c>
      <c r="AI141" s="51">
        <f t="shared" si="13"/>
        <v>0</v>
      </c>
      <c r="AJ141" s="136">
        <f>SUM(AJ142:AJ143)</f>
        <v>2</v>
      </c>
    </row>
    <row r="142" spans="1:36" ht="31.5" customHeight="1" x14ac:dyDescent="0.25">
      <c r="A142" s="107" t="s">
        <v>162</v>
      </c>
      <c r="B142" s="196">
        <v>44229.458333333336</v>
      </c>
      <c r="C142" s="113">
        <v>1</v>
      </c>
      <c r="D142" s="113">
        <v>1</v>
      </c>
      <c r="E142" s="113">
        <v>1</v>
      </c>
      <c r="F142" s="113">
        <v>1</v>
      </c>
      <c r="G142" s="113">
        <v>1</v>
      </c>
      <c r="H142" s="113">
        <v>1</v>
      </c>
      <c r="I142" s="113">
        <v>1</v>
      </c>
      <c r="J142" s="113">
        <v>1</v>
      </c>
      <c r="K142" s="113">
        <v>1</v>
      </c>
      <c r="L142" s="113">
        <v>1</v>
      </c>
      <c r="M142" s="113">
        <v>1</v>
      </c>
      <c r="N142" s="113">
        <v>1</v>
      </c>
      <c r="O142" s="113">
        <v>1</v>
      </c>
      <c r="P142" s="113">
        <v>0</v>
      </c>
      <c r="Q142" s="114">
        <v>1</v>
      </c>
      <c r="R142" s="114">
        <v>1</v>
      </c>
      <c r="S142" s="113">
        <v>1163.82</v>
      </c>
      <c r="T142" s="45">
        <v>1</v>
      </c>
      <c r="U142" s="45">
        <v>1</v>
      </c>
      <c r="V142" s="44">
        <v>1</v>
      </c>
      <c r="W142" s="44">
        <v>0</v>
      </c>
      <c r="X142" s="5"/>
      <c r="Y142" s="4"/>
      <c r="Z142" s="5"/>
      <c r="AA142" s="35"/>
      <c r="AB142" s="47"/>
      <c r="AC142" s="35"/>
      <c r="AD142" s="124">
        <v>43843</v>
      </c>
      <c r="AE142" s="48">
        <v>1356.33</v>
      </c>
      <c r="AH142" s="54"/>
      <c r="AI142" s="12"/>
      <c r="AJ142" s="33">
        <v>1</v>
      </c>
    </row>
    <row r="143" spans="1:36" ht="33" customHeight="1" x14ac:dyDescent="0.25">
      <c r="A143" s="102" t="s">
        <v>163</v>
      </c>
      <c r="B143" s="197"/>
      <c r="C143" s="113">
        <v>1</v>
      </c>
      <c r="D143" s="113">
        <v>1</v>
      </c>
      <c r="E143" s="113">
        <v>1</v>
      </c>
      <c r="F143" s="113">
        <v>1</v>
      </c>
      <c r="G143" s="113">
        <v>1</v>
      </c>
      <c r="H143" s="113">
        <v>1</v>
      </c>
      <c r="I143" s="113">
        <v>1</v>
      </c>
      <c r="J143" s="113">
        <v>1</v>
      </c>
      <c r="K143" s="113">
        <v>1</v>
      </c>
      <c r="L143" s="113">
        <v>1</v>
      </c>
      <c r="M143" s="113">
        <v>1</v>
      </c>
      <c r="N143" s="113">
        <v>1</v>
      </c>
      <c r="O143" s="113">
        <v>1</v>
      </c>
      <c r="P143" s="113">
        <v>0</v>
      </c>
      <c r="Q143" s="114">
        <v>1</v>
      </c>
      <c r="R143" s="114">
        <v>1</v>
      </c>
      <c r="S143" s="113">
        <v>1369.24</v>
      </c>
      <c r="T143" s="22">
        <v>1</v>
      </c>
      <c r="U143" s="22">
        <v>1</v>
      </c>
      <c r="V143" s="23">
        <v>1</v>
      </c>
      <c r="W143" s="23">
        <v>0</v>
      </c>
      <c r="X143" s="23"/>
      <c r="Y143" s="46"/>
      <c r="Z143" s="44"/>
      <c r="AA143" s="44"/>
      <c r="AB143" s="47"/>
      <c r="AC143" s="47"/>
      <c r="AD143" s="124">
        <v>43843</v>
      </c>
      <c r="AE143" s="48">
        <v>1428.9</v>
      </c>
      <c r="AH143" s="54"/>
      <c r="AI143" s="12"/>
      <c r="AJ143" s="33">
        <v>1</v>
      </c>
    </row>
    <row r="144" spans="1:36" ht="15" customHeight="1" x14ac:dyDescent="0.25">
      <c r="A144" s="101" t="s">
        <v>25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136">
        <f>SUM(S145:S154)</f>
        <v>13993.779999999999</v>
      </c>
      <c r="T144" s="50">
        <f t="shared" ref="T144:AI144" si="14">SUM(T145:T152)</f>
        <v>8</v>
      </c>
      <c r="U144" s="50">
        <f t="shared" si="14"/>
        <v>8</v>
      </c>
      <c r="V144" s="50">
        <f t="shared" si="14"/>
        <v>8</v>
      </c>
      <c r="W144" s="50">
        <f t="shared" si="14"/>
        <v>0</v>
      </c>
      <c r="X144" s="50">
        <f t="shared" si="14"/>
        <v>0</v>
      </c>
      <c r="Y144" s="50">
        <f t="shared" si="14"/>
        <v>0</v>
      </c>
      <c r="Z144" s="50">
        <f t="shared" si="14"/>
        <v>0</v>
      </c>
      <c r="AA144" s="50">
        <f t="shared" si="14"/>
        <v>0</v>
      </c>
      <c r="AB144" s="50">
        <f t="shared" si="14"/>
        <v>0</v>
      </c>
      <c r="AC144" s="50">
        <f t="shared" si="14"/>
        <v>0</v>
      </c>
      <c r="AD144" s="50">
        <f t="shared" si="14"/>
        <v>350484</v>
      </c>
      <c r="AE144" s="50">
        <f t="shared" si="14"/>
        <v>14054.38</v>
      </c>
      <c r="AF144" s="50">
        <f t="shared" si="14"/>
        <v>0</v>
      </c>
      <c r="AG144" s="50">
        <f t="shared" si="14"/>
        <v>0</v>
      </c>
      <c r="AH144" s="50">
        <f t="shared" si="14"/>
        <v>0</v>
      </c>
      <c r="AI144" s="50">
        <f t="shared" si="14"/>
        <v>0</v>
      </c>
      <c r="AJ144" s="136">
        <f>SUM(AJ145:AJ154)</f>
        <v>10</v>
      </c>
    </row>
    <row r="145" spans="1:36" ht="36.75" customHeight="1" x14ac:dyDescent="0.25">
      <c r="A145" s="102" t="s">
        <v>89</v>
      </c>
      <c r="B145" s="217">
        <v>44245</v>
      </c>
      <c r="C145" s="113">
        <v>1</v>
      </c>
      <c r="D145" s="113">
        <v>1</v>
      </c>
      <c r="E145" s="113">
        <v>1</v>
      </c>
      <c r="F145" s="113">
        <v>1</v>
      </c>
      <c r="G145" s="113">
        <v>1</v>
      </c>
      <c r="H145" s="113">
        <v>1</v>
      </c>
      <c r="I145" s="113">
        <v>1</v>
      </c>
      <c r="J145" s="113">
        <v>1</v>
      </c>
      <c r="K145" s="113">
        <v>1</v>
      </c>
      <c r="L145" s="113">
        <v>1</v>
      </c>
      <c r="M145" s="113">
        <v>1</v>
      </c>
      <c r="N145" s="113">
        <v>1</v>
      </c>
      <c r="O145" s="113">
        <v>1</v>
      </c>
      <c r="P145" s="113">
        <v>0</v>
      </c>
      <c r="Q145" s="113">
        <v>1</v>
      </c>
      <c r="R145" s="113">
        <v>1</v>
      </c>
      <c r="S145" s="113">
        <v>1568.79</v>
      </c>
      <c r="T145" s="9">
        <v>1</v>
      </c>
      <c r="U145" s="9">
        <v>1</v>
      </c>
      <c r="V145" s="114">
        <v>1</v>
      </c>
      <c r="W145" s="114">
        <v>0</v>
      </c>
      <c r="X145" s="114"/>
      <c r="Y145" s="114"/>
      <c r="Z145" s="114"/>
      <c r="AA145" s="10"/>
      <c r="AB145" s="10"/>
      <c r="AC145" s="10"/>
      <c r="AD145" s="10">
        <v>43810</v>
      </c>
      <c r="AE145" s="32">
        <v>1671.64</v>
      </c>
      <c r="AH145" s="54"/>
      <c r="AI145" s="12"/>
      <c r="AJ145" s="33">
        <v>1</v>
      </c>
    </row>
    <row r="146" spans="1:36" ht="29.25" customHeight="1" x14ac:dyDescent="0.25">
      <c r="A146" s="102" t="s">
        <v>90</v>
      </c>
      <c r="B146" s="217"/>
      <c r="C146" s="113">
        <v>1</v>
      </c>
      <c r="D146" s="113">
        <v>1</v>
      </c>
      <c r="E146" s="113">
        <v>1</v>
      </c>
      <c r="F146" s="113">
        <v>1</v>
      </c>
      <c r="G146" s="113">
        <v>1</v>
      </c>
      <c r="H146" s="113">
        <v>1</v>
      </c>
      <c r="I146" s="113">
        <v>1</v>
      </c>
      <c r="J146" s="113">
        <v>1</v>
      </c>
      <c r="K146" s="113">
        <v>1</v>
      </c>
      <c r="L146" s="113">
        <v>1</v>
      </c>
      <c r="M146" s="113">
        <v>1</v>
      </c>
      <c r="N146" s="113">
        <v>1</v>
      </c>
      <c r="O146" s="113">
        <v>1</v>
      </c>
      <c r="P146" s="113">
        <v>0</v>
      </c>
      <c r="Q146" s="113">
        <v>1</v>
      </c>
      <c r="R146" s="113">
        <v>1</v>
      </c>
      <c r="S146" s="113">
        <v>1568.79</v>
      </c>
      <c r="T146" s="9">
        <v>1</v>
      </c>
      <c r="U146" s="9">
        <v>1</v>
      </c>
      <c r="V146" s="114">
        <v>1</v>
      </c>
      <c r="W146" s="114">
        <v>0</v>
      </c>
      <c r="X146" s="114"/>
      <c r="Y146" s="114"/>
      <c r="Z146" s="114"/>
      <c r="AA146" s="10"/>
      <c r="AB146" s="10"/>
      <c r="AC146" s="10"/>
      <c r="AD146" s="47">
        <v>43810</v>
      </c>
      <c r="AE146" s="32">
        <v>1595.9</v>
      </c>
      <c r="AH146" s="54"/>
      <c r="AI146" s="12"/>
      <c r="AJ146" s="33">
        <v>1</v>
      </c>
    </row>
    <row r="147" spans="1:36" ht="36.75" customHeight="1" x14ac:dyDescent="0.25">
      <c r="A147" s="102" t="s">
        <v>91</v>
      </c>
      <c r="B147" s="217"/>
      <c r="C147" s="113">
        <v>1</v>
      </c>
      <c r="D147" s="113">
        <v>1</v>
      </c>
      <c r="E147" s="113">
        <v>1</v>
      </c>
      <c r="F147" s="113">
        <v>1</v>
      </c>
      <c r="G147" s="113">
        <v>1</v>
      </c>
      <c r="H147" s="113">
        <v>1</v>
      </c>
      <c r="I147" s="113">
        <v>1</v>
      </c>
      <c r="J147" s="113">
        <v>1</v>
      </c>
      <c r="K147" s="113">
        <v>1</v>
      </c>
      <c r="L147" s="113">
        <v>1</v>
      </c>
      <c r="M147" s="113">
        <v>1</v>
      </c>
      <c r="N147" s="113">
        <v>1</v>
      </c>
      <c r="O147" s="113">
        <v>1</v>
      </c>
      <c r="P147" s="113">
        <v>0</v>
      </c>
      <c r="Q147" s="113">
        <v>1</v>
      </c>
      <c r="R147" s="113">
        <v>1</v>
      </c>
      <c r="S147" s="113">
        <v>1568.79</v>
      </c>
      <c r="T147" s="114">
        <v>1</v>
      </c>
      <c r="U147" s="114">
        <v>1</v>
      </c>
      <c r="V147" s="9">
        <v>1</v>
      </c>
      <c r="W147" s="9">
        <v>0</v>
      </c>
      <c r="X147" s="9"/>
      <c r="Y147" s="114"/>
      <c r="Z147" s="114"/>
      <c r="AA147" s="10"/>
      <c r="AB147" s="10"/>
      <c r="AC147" s="10"/>
      <c r="AD147" s="47">
        <v>43805</v>
      </c>
      <c r="AE147" s="32">
        <v>1761.9</v>
      </c>
      <c r="AH147" s="54"/>
      <c r="AI147" s="12"/>
      <c r="AJ147" s="33">
        <v>1</v>
      </c>
    </row>
    <row r="148" spans="1:36" ht="32.25" customHeight="1" x14ac:dyDescent="0.25">
      <c r="A148" s="102" t="s">
        <v>92</v>
      </c>
      <c r="B148" s="217"/>
      <c r="C148" s="113">
        <v>1</v>
      </c>
      <c r="D148" s="113">
        <v>1</v>
      </c>
      <c r="E148" s="113">
        <v>1</v>
      </c>
      <c r="F148" s="113">
        <v>1</v>
      </c>
      <c r="G148" s="113">
        <v>1</v>
      </c>
      <c r="H148" s="113">
        <v>1</v>
      </c>
      <c r="I148" s="113">
        <v>1</v>
      </c>
      <c r="J148" s="113">
        <v>1</v>
      </c>
      <c r="K148" s="113">
        <v>1</v>
      </c>
      <c r="L148" s="113">
        <v>1</v>
      </c>
      <c r="M148" s="113">
        <v>1</v>
      </c>
      <c r="N148" s="113">
        <v>1</v>
      </c>
      <c r="O148" s="113">
        <v>1</v>
      </c>
      <c r="P148" s="113">
        <v>0</v>
      </c>
      <c r="Q148" s="113">
        <v>1</v>
      </c>
      <c r="R148" s="113">
        <v>1</v>
      </c>
      <c r="S148" s="113">
        <v>1757.59</v>
      </c>
      <c r="T148" s="114">
        <v>1</v>
      </c>
      <c r="U148" s="114">
        <v>1</v>
      </c>
      <c r="V148" s="9">
        <v>1</v>
      </c>
      <c r="W148" s="9">
        <v>0</v>
      </c>
      <c r="X148" s="9"/>
      <c r="Y148" s="114"/>
      <c r="Z148" s="114"/>
      <c r="AA148" s="10"/>
      <c r="AB148" s="10"/>
      <c r="AC148" s="10"/>
      <c r="AD148" s="47">
        <v>43815</v>
      </c>
      <c r="AE148" s="32">
        <v>1840.11</v>
      </c>
      <c r="AH148" s="54"/>
      <c r="AI148" s="12"/>
      <c r="AJ148" s="33">
        <v>1</v>
      </c>
    </row>
    <row r="149" spans="1:36" ht="34.5" customHeight="1" x14ac:dyDescent="0.25">
      <c r="A149" s="102" t="s">
        <v>93</v>
      </c>
      <c r="B149" s="217"/>
      <c r="C149" s="113">
        <v>1</v>
      </c>
      <c r="D149" s="113">
        <v>1</v>
      </c>
      <c r="E149" s="113">
        <v>1</v>
      </c>
      <c r="F149" s="113">
        <v>1</v>
      </c>
      <c r="G149" s="113">
        <v>1</v>
      </c>
      <c r="H149" s="113">
        <v>1</v>
      </c>
      <c r="I149" s="113">
        <v>1</v>
      </c>
      <c r="J149" s="113">
        <v>1</v>
      </c>
      <c r="K149" s="113">
        <v>1</v>
      </c>
      <c r="L149" s="113">
        <v>1</v>
      </c>
      <c r="M149" s="113">
        <v>1</v>
      </c>
      <c r="N149" s="113">
        <v>1</v>
      </c>
      <c r="O149" s="113">
        <v>1</v>
      </c>
      <c r="P149" s="113">
        <v>0</v>
      </c>
      <c r="Q149" s="113">
        <v>1</v>
      </c>
      <c r="R149" s="113">
        <v>1</v>
      </c>
      <c r="S149" s="113">
        <v>1777.51</v>
      </c>
      <c r="T149" s="114">
        <v>1</v>
      </c>
      <c r="U149" s="114">
        <v>1</v>
      </c>
      <c r="V149" s="9">
        <v>1</v>
      </c>
      <c r="W149" s="9">
        <v>0</v>
      </c>
      <c r="X149" s="9"/>
      <c r="Y149" s="114"/>
      <c r="Z149" s="114"/>
      <c r="AA149" s="10"/>
      <c r="AB149" s="10"/>
      <c r="AC149" s="10"/>
      <c r="AD149" s="60">
        <v>43815</v>
      </c>
      <c r="AE149" s="32">
        <v>1756.75</v>
      </c>
      <c r="AH149" s="54"/>
      <c r="AI149" s="12"/>
      <c r="AJ149" s="33">
        <v>1</v>
      </c>
    </row>
    <row r="150" spans="1:36" ht="36.75" customHeight="1" x14ac:dyDescent="0.25">
      <c r="A150" s="102" t="s">
        <v>94</v>
      </c>
      <c r="B150" s="217"/>
      <c r="C150" s="113">
        <v>1</v>
      </c>
      <c r="D150" s="113">
        <v>1</v>
      </c>
      <c r="E150" s="113">
        <v>1</v>
      </c>
      <c r="F150" s="113">
        <v>1</v>
      </c>
      <c r="G150" s="113">
        <v>1</v>
      </c>
      <c r="H150" s="113">
        <v>1</v>
      </c>
      <c r="I150" s="113">
        <v>1</v>
      </c>
      <c r="J150" s="113">
        <v>1</v>
      </c>
      <c r="K150" s="113">
        <v>1</v>
      </c>
      <c r="L150" s="113">
        <v>1</v>
      </c>
      <c r="M150" s="113">
        <v>1</v>
      </c>
      <c r="N150" s="113">
        <v>1</v>
      </c>
      <c r="O150" s="113">
        <v>1</v>
      </c>
      <c r="P150" s="113">
        <v>0</v>
      </c>
      <c r="Q150" s="113">
        <v>1</v>
      </c>
      <c r="R150" s="113">
        <v>1</v>
      </c>
      <c r="S150" s="113">
        <v>1777.51</v>
      </c>
      <c r="T150" s="114">
        <v>1</v>
      </c>
      <c r="U150" s="114">
        <v>1</v>
      </c>
      <c r="V150" s="9">
        <v>1</v>
      </c>
      <c r="W150" s="9">
        <v>0</v>
      </c>
      <c r="X150" s="9"/>
      <c r="Y150" s="114"/>
      <c r="Z150" s="114"/>
      <c r="AA150" s="10"/>
      <c r="AB150" s="10"/>
      <c r="AC150" s="10"/>
      <c r="AD150" s="60">
        <v>43816</v>
      </c>
      <c r="AE150" s="32">
        <v>1672.5</v>
      </c>
      <c r="AH150" s="54"/>
      <c r="AI150" s="12"/>
      <c r="AJ150" s="33">
        <v>1</v>
      </c>
    </row>
    <row r="151" spans="1:36" ht="35.25" customHeight="1" x14ac:dyDescent="0.25">
      <c r="A151" s="102" t="s">
        <v>95</v>
      </c>
      <c r="B151" s="217"/>
      <c r="C151" s="113">
        <v>1</v>
      </c>
      <c r="D151" s="113">
        <v>1</v>
      </c>
      <c r="E151" s="113">
        <v>1</v>
      </c>
      <c r="F151" s="113">
        <v>1</v>
      </c>
      <c r="G151" s="113">
        <v>1</v>
      </c>
      <c r="H151" s="113">
        <v>1</v>
      </c>
      <c r="I151" s="113">
        <v>1</v>
      </c>
      <c r="J151" s="113">
        <v>1</v>
      </c>
      <c r="K151" s="113">
        <v>1</v>
      </c>
      <c r="L151" s="113">
        <v>1</v>
      </c>
      <c r="M151" s="113">
        <v>1</v>
      </c>
      <c r="N151" s="113">
        <v>1</v>
      </c>
      <c r="O151" s="113">
        <v>1</v>
      </c>
      <c r="P151" s="113">
        <v>0</v>
      </c>
      <c r="Q151" s="113">
        <v>1</v>
      </c>
      <c r="R151" s="113">
        <v>1</v>
      </c>
      <c r="S151" s="113">
        <v>1648.46</v>
      </c>
      <c r="T151" s="9">
        <v>1</v>
      </c>
      <c r="U151" s="9">
        <v>1</v>
      </c>
      <c r="V151" s="114">
        <v>1</v>
      </c>
      <c r="W151" s="114">
        <v>0</v>
      </c>
      <c r="X151" s="114"/>
      <c r="Y151" s="114"/>
      <c r="Z151" s="114"/>
      <c r="AA151" s="10"/>
      <c r="AB151" s="10"/>
      <c r="AC151" s="10"/>
      <c r="AD151" s="60">
        <v>43805</v>
      </c>
      <c r="AE151" s="32">
        <v>1601.27</v>
      </c>
      <c r="AH151" s="54"/>
      <c r="AI151" s="12"/>
      <c r="AJ151" s="33">
        <v>1</v>
      </c>
    </row>
    <row r="152" spans="1:36" ht="38.25" customHeight="1" x14ac:dyDescent="0.25">
      <c r="A152" s="102" t="s">
        <v>96</v>
      </c>
      <c r="B152" s="217"/>
      <c r="C152" s="113">
        <v>1</v>
      </c>
      <c r="D152" s="113">
        <v>1</v>
      </c>
      <c r="E152" s="113">
        <v>1</v>
      </c>
      <c r="F152" s="113">
        <v>1</v>
      </c>
      <c r="G152" s="113">
        <v>1</v>
      </c>
      <c r="H152" s="113">
        <v>1</v>
      </c>
      <c r="I152" s="113">
        <v>1</v>
      </c>
      <c r="J152" s="113">
        <v>1</v>
      </c>
      <c r="K152" s="113">
        <v>1</v>
      </c>
      <c r="L152" s="113">
        <v>1</v>
      </c>
      <c r="M152" s="113">
        <v>1</v>
      </c>
      <c r="N152" s="113">
        <v>1</v>
      </c>
      <c r="O152" s="113">
        <v>1</v>
      </c>
      <c r="P152" s="113">
        <v>0</v>
      </c>
      <c r="Q152" s="113">
        <v>1</v>
      </c>
      <c r="R152" s="113">
        <v>1</v>
      </c>
      <c r="S152" s="130">
        <v>1648.46</v>
      </c>
      <c r="T152" s="9">
        <v>1</v>
      </c>
      <c r="U152" s="9">
        <v>1</v>
      </c>
      <c r="V152" s="114">
        <v>1</v>
      </c>
      <c r="W152" s="114">
        <v>0</v>
      </c>
      <c r="X152" s="114"/>
      <c r="Y152" s="114"/>
      <c r="Z152" s="114"/>
      <c r="AA152" s="10"/>
      <c r="AB152" s="10"/>
      <c r="AC152" s="10"/>
      <c r="AD152" s="47">
        <v>43808</v>
      </c>
      <c r="AE152" s="32">
        <v>2154.31</v>
      </c>
      <c r="AH152" s="54"/>
      <c r="AI152" s="12"/>
      <c r="AJ152" s="33">
        <v>1</v>
      </c>
    </row>
    <row r="153" spans="1:36" ht="49.5" customHeight="1" x14ac:dyDescent="0.25">
      <c r="A153" s="102" t="s">
        <v>98</v>
      </c>
      <c r="B153" s="214">
        <v>44235.496527777781</v>
      </c>
      <c r="C153" s="113">
        <v>1</v>
      </c>
      <c r="D153" s="113">
        <v>1</v>
      </c>
      <c r="E153" s="113">
        <v>1</v>
      </c>
      <c r="F153" s="113">
        <v>1</v>
      </c>
      <c r="G153" s="113">
        <v>1</v>
      </c>
      <c r="H153" s="113">
        <v>1</v>
      </c>
      <c r="I153" s="113">
        <v>1</v>
      </c>
      <c r="J153" s="113">
        <v>1</v>
      </c>
      <c r="K153" s="113">
        <v>1</v>
      </c>
      <c r="L153" s="113">
        <v>1</v>
      </c>
      <c r="M153" s="113">
        <v>1</v>
      </c>
      <c r="N153" s="113">
        <v>1</v>
      </c>
      <c r="O153" s="113">
        <v>1</v>
      </c>
      <c r="P153" s="113">
        <v>0</v>
      </c>
      <c r="Q153" s="113">
        <v>1</v>
      </c>
      <c r="R153" s="113">
        <v>1</v>
      </c>
      <c r="S153" s="130">
        <v>338.94</v>
      </c>
      <c r="T153" s="9"/>
      <c r="U153" s="9"/>
      <c r="V153" s="114"/>
      <c r="W153" s="114"/>
      <c r="X153" s="114"/>
      <c r="Y153" s="114"/>
      <c r="Z153" s="114"/>
      <c r="AA153" s="10"/>
      <c r="AB153" s="10"/>
      <c r="AC153" s="10"/>
      <c r="AD153" s="47"/>
      <c r="AE153" s="32"/>
      <c r="AH153" s="54"/>
      <c r="AI153" s="12"/>
      <c r="AJ153" s="33">
        <v>1</v>
      </c>
    </row>
    <row r="154" spans="1:36" ht="49.5" customHeight="1" x14ac:dyDescent="0.25">
      <c r="A154" s="102" t="s">
        <v>99</v>
      </c>
      <c r="B154" s="215"/>
      <c r="C154" s="113">
        <v>1</v>
      </c>
      <c r="D154" s="113">
        <v>1</v>
      </c>
      <c r="E154" s="113">
        <v>1</v>
      </c>
      <c r="F154" s="113">
        <v>1</v>
      </c>
      <c r="G154" s="113">
        <v>1</v>
      </c>
      <c r="H154" s="113">
        <v>1</v>
      </c>
      <c r="I154" s="113">
        <v>1</v>
      </c>
      <c r="J154" s="113">
        <v>1</v>
      </c>
      <c r="K154" s="113">
        <v>1</v>
      </c>
      <c r="L154" s="113">
        <v>1</v>
      </c>
      <c r="M154" s="113">
        <v>1</v>
      </c>
      <c r="N154" s="113">
        <v>1</v>
      </c>
      <c r="O154" s="113">
        <v>1</v>
      </c>
      <c r="P154" s="113">
        <v>0</v>
      </c>
      <c r="Q154" s="113">
        <v>1</v>
      </c>
      <c r="R154" s="113">
        <v>1</v>
      </c>
      <c r="S154" s="130">
        <v>338.94</v>
      </c>
      <c r="T154" s="9"/>
      <c r="U154" s="9"/>
      <c r="V154" s="114"/>
      <c r="W154" s="114"/>
      <c r="X154" s="114"/>
      <c r="Y154" s="114"/>
      <c r="Z154" s="114"/>
      <c r="AA154" s="10"/>
      <c r="AB154" s="10"/>
      <c r="AC154" s="10"/>
      <c r="AD154" s="47"/>
      <c r="AE154" s="32"/>
      <c r="AH154" s="54"/>
      <c r="AI154" s="12"/>
      <c r="AJ154" s="33">
        <v>1</v>
      </c>
    </row>
    <row r="155" spans="1:36" s="8" customFormat="1" ht="15" customHeight="1" x14ac:dyDescent="0.25">
      <c r="A155" s="10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131"/>
      <c r="T155" s="36"/>
      <c r="U155" s="36"/>
      <c r="V155" s="37"/>
      <c r="W155" s="37"/>
      <c r="X155" s="37"/>
      <c r="Y155" s="37"/>
      <c r="Z155" s="37"/>
      <c r="AA155" s="38"/>
      <c r="AB155" s="38"/>
      <c r="AC155" s="38"/>
      <c r="AD155" s="38"/>
      <c r="AE155" s="39"/>
      <c r="AI155" s="56"/>
      <c r="AJ155" s="140"/>
    </row>
    <row r="156" spans="1:36" x14ac:dyDescent="0.25">
      <c r="A156" s="109" t="s">
        <v>14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132">
        <f>S144+S141+S138+S131+S116+S100+S88+S69+S54+S48+S43+S41+S24+S19+S17+S8</f>
        <v>141200.40500000003</v>
      </c>
      <c r="T156" s="13" t="e">
        <f>#REF!+T144+T141+T138+T131+T116+T100+T88+T69+#REF!+T54+T48+#REF!+T43+T41+T24+T19+#REF!+#REF!+T17+T8+#REF!</f>
        <v>#REF!</v>
      </c>
      <c r="U156" s="13" t="e">
        <f>#REF!+U144+U141+U138+U131+U116+U100+U88+U69+#REF!+U54+U48+#REF!+U43+U41+U24+U19+#REF!+#REF!+U17+U8+#REF!</f>
        <v>#REF!</v>
      </c>
      <c r="V156" s="13" t="e">
        <f>#REF!+V144+V141+V138+V131+V116+V100+V88+V69+#REF!+V54+V48+#REF!+V43+V41+V24+V19+#REF!+#REF!+V17+V8+#REF!</f>
        <v>#REF!</v>
      </c>
      <c r="W156" s="13" t="e">
        <f>#REF!+W144+W141+W138+W131+W116+W100+W88+W69+#REF!+W54+W48+#REF!+W43+W41+W24+W19+#REF!+#REF!+W17+W8+#REF!</f>
        <v>#REF!</v>
      </c>
      <c r="X156" s="13" t="e">
        <f>#REF!+X144+X141+X138+X131+X116+X100+X88+X69+#REF!+X54+X48+#REF!+X43+X41+X24+X19+#REF!+#REF!+X17+X8+#REF!</f>
        <v>#REF!</v>
      </c>
      <c r="Y156" s="13" t="e">
        <f>#REF!+Y144+Y141+Y138+Y131+Y116+Y100+Y88+Y69+#REF!+Y54+Y48+#REF!+Y43+Y41+Y24+Y19+#REF!+#REF!+Y17+Y8+#REF!</f>
        <v>#REF!</v>
      </c>
      <c r="Z156" s="13" t="e">
        <f>#REF!+Z144+Z141+Z138+Z131+Z116+Z100+Z88+Z69+#REF!+Z54+Z48+#REF!+Z43+Z41+Z24+Z19+#REF!+#REF!+Z17+Z8+#REF!</f>
        <v>#REF!</v>
      </c>
      <c r="AA156" s="13" t="e">
        <f>#REF!+AA144+AA141+AA138+AA131+AA116+AA100+AA88+AA69+#REF!+AA54+AA48+#REF!+AA43+AA41+AA24+AA19+#REF!+#REF!+AA17+AA8+#REF!</f>
        <v>#REF!</v>
      </c>
      <c r="AB156" s="13" t="e">
        <f>#REF!+AB144+AB141+AB138+AB131+AB116+AB100+AB88+AB69+#REF!+AB54+AB48+#REF!+AB43+AB41+AB24+AB19+#REF!+#REF!+AB17+AB8+#REF!</f>
        <v>#REF!</v>
      </c>
      <c r="AC156" s="13" t="e">
        <f>#REF!+AC144+AC141+AC138+AC131+AC116+AC100+AC88+AC69+#REF!+AC54+AC48+#REF!+AC43+AC41+AC24+AC19+#REF!+#REF!+AC17+AC8+#REF!</f>
        <v>#REF!</v>
      </c>
      <c r="AD156" s="13" t="e">
        <f>#REF!+AD144+AD141+AD138+AD131+AD116+AD100+AD88+AD69+#REF!+AD54+AD48+#REF!+AD43+AD41+AD24+AD19+#REF!+#REF!+AD17+AD8+#REF!</f>
        <v>#REF!</v>
      </c>
      <c r="AE156" s="13" t="e">
        <f>#REF!+AE144+AE141+AE138+AE131+AE116+AE100+AE88+AE69+#REF!+AE54+AE48+#REF!+AE43+AE41+AE24+AE19+#REF!+#REF!+AE17+AE8+#REF!</f>
        <v>#REF!</v>
      </c>
      <c r="AF156" s="13" t="e">
        <f>#REF!+AF144+AF141+AF138+AF131+AF116+AF100+AF88+AF69+#REF!+AF54+AF48+#REF!+AF43+AF41+AF24+AF19+#REF!+#REF!+AF17+AF8+#REF!</f>
        <v>#REF!</v>
      </c>
      <c r="AG156" s="13" t="e">
        <f>#REF!+AG144+AG141+AG138+AG131+AG116+AG100+AG88+AG69+#REF!+AG54+AG48+#REF!+AG43+AG41+AG24+AG19+#REF!+#REF!+AG17+AG8+#REF!</f>
        <v>#REF!</v>
      </c>
      <c r="AH156" s="13" t="e">
        <f>#REF!+AH144+AH141+AH138+AH131+AH116+AH100+AH88+AH69+#REF!+AH54+AH48+#REF!+AH43+AH41+AH24+AH19+#REF!+#REF!+AH17+AH8+#REF!</f>
        <v>#REF!</v>
      </c>
      <c r="AI156" s="13" t="e">
        <f>#REF!+AI144+AI141+AI138+AI131+AI116+AI100+AI88+AI69+#REF!+AI54+AI48+#REF!+AI43+AI41+AI24+AI19+#REF!+#REF!+AI17+AI8+#REF!</f>
        <v>#REF!</v>
      </c>
      <c r="AJ156" s="132">
        <f>AJ144+AJ141+AJ138+AJ131+AJ116+AJ100+AJ88+AJ69+AJ54+AJ48+AJ43+AJ41+AJ24+AJ19+AJ17+AJ8</f>
        <v>131</v>
      </c>
    </row>
  </sheetData>
  <autoFilter ref="C7:S154"/>
  <mergeCells count="55">
    <mergeCell ref="AJ2:AJ6"/>
    <mergeCell ref="A2:A6"/>
    <mergeCell ref="B2:B6"/>
    <mergeCell ref="B153:B154"/>
    <mergeCell ref="B117:B130"/>
    <mergeCell ref="B134:B135"/>
    <mergeCell ref="B136:B137"/>
    <mergeCell ref="B142:B143"/>
    <mergeCell ref="B145:B152"/>
    <mergeCell ref="B74:B86"/>
    <mergeCell ref="B89:B93"/>
    <mergeCell ref="B101:B103"/>
    <mergeCell ref="B104:B114"/>
    <mergeCell ref="AI3:AI6"/>
    <mergeCell ref="C4:C6"/>
    <mergeCell ref="D4:D6"/>
    <mergeCell ref="E4:E6"/>
    <mergeCell ref="F4:F6"/>
    <mergeCell ref="G4:G6"/>
    <mergeCell ref="T3:T6"/>
    <mergeCell ref="H4:H6"/>
    <mergeCell ref="I4:I6"/>
    <mergeCell ref="J4:J6"/>
    <mergeCell ref="AD4:AD6"/>
    <mergeCell ref="Q4:Q6"/>
    <mergeCell ref="R4:R6"/>
    <mergeCell ref="X4:Y5"/>
    <mergeCell ref="S2:S6"/>
    <mergeCell ref="A1:AE1"/>
    <mergeCell ref="C2:R2"/>
    <mergeCell ref="C3:M3"/>
    <mergeCell ref="N3:R3"/>
    <mergeCell ref="K4:K6"/>
    <mergeCell ref="L4:L6"/>
    <mergeCell ref="M4:M6"/>
    <mergeCell ref="N4:N6"/>
    <mergeCell ref="O4:O6"/>
    <mergeCell ref="P4:P6"/>
    <mergeCell ref="W3:W6"/>
    <mergeCell ref="X3:AE3"/>
    <mergeCell ref="AE4:AE6"/>
    <mergeCell ref="AB4:AB6"/>
    <mergeCell ref="AC4:AC6"/>
    <mergeCell ref="Z4:AA5"/>
    <mergeCell ref="B98:B99"/>
    <mergeCell ref="B94:B97"/>
    <mergeCell ref="U3:U6"/>
    <mergeCell ref="V3:V6"/>
    <mergeCell ref="B51:B52"/>
    <mergeCell ref="B56:B68"/>
    <mergeCell ref="B9:B16"/>
    <mergeCell ref="B20:B23"/>
    <mergeCell ref="B25:B40"/>
    <mergeCell ref="B44:B47"/>
    <mergeCell ref="B49:B50"/>
  </mergeCells>
  <pageMargins left="0.51181102362204722" right="0.31496062992125984" top="0.35433070866141736" bottom="0.35433070866141736" header="0.31496062992125984" footer="0.31496062992125984"/>
  <pageSetup paperSize="9" scale="5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допущены</vt:lpstr>
      <vt:lpstr>допущены!Область_печати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77</dc:creator>
  <cp:lastModifiedBy>Минстрой 70 Сергей Федоров</cp:lastModifiedBy>
  <cp:lastPrinted>2020-07-07T08:58:23Z</cp:lastPrinted>
  <dcterms:created xsi:type="dcterms:W3CDTF">2019-10-29T10:55:51Z</dcterms:created>
  <dcterms:modified xsi:type="dcterms:W3CDTF">2021-06-08T10:44:19Z</dcterms:modified>
</cp:coreProperties>
</file>