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30" yWindow="6465" windowWidth="24240" windowHeight="6600"/>
  </bookViews>
  <sheets>
    <sheet name="отклонены" sheetId="11" r:id="rId1"/>
  </sheets>
  <definedNames>
    <definedName name="_xlnm.Print_Area" localSheetId="0">отклонены!$A$1:$AJ$40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24" i="11" l="1"/>
  <c r="R24" i="11"/>
  <c r="AJ35" i="11" l="1"/>
  <c r="AI35" i="11"/>
  <c r="AH35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R35" i="11"/>
  <c r="AJ33" i="11"/>
  <c r="AE33" i="11"/>
  <c r="AG33" i="11" s="1"/>
  <c r="Z33" i="11"/>
  <c r="X33" i="11"/>
  <c r="V33" i="11"/>
  <c r="T33" i="11"/>
  <c r="R33" i="11"/>
  <c r="AJ20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R20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R9" i="11"/>
  <c r="AJ7" i="1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R7" i="11"/>
  <c r="R40" i="11" l="1"/>
  <c r="AJ40" i="11"/>
  <c r="T40" i="11"/>
  <c r="X40" i="11"/>
  <c r="AB40" i="11"/>
  <c r="AF40" i="11"/>
  <c r="U40" i="11"/>
  <c r="Y40" i="11"/>
  <c r="AC40" i="11"/>
  <c r="AG40" i="11"/>
  <c r="V40" i="11"/>
  <c r="Z40" i="11"/>
  <c r="AD40" i="11"/>
  <c r="AH40" i="11"/>
  <c r="W40" i="11"/>
  <c r="AA40" i="11"/>
  <c r="AE40" i="11"/>
  <c r="AI40" i="11"/>
</calcChain>
</file>

<file path=xl/sharedStrings.xml><?xml version="1.0" encoding="utf-8"?>
<sst xmlns="http://schemas.openxmlformats.org/spreadsheetml/2006/main" count="102" uniqueCount="85">
  <si>
    <t>Водозаборные скважины</t>
  </si>
  <si>
    <t>Козловский район</t>
  </si>
  <si>
    <t>Мариинско-Посадский район</t>
  </si>
  <si>
    <t>Урмарский район</t>
  </si>
  <si>
    <t>Чебоксарский район</t>
  </si>
  <si>
    <t>Шумерлинский район</t>
  </si>
  <si>
    <t>Итого</t>
  </si>
  <si>
    <t>Стадия проекта</t>
  </si>
  <si>
    <t>смета разрабатывается</t>
  </si>
  <si>
    <t>коли
чество</t>
  </si>
  <si>
    <t>не приступили 
к разработке
 сметной 
документации</t>
  </si>
  <si>
    <t>Водо
напор
ные 
башни</t>
  </si>
  <si>
    <t>предполагаемая дата заверше
ния</t>
  </si>
  <si>
    <t>предпола
гаемая дата начала</t>
  </si>
  <si>
    <t>смета разработана, дата</t>
  </si>
  <si>
    <t>направлено на экспертизу, дата</t>
  </si>
  <si>
    <t>вышло с экпертизы, дата</t>
  </si>
  <si>
    <t xml:space="preserve"> Янтиковский район</t>
  </si>
  <si>
    <t xml:space="preserve">Стоимостьпроекта  (предварительная), тыс. рублей
 </t>
  </si>
  <si>
    <t>Замена ВНБ (если да -1, если нет-0)</t>
  </si>
  <si>
    <t>Томпонаж с бурением (если да-1, если нет-0)</t>
  </si>
  <si>
    <t>480-тр</t>
  </si>
  <si>
    <t>496-тр</t>
  </si>
  <si>
    <t>на экспертизе</t>
  </si>
  <si>
    <t>ПРИЧИНЫ не готовности
 экспертизы указать!!!</t>
  </si>
  <si>
    <t>Наименование прокта</t>
  </si>
  <si>
    <t>заявка</t>
  </si>
  <si>
    <t>выписка из ЕГРН</t>
  </si>
  <si>
    <t>пояснительная записка</t>
  </si>
  <si>
    <t>гарантийное письмо по софианансированию</t>
  </si>
  <si>
    <t>сметы</t>
  </si>
  <si>
    <t>положительное заключени АУ "Центр ценообразования и экспертизы"</t>
  </si>
  <si>
    <t>муниципальная программа</t>
  </si>
  <si>
    <t>фото. материалы</t>
  </si>
  <si>
    <t>выписка из реестра муницип. имущества</t>
  </si>
  <si>
    <t>для оценки</t>
  </si>
  <si>
    <t>справка о начисленном износе</t>
  </si>
  <si>
    <t>расчет экономической эффективности</t>
  </si>
  <si>
    <t xml:space="preserve">документ о передаче в эксплуатацию, аренду, концессию </t>
  </si>
  <si>
    <t>протокол схода граждан о согласии оплаты по тарифу</t>
  </si>
  <si>
    <t>гарантия передачи в эксплуатацию</t>
  </si>
  <si>
    <t>Представленные документы</t>
  </si>
  <si>
    <t xml:space="preserve"> обязательные</t>
  </si>
  <si>
    <t>документ об утверждении сметы</t>
  </si>
  <si>
    <t>Примечание</t>
  </si>
  <si>
    <t>акт обследования с деффектной ведомостью</t>
  </si>
  <si>
    <t>Кап. ремонт башни в д. Бахтиарово</t>
  </si>
  <si>
    <t>Кап. ремонт башни в с. Кармалы</t>
  </si>
  <si>
    <t>Кап. ремонт башни в д. Кичкеево</t>
  </si>
  <si>
    <t>Кап. ремонт башни в с. Туваны</t>
  </si>
  <si>
    <t>Стоимость (без учета ПСД, экспертизы)</t>
  </si>
  <si>
    <t>Кап. ремонт башни в с. Челкасы</t>
  </si>
  <si>
    <t>Кап. ремонт башни в д. Ямбай</t>
  </si>
  <si>
    <t xml:space="preserve"> Кап. ремонт башни в д. Анаткасы</t>
  </si>
  <si>
    <t>кап. Ремонт башни и скваажины в д. Дятлино</t>
  </si>
  <si>
    <t>Кап. ремонт  башни по ул. Кузнечная в г.Марпосад</t>
  </si>
  <si>
    <t>Кап. ремонт  башни по ул. Котовского в г.Марпосад</t>
  </si>
  <si>
    <t>Кап. ремонт  башни в д. Большое Шигаево</t>
  </si>
  <si>
    <t>Кап. ремонт  башни в д. Большое Яндуганово</t>
  </si>
  <si>
    <t>Кап. ремонт  башни в д. Малое Яндуганово</t>
  </si>
  <si>
    <t>Кап. ремонт  башни в с.Сотниково</t>
  </si>
  <si>
    <t>Кап. ремонт  башни в д. Малое Маклашкино</t>
  </si>
  <si>
    <t>Кап. ремонт  башни в д. Дивлетгильдино</t>
  </si>
  <si>
    <t>Кап. ремонт  башни по ул. С.Разина в д. Караньялы</t>
  </si>
  <si>
    <t>Кап. ремонт  башни в д. Эльбарусово</t>
  </si>
  <si>
    <t>отсутствует право собственности 8.04.2020 зарегистрирован как бесхозяйный, могут зарегистрировать до 25.04.2021, нет деффектной ведомости</t>
  </si>
  <si>
    <t>отсутствует право собственности 18.03.2020 зарегистрирован как бесхозяйный, могут зарегистрировать до 01.04.2021, нет деффектной ведомости</t>
  </si>
  <si>
    <t>отсутствует право собственности 8.10.2020 зарегистрирован как бесхозяйный, могут зарегистрировать до 25.10.2021</t>
  </si>
  <si>
    <t>Нет положительного заключения ценообразования</t>
  </si>
  <si>
    <t>нет положительного заключения Ценообразования</t>
  </si>
  <si>
    <t>нет гарантии софинансирования, нет документа об утверждении сметы</t>
  </si>
  <si>
    <t>нет программы, нет положительного заключения ценообразования</t>
  </si>
  <si>
    <t>нет программы, нет положительного заключения ценообразования, нет документа об утверждении сметы</t>
  </si>
  <si>
    <t>нет положительного заключения ценообразования</t>
  </si>
  <si>
    <t>Нет положительного заключения ценообразования, справки о начисленном износе</t>
  </si>
  <si>
    <t>Кап. ремонт башни в д. Большие Катраси</t>
  </si>
  <si>
    <t>Кап. ремонт башни в д. Большие Катраси по ул. Молодежная строение 7</t>
  </si>
  <si>
    <t>Кап. ремонт башни в д. Сархорн</t>
  </si>
  <si>
    <t>Кап. ремонт башни в д. Малое Янгильдино</t>
  </si>
  <si>
    <t>Кап. ремонт башни в д. Малые Карачуры</t>
  </si>
  <si>
    <t>Кап. ремонт башни в д. Яуши</t>
  </si>
  <si>
    <t xml:space="preserve">Кап. ремонт башни в д. Митрофанкасы, </t>
  </si>
  <si>
    <t xml:space="preserve">Кап. ремонт башни в д. Василькасы, </t>
  </si>
  <si>
    <t xml:space="preserve">Количество проектов
</t>
  </si>
  <si>
    <t>Сведения 
о проектах, отклоненных от участия в конкурсном отборе в связи с непредставлением обязательных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</si>
</sst>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[$-419]General"/>
    <numFmt numFmtId="165" formatCode="[$-419]#,##0"/>
    <numFmt numFmtId="166" formatCode="[$-419]dd&quot;.&quot;mm&quot;.&quot;yy"/>
    <numFmt numFmtId="167" formatCode="#,##0.00\ &quot;₽&quot;"/>
    <numFmt numFmtId="168" formatCode="_-* #,##0.0\ _₽_-;\-* #,##0.0\ _₽_-;_-* &quot;-&quot;??\ _₽_-;_-@_-"/>
    <numFmt numFmtId="169" formatCode="#,##0.000"/>
    <numFmt numFmtId="170" formatCode="_-* #,##0\ _₽_-;\-* #,##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123">
    <xf numFmtId="0" fontId="0" fillId="0" borderId="0" xfId="0"/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Fill="1" applyBorder="1" applyAlignment="1"/>
    <xf numFmtId="0" fontId="3" fillId="0" borderId="0" xfId="0" applyFont="1"/>
    <xf numFmtId="0" fontId="4" fillId="2" borderId="1" xfId="0" applyFont="1" applyFill="1" applyBorder="1"/>
    <xf numFmtId="4" fontId="3" fillId="0" borderId="1" xfId="0" applyNumberFormat="1" applyFont="1" applyFill="1" applyBorder="1" applyAlignment="1">
      <alignment horizontal="right" indent="1"/>
    </xf>
    <xf numFmtId="0" fontId="4" fillId="0" borderId="1" xfId="0" applyFont="1" applyBorder="1"/>
    <xf numFmtId="0" fontId="4" fillId="0" borderId="0" xfId="0" applyFont="1" applyAlignment="1">
      <alignment horizontal="right" indent="1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167" fontId="6" fillId="0" borderId="5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4" fillId="4" borderId="0" xfId="0" applyFont="1" applyFill="1"/>
    <xf numFmtId="0" fontId="3" fillId="2" borderId="1" xfId="0" applyFont="1" applyFill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4" fillId="4" borderId="1" xfId="0" applyFont="1" applyFill="1" applyBorder="1"/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3" fillId="6" borderId="1" xfId="0" applyFont="1" applyFill="1" applyBorder="1" applyAlignment="1"/>
    <xf numFmtId="168" fontId="3" fillId="6" borderId="1" xfId="2" applyNumberFormat="1" applyFont="1" applyFill="1" applyBorder="1" applyAlignment="1"/>
    <xf numFmtId="0" fontId="3" fillId="6" borderId="1" xfId="0" applyFont="1" applyFill="1" applyBorder="1" applyAlignment="1">
      <alignment vertical="top"/>
    </xf>
    <xf numFmtId="167" fontId="6" fillId="0" borderId="5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4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right" indent="1"/>
    </xf>
    <xf numFmtId="0" fontId="3" fillId="4" borderId="1" xfId="0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right" indent="1"/>
    </xf>
    <xf numFmtId="3" fontId="4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right" wrapText="1" indent="1"/>
    </xf>
    <xf numFmtId="4" fontId="4" fillId="4" borderId="1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" fontId="4" fillId="4" borderId="0" xfId="0" applyNumberFormat="1" applyFont="1" applyFill="1" applyAlignment="1">
      <alignment horizontal="center" vertical="center"/>
    </xf>
    <xf numFmtId="14" fontId="4" fillId="4" borderId="1" xfId="0" applyNumberFormat="1" applyFont="1" applyFill="1" applyBorder="1"/>
    <xf numFmtId="165" fontId="5" fillId="4" borderId="1" xfId="1" applyNumberFormat="1" applyFont="1" applyFill="1" applyBorder="1" applyAlignment="1" applyProtection="1">
      <alignment horizontal="center"/>
    </xf>
    <xf numFmtId="164" fontId="5" fillId="4" borderId="1" xfId="1" applyNumberFormat="1" applyFont="1" applyFill="1" applyBorder="1" applyAlignment="1" applyProtection="1">
      <alignment horizontal="center"/>
    </xf>
    <xf numFmtId="166" fontId="5" fillId="4" borderId="1" xfId="1" applyNumberFormat="1" applyFont="1" applyFill="1" applyBorder="1" applyAlignment="1" applyProtection="1"/>
    <xf numFmtId="166" fontId="5" fillId="4" borderId="1" xfId="1" applyNumberFormat="1" applyFont="1" applyFill="1" applyBorder="1" applyAlignment="1" applyProtection="1">
      <alignment horizontal="center"/>
    </xf>
    <xf numFmtId="14" fontId="2" fillId="4" borderId="1" xfId="0" applyNumberFormat="1" applyFont="1" applyFill="1" applyBorder="1" applyAlignment="1">
      <alignment horizontal="center"/>
    </xf>
    <xf numFmtId="4" fontId="2" fillId="4" borderId="1" xfId="1" applyNumberFormat="1" applyFont="1" applyFill="1" applyBorder="1" applyAlignment="1" applyProtection="1">
      <alignment horizontal="right" indent="1"/>
    </xf>
    <xf numFmtId="0" fontId="7" fillId="4" borderId="0" xfId="0" applyFont="1" applyFill="1"/>
    <xf numFmtId="0" fontId="3" fillId="6" borderId="1" xfId="0" applyFont="1" applyFill="1" applyBorder="1" applyAlignment="1">
      <alignment horizontal="right"/>
    </xf>
    <xf numFmtId="0" fontId="4" fillId="0" borderId="37" xfId="0" applyFont="1" applyBorder="1" applyAlignment="1">
      <alignment horizontal="center" vertical="top" wrapText="1"/>
    </xf>
    <xf numFmtId="0" fontId="4" fillId="0" borderId="37" xfId="0" applyFont="1" applyBorder="1"/>
    <xf numFmtId="0" fontId="4" fillId="0" borderId="18" xfId="0" applyFont="1" applyBorder="1"/>
    <xf numFmtId="0" fontId="4" fillId="0" borderId="15" xfId="0" applyFont="1" applyFill="1" applyBorder="1" applyAlignment="1">
      <alignment horizontal="center" vertical="top" wrapText="1"/>
    </xf>
    <xf numFmtId="0" fontId="4" fillId="5" borderId="35" xfId="0" applyFont="1" applyFill="1" applyBorder="1" applyAlignment="1">
      <alignment wrapText="1"/>
    </xf>
    <xf numFmtId="0" fontId="4" fillId="0" borderId="34" xfId="0" applyFont="1" applyBorder="1"/>
    <xf numFmtId="0" fontId="4" fillId="0" borderId="38" xfId="0" applyFont="1" applyBorder="1"/>
    <xf numFmtId="168" fontId="3" fillId="6" borderId="1" xfId="2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7" fontId="6" fillId="0" borderId="5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/>
    </xf>
    <xf numFmtId="170" fontId="3" fillId="6" borderId="1" xfId="2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</cellXfs>
  <cellStyles count="3">
    <cellStyle name="Excel Built-in Normal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0"/>
  <sheetViews>
    <sheetView tabSelected="1" view="pageBreakPreview" topLeftCell="A22" zoomScale="80" zoomScaleNormal="100" zoomScaleSheetLayoutView="80" workbookViewId="0">
      <selection activeCell="L33" sqref="L33"/>
    </sheetView>
  </sheetViews>
  <sheetFormatPr defaultColWidth="11.85546875" defaultRowHeight="15.75" x14ac:dyDescent="0.25"/>
  <cols>
    <col min="1" max="1" width="31.85546875" style="29" customWidth="1"/>
    <col min="2" max="2" width="9.28515625" style="3" customWidth="1"/>
    <col min="3" max="3" width="9.42578125" style="3" customWidth="1"/>
    <col min="4" max="5" width="10.85546875" style="3" customWidth="1"/>
    <col min="6" max="6" width="12.140625" style="3" customWidth="1"/>
    <col min="7" max="7" width="12.5703125" style="3" customWidth="1"/>
    <col min="8" max="8" width="11.85546875" style="3" customWidth="1"/>
    <col min="9" max="9" width="11" style="3" customWidth="1"/>
    <col min="10" max="10" width="13.85546875" style="3" customWidth="1"/>
    <col min="11" max="11" width="12.140625" style="3" customWidth="1"/>
    <col min="12" max="14" width="11.7109375" style="3" customWidth="1"/>
    <col min="15" max="15" width="13" style="3" customWidth="1"/>
    <col min="16" max="16" width="11.7109375" style="3" customWidth="1"/>
    <col min="17" max="17" width="10.140625" style="3" customWidth="1"/>
    <col min="18" max="18" width="14.85546875" style="23" customWidth="1"/>
    <col min="19" max="19" width="53" style="3" customWidth="1"/>
    <col min="20" max="27" width="0" style="3" hidden="1" customWidth="1"/>
    <col min="28" max="29" width="12.28515625" style="3" hidden="1" customWidth="1"/>
    <col min="30" max="30" width="0" style="3" hidden="1" customWidth="1"/>
    <col min="31" max="31" width="15.85546875" style="9" hidden="1" customWidth="1"/>
    <col min="32" max="32" width="29" style="3" hidden="1" customWidth="1"/>
    <col min="33" max="33" width="22.85546875" style="3" hidden="1" customWidth="1"/>
    <col min="34" max="34" width="4.28515625" style="3" hidden="1" customWidth="1"/>
    <col min="35" max="35" width="55.140625" style="8" hidden="1" customWidth="1"/>
    <col min="36" max="36" width="10" style="23" customWidth="1"/>
    <col min="37" max="16384" width="11.85546875" style="3"/>
  </cols>
  <sheetData>
    <row r="1" spans="1:36" ht="47.25" customHeight="1" thickBot="1" x14ac:dyDescent="0.3">
      <c r="A1" s="90" t="s">
        <v>84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8.75" customHeight="1" thickBot="1" x14ac:dyDescent="0.3">
      <c r="A2" s="99" t="s">
        <v>25</v>
      </c>
      <c r="B2" s="102" t="s">
        <v>41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91" t="s">
        <v>50</v>
      </c>
      <c r="S2" s="94" t="s">
        <v>44</v>
      </c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4"/>
      <c r="AG2" s="54"/>
      <c r="AH2" s="54"/>
      <c r="AI2" s="55"/>
      <c r="AJ2" s="97" t="s">
        <v>83</v>
      </c>
    </row>
    <row r="3" spans="1:36" ht="20.25" customHeight="1" x14ac:dyDescent="0.25">
      <c r="A3" s="100"/>
      <c r="B3" s="105" t="s">
        <v>42</v>
      </c>
      <c r="C3" s="106"/>
      <c r="D3" s="106"/>
      <c r="E3" s="106"/>
      <c r="F3" s="106"/>
      <c r="G3" s="106"/>
      <c r="H3" s="106"/>
      <c r="I3" s="106"/>
      <c r="J3" s="106"/>
      <c r="K3" s="107"/>
      <c r="L3" s="108"/>
      <c r="M3" s="105" t="s">
        <v>35</v>
      </c>
      <c r="N3" s="106"/>
      <c r="O3" s="106"/>
      <c r="P3" s="106"/>
      <c r="Q3" s="108"/>
      <c r="R3" s="92"/>
      <c r="S3" s="95"/>
      <c r="T3" s="70" t="s">
        <v>11</v>
      </c>
      <c r="U3" s="81" t="s">
        <v>19</v>
      </c>
      <c r="V3" s="81" t="s">
        <v>0</v>
      </c>
      <c r="W3" s="81" t="s">
        <v>20</v>
      </c>
      <c r="X3" s="84" t="s">
        <v>7</v>
      </c>
      <c r="Y3" s="85"/>
      <c r="Z3" s="85"/>
      <c r="AA3" s="85"/>
      <c r="AB3" s="85"/>
      <c r="AC3" s="85"/>
      <c r="AD3" s="85"/>
      <c r="AE3" s="86"/>
      <c r="AF3" s="19"/>
      <c r="AG3" s="19"/>
      <c r="AH3" s="19"/>
      <c r="AI3" s="112"/>
      <c r="AJ3" s="98"/>
    </row>
    <row r="4" spans="1:36" ht="15" customHeight="1" x14ac:dyDescent="0.25">
      <c r="A4" s="100"/>
      <c r="B4" s="73" t="s">
        <v>26</v>
      </c>
      <c r="C4" s="75" t="s">
        <v>27</v>
      </c>
      <c r="D4" s="75" t="s">
        <v>34</v>
      </c>
      <c r="E4" s="75" t="s">
        <v>45</v>
      </c>
      <c r="F4" s="75" t="s">
        <v>33</v>
      </c>
      <c r="G4" s="75" t="s">
        <v>28</v>
      </c>
      <c r="H4" s="75" t="s">
        <v>29</v>
      </c>
      <c r="I4" s="75" t="s">
        <v>30</v>
      </c>
      <c r="J4" s="75" t="s">
        <v>31</v>
      </c>
      <c r="K4" s="109" t="s">
        <v>43</v>
      </c>
      <c r="L4" s="77" t="s">
        <v>32</v>
      </c>
      <c r="M4" s="73" t="s">
        <v>36</v>
      </c>
      <c r="N4" s="75" t="s">
        <v>37</v>
      </c>
      <c r="O4" s="75" t="s">
        <v>38</v>
      </c>
      <c r="P4" s="75" t="s">
        <v>39</v>
      </c>
      <c r="Q4" s="77" t="s">
        <v>40</v>
      </c>
      <c r="R4" s="92"/>
      <c r="S4" s="95"/>
      <c r="T4" s="79"/>
      <c r="U4" s="82"/>
      <c r="V4" s="82"/>
      <c r="W4" s="82"/>
      <c r="X4" s="69" t="s">
        <v>10</v>
      </c>
      <c r="Y4" s="70"/>
      <c r="Z4" s="69" t="s">
        <v>8</v>
      </c>
      <c r="AA4" s="70"/>
      <c r="AB4" s="87" t="s">
        <v>14</v>
      </c>
      <c r="AC4" s="87" t="s">
        <v>15</v>
      </c>
      <c r="AD4" s="87" t="s">
        <v>16</v>
      </c>
      <c r="AE4" s="81" t="s">
        <v>18</v>
      </c>
      <c r="AF4" s="18"/>
      <c r="AG4" s="19"/>
      <c r="AH4" s="20"/>
      <c r="AI4" s="113"/>
      <c r="AJ4" s="98"/>
    </row>
    <row r="5" spans="1:36" x14ac:dyDescent="0.25">
      <c r="A5" s="100"/>
      <c r="B5" s="73"/>
      <c r="C5" s="75"/>
      <c r="D5" s="75"/>
      <c r="E5" s="75"/>
      <c r="F5" s="75"/>
      <c r="G5" s="75"/>
      <c r="H5" s="75"/>
      <c r="I5" s="75"/>
      <c r="J5" s="75"/>
      <c r="K5" s="110"/>
      <c r="L5" s="77"/>
      <c r="M5" s="73"/>
      <c r="N5" s="75"/>
      <c r="O5" s="75"/>
      <c r="P5" s="75"/>
      <c r="Q5" s="77"/>
      <c r="R5" s="92"/>
      <c r="S5" s="95"/>
      <c r="T5" s="79"/>
      <c r="U5" s="82"/>
      <c r="V5" s="82"/>
      <c r="W5" s="82"/>
      <c r="X5" s="71"/>
      <c r="Y5" s="72"/>
      <c r="Z5" s="71"/>
      <c r="AA5" s="72"/>
      <c r="AB5" s="88"/>
      <c r="AC5" s="88"/>
      <c r="AD5" s="88"/>
      <c r="AE5" s="82"/>
      <c r="AF5" s="18"/>
      <c r="AG5" s="19"/>
      <c r="AH5" s="20"/>
      <c r="AI5" s="113"/>
      <c r="AJ5" s="98"/>
    </row>
    <row r="6" spans="1:36" ht="81" customHeight="1" thickBot="1" x14ac:dyDescent="0.3">
      <c r="A6" s="101"/>
      <c r="B6" s="74"/>
      <c r="C6" s="76"/>
      <c r="D6" s="76"/>
      <c r="E6" s="76"/>
      <c r="F6" s="76"/>
      <c r="G6" s="76"/>
      <c r="H6" s="76"/>
      <c r="I6" s="76"/>
      <c r="J6" s="76"/>
      <c r="K6" s="111"/>
      <c r="L6" s="78"/>
      <c r="M6" s="74"/>
      <c r="N6" s="76"/>
      <c r="O6" s="76"/>
      <c r="P6" s="76"/>
      <c r="Q6" s="78"/>
      <c r="R6" s="93"/>
      <c r="S6" s="96"/>
      <c r="T6" s="80"/>
      <c r="U6" s="83"/>
      <c r="V6" s="83"/>
      <c r="W6" s="83"/>
      <c r="X6" s="56" t="s">
        <v>9</v>
      </c>
      <c r="Y6" s="56" t="s">
        <v>13</v>
      </c>
      <c r="Z6" s="56" t="s">
        <v>9</v>
      </c>
      <c r="AA6" s="56" t="s">
        <v>12</v>
      </c>
      <c r="AB6" s="89"/>
      <c r="AC6" s="89"/>
      <c r="AD6" s="89"/>
      <c r="AE6" s="83"/>
      <c r="AF6" s="57" t="s">
        <v>24</v>
      </c>
      <c r="AG6" s="58" t="s">
        <v>23</v>
      </c>
      <c r="AH6" s="59"/>
      <c r="AI6" s="114"/>
      <c r="AJ6" s="98"/>
    </row>
    <row r="7" spans="1:36" x14ac:dyDescent="0.25">
      <c r="A7" s="26" t="s">
        <v>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60">
        <f>SUM(R8:R8)</f>
        <v>1081.8599999999999</v>
      </c>
      <c r="S7" s="25"/>
      <c r="T7" s="25">
        <f t="shared" ref="T7:AJ7" si="0">SUM(T8:T8)</f>
        <v>1</v>
      </c>
      <c r="U7" s="25">
        <f t="shared" si="0"/>
        <v>1</v>
      </c>
      <c r="V7" s="25">
        <f t="shared" si="0"/>
        <v>0</v>
      </c>
      <c r="W7" s="25">
        <f t="shared" si="0"/>
        <v>0</v>
      </c>
      <c r="X7" s="25">
        <f t="shared" si="0"/>
        <v>0</v>
      </c>
      <c r="Y7" s="25">
        <f t="shared" si="0"/>
        <v>0</v>
      </c>
      <c r="Z7" s="25">
        <f t="shared" si="0"/>
        <v>0</v>
      </c>
      <c r="AA7" s="25">
        <f t="shared" si="0"/>
        <v>0</v>
      </c>
      <c r="AB7" s="25">
        <f t="shared" si="0"/>
        <v>0</v>
      </c>
      <c r="AC7" s="25">
        <f t="shared" si="0"/>
        <v>0</v>
      </c>
      <c r="AD7" s="25">
        <f t="shared" si="0"/>
        <v>43845</v>
      </c>
      <c r="AE7" s="25">
        <f t="shared" si="0"/>
        <v>2299.69</v>
      </c>
      <c r="AF7" s="25">
        <f t="shared" si="0"/>
        <v>0</v>
      </c>
      <c r="AG7" s="25">
        <f t="shared" si="0"/>
        <v>0</v>
      </c>
      <c r="AH7" s="25">
        <f t="shared" si="0"/>
        <v>0</v>
      </c>
      <c r="AI7" s="25">
        <f t="shared" si="0"/>
        <v>0</v>
      </c>
      <c r="AJ7" s="64">
        <f t="shared" si="0"/>
        <v>1</v>
      </c>
    </row>
    <row r="8" spans="1:36" s="16" customFormat="1" ht="31.5" x14ac:dyDescent="0.25">
      <c r="A8" s="115" t="s">
        <v>54</v>
      </c>
      <c r="B8" s="116">
        <v>1</v>
      </c>
      <c r="C8" s="116">
        <v>1</v>
      </c>
      <c r="D8" s="116">
        <v>1</v>
      </c>
      <c r="E8" s="116">
        <v>1</v>
      </c>
      <c r="F8" s="116">
        <v>1</v>
      </c>
      <c r="G8" s="116">
        <v>1</v>
      </c>
      <c r="H8" s="116">
        <v>1</v>
      </c>
      <c r="I8" s="116">
        <v>1</v>
      </c>
      <c r="J8" s="116">
        <v>0</v>
      </c>
      <c r="K8" s="116">
        <v>1</v>
      </c>
      <c r="L8" s="116">
        <v>1</v>
      </c>
      <c r="M8" s="116">
        <v>1</v>
      </c>
      <c r="N8" s="116">
        <v>1</v>
      </c>
      <c r="O8" s="116">
        <v>0</v>
      </c>
      <c r="P8" s="116">
        <v>1</v>
      </c>
      <c r="Q8" s="116">
        <v>1</v>
      </c>
      <c r="R8" s="116">
        <v>1081.8599999999999</v>
      </c>
      <c r="S8" s="117" t="s">
        <v>68</v>
      </c>
      <c r="T8" s="31">
        <v>1</v>
      </c>
      <c r="U8" s="31">
        <v>1</v>
      </c>
      <c r="V8" s="32">
        <v>0</v>
      </c>
      <c r="W8" s="32">
        <v>0</v>
      </c>
      <c r="X8" s="21"/>
      <c r="Y8" s="21"/>
      <c r="Z8" s="32"/>
      <c r="AA8" s="32"/>
      <c r="AB8" s="33"/>
      <c r="AC8" s="33"/>
      <c r="AD8" s="34">
        <v>43845</v>
      </c>
      <c r="AE8" s="35">
        <v>2299.69</v>
      </c>
      <c r="AI8" s="21"/>
      <c r="AJ8" s="65">
        <v>1</v>
      </c>
    </row>
    <row r="9" spans="1:36" x14ac:dyDescent="0.25">
      <c r="A9" s="26" t="s">
        <v>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61">
        <f>SUM(R10:R19)</f>
        <v>11609.220000000001</v>
      </c>
      <c r="S9" s="24"/>
      <c r="T9" s="24">
        <f t="shared" ref="T9:AJ9" si="1">SUM(T10:T19)</f>
        <v>10</v>
      </c>
      <c r="U9" s="24">
        <f t="shared" si="1"/>
        <v>10</v>
      </c>
      <c r="V9" s="24">
        <f t="shared" si="1"/>
        <v>10</v>
      </c>
      <c r="W9" s="24">
        <f t="shared" si="1"/>
        <v>0</v>
      </c>
      <c r="X9" s="24">
        <f t="shared" si="1"/>
        <v>0</v>
      </c>
      <c r="Y9" s="24">
        <f t="shared" si="1"/>
        <v>0</v>
      </c>
      <c r="Z9" s="24">
        <f t="shared" si="1"/>
        <v>0</v>
      </c>
      <c r="AA9" s="24">
        <f t="shared" si="1"/>
        <v>0</v>
      </c>
      <c r="AB9" s="24">
        <f t="shared" si="1"/>
        <v>0</v>
      </c>
      <c r="AC9" s="24">
        <f t="shared" si="1"/>
        <v>0</v>
      </c>
      <c r="AD9" s="24">
        <f t="shared" si="1"/>
        <v>437681</v>
      </c>
      <c r="AE9" s="24">
        <f t="shared" si="1"/>
        <v>7428.92</v>
      </c>
      <c r="AF9" s="24">
        <f t="shared" si="1"/>
        <v>0</v>
      </c>
      <c r="AG9" s="24">
        <f t="shared" si="1"/>
        <v>0</v>
      </c>
      <c r="AH9" s="24">
        <f t="shared" si="1"/>
        <v>0</v>
      </c>
      <c r="AI9" s="24">
        <f t="shared" si="1"/>
        <v>0</v>
      </c>
      <c r="AJ9" s="61">
        <f t="shared" si="1"/>
        <v>10</v>
      </c>
    </row>
    <row r="10" spans="1:36" s="16" customFormat="1" ht="31.5" x14ac:dyDescent="0.25">
      <c r="A10" s="115" t="s">
        <v>55</v>
      </c>
      <c r="B10" s="116">
        <v>1</v>
      </c>
      <c r="C10" s="116">
        <v>1</v>
      </c>
      <c r="D10" s="116">
        <v>1</v>
      </c>
      <c r="E10" s="116">
        <v>1</v>
      </c>
      <c r="F10" s="116">
        <v>1</v>
      </c>
      <c r="G10" s="116">
        <v>1</v>
      </c>
      <c r="H10" s="116">
        <v>1</v>
      </c>
      <c r="I10" s="116">
        <v>1</v>
      </c>
      <c r="J10" s="116">
        <v>0</v>
      </c>
      <c r="K10" s="116">
        <v>1</v>
      </c>
      <c r="L10" s="116">
        <v>1</v>
      </c>
      <c r="M10" s="116">
        <v>0</v>
      </c>
      <c r="N10" s="116">
        <v>1</v>
      </c>
      <c r="O10" s="116">
        <v>1</v>
      </c>
      <c r="P10" s="116">
        <v>0</v>
      </c>
      <c r="Q10" s="116">
        <v>0</v>
      </c>
      <c r="R10" s="116">
        <v>547.79999999999995</v>
      </c>
      <c r="S10" s="118" t="s">
        <v>74</v>
      </c>
      <c r="T10" s="38">
        <v>1</v>
      </c>
      <c r="U10" s="38">
        <v>1</v>
      </c>
      <c r="V10" s="32">
        <v>1</v>
      </c>
      <c r="W10" s="32">
        <v>0</v>
      </c>
      <c r="X10" s="32"/>
      <c r="Y10" s="44"/>
      <c r="Z10" s="32"/>
      <c r="AA10" s="32"/>
      <c r="AB10" s="33"/>
      <c r="AC10" s="33"/>
      <c r="AD10" s="33">
        <v>43882</v>
      </c>
      <c r="AE10" s="37">
        <v>647.34</v>
      </c>
      <c r="AI10" s="21"/>
      <c r="AJ10" s="65">
        <v>1</v>
      </c>
    </row>
    <row r="11" spans="1:36" s="16" customFormat="1" ht="31.5" x14ac:dyDescent="0.25">
      <c r="A11" s="115" t="s">
        <v>56</v>
      </c>
      <c r="B11" s="116">
        <v>1</v>
      </c>
      <c r="C11" s="116">
        <v>1</v>
      </c>
      <c r="D11" s="116">
        <v>1</v>
      </c>
      <c r="E11" s="116">
        <v>1</v>
      </c>
      <c r="F11" s="116">
        <v>1</v>
      </c>
      <c r="G11" s="116">
        <v>1</v>
      </c>
      <c r="H11" s="116">
        <v>1</v>
      </c>
      <c r="I11" s="116">
        <v>1</v>
      </c>
      <c r="J11" s="116">
        <v>0</v>
      </c>
      <c r="K11" s="116">
        <v>1</v>
      </c>
      <c r="L11" s="116">
        <v>1</v>
      </c>
      <c r="M11" s="116">
        <v>0</v>
      </c>
      <c r="N11" s="116">
        <v>1</v>
      </c>
      <c r="O11" s="116">
        <v>1</v>
      </c>
      <c r="P11" s="116">
        <v>0</v>
      </c>
      <c r="Q11" s="116">
        <v>0</v>
      </c>
      <c r="R11" s="116">
        <v>343</v>
      </c>
      <c r="S11" s="118" t="s">
        <v>74</v>
      </c>
      <c r="T11" s="38">
        <v>1</v>
      </c>
      <c r="U11" s="38">
        <v>1</v>
      </c>
      <c r="V11" s="32">
        <v>1</v>
      </c>
      <c r="W11" s="32">
        <v>0</v>
      </c>
      <c r="X11" s="32"/>
      <c r="Y11" s="44"/>
      <c r="Z11" s="32"/>
      <c r="AA11" s="32"/>
      <c r="AB11" s="33"/>
      <c r="AC11" s="33"/>
      <c r="AD11" s="33">
        <v>43502</v>
      </c>
      <c r="AE11" s="37">
        <v>622.32000000000005</v>
      </c>
      <c r="AI11" s="21"/>
      <c r="AJ11" s="65">
        <v>1</v>
      </c>
    </row>
    <row r="12" spans="1:36" s="16" customFormat="1" ht="31.5" x14ac:dyDescent="0.25">
      <c r="A12" s="115" t="s">
        <v>57</v>
      </c>
      <c r="B12" s="116">
        <v>1</v>
      </c>
      <c r="C12" s="116">
        <v>1</v>
      </c>
      <c r="D12" s="116">
        <v>1</v>
      </c>
      <c r="E12" s="116">
        <v>1</v>
      </c>
      <c r="F12" s="116">
        <v>1</v>
      </c>
      <c r="G12" s="116">
        <v>1</v>
      </c>
      <c r="H12" s="116">
        <v>1</v>
      </c>
      <c r="I12" s="116">
        <v>1</v>
      </c>
      <c r="J12" s="116">
        <v>0</v>
      </c>
      <c r="K12" s="116">
        <v>1</v>
      </c>
      <c r="L12" s="116">
        <v>0</v>
      </c>
      <c r="M12" s="116">
        <v>1</v>
      </c>
      <c r="N12" s="116">
        <v>1</v>
      </c>
      <c r="O12" s="116">
        <v>0</v>
      </c>
      <c r="P12" s="116">
        <v>1</v>
      </c>
      <c r="Q12" s="116">
        <v>1</v>
      </c>
      <c r="R12" s="116">
        <v>1719.4</v>
      </c>
      <c r="S12" s="118" t="s">
        <v>71</v>
      </c>
      <c r="T12" s="38">
        <v>1</v>
      </c>
      <c r="U12" s="38">
        <v>1</v>
      </c>
      <c r="V12" s="32">
        <v>1</v>
      </c>
      <c r="W12" s="32">
        <v>0</v>
      </c>
      <c r="X12" s="32"/>
      <c r="Y12" s="44"/>
      <c r="Z12" s="32"/>
      <c r="AA12" s="32"/>
      <c r="AB12" s="33"/>
      <c r="AC12" s="33"/>
      <c r="AD12" s="33">
        <v>43502</v>
      </c>
      <c r="AE12" s="37">
        <v>560.96</v>
      </c>
      <c r="AI12" s="21"/>
      <c r="AJ12" s="65">
        <v>1</v>
      </c>
    </row>
    <row r="13" spans="1:36" s="16" customFormat="1" ht="31.5" x14ac:dyDescent="0.25">
      <c r="A13" s="115" t="s">
        <v>58</v>
      </c>
      <c r="B13" s="116">
        <v>1</v>
      </c>
      <c r="C13" s="116">
        <v>1</v>
      </c>
      <c r="D13" s="116">
        <v>1</v>
      </c>
      <c r="E13" s="116">
        <v>1</v>
      </c>
      <c r="F13" s="116">
        <v>1</v>
      </c>
      <c r="G13" s="116">
        <v>1</v>
      </c>
      <c r="H13" s="116">
        <v>1</v>
      </c>
      <c r="I13" s="116">
        <v>1</v>
      </c>
      <c r="J13" s="116">
        <v>0</v>
      </c>
      <c r="K13" s="116">
        <v>1</v>
      </c>
      <c r="L13" s="116">
        <v>0</v>
      </c>
      <c r="M13" s="116">
        <v>1</v>
      </c>
      <c r="N13" s="116">
        <v>1</v>
      </c>
      <c r="O13" s="116">
        <v>0</v>
      </c>
      <c r="P13" s="116">
        <v>1</v>
      </c>
      <c r="Q13" s="116">
        <v>1</v>
      </c>
      <c r="R13" s="116">
        <v>1674.8</v>
      </c>
      <c r="S13" s="118" t="s">
        <v>71</v>
      </c>
      <c r="T13" s="38">
        <v>1</v>
      </c>
      <c r="U13" s="38">
        <v>1</v>
      </c>
      <c r="V13" s="32">
        <v>1</v>
      </c>
      <c r="W13" s="32">
        <v>0</v>
      </c>
      <c r="X13" s="32"/>
      <c r="Y13" s="21"/>
      <c r="Z13" s="32"/>
      <c r="AA13" s="32"/>
      <c r="AB13" s="33"/>
      <c r="AC13" s="33"/>
      <c r="AD13" s="33">
        <v>43502</v>
      </c>
      <c r="AE13" s="37">
        <v>581.38</v>
      </c>
      <c r="AI13" s="21"/>
      <c r="AJ13" s="65">
        <v>1</v>
      </c>
    </row>
    <row r="14" spans="1:36" s="16" customFormat="1" ht="31.5" x14ac:dyDescent="0.25">
      <c r="A14" s="115" t="s">
        <v>59</v>
      </c>
      <c r="B14" s="116">
        <v>1</v>
      </c>
      <c r="C14" s="116">
        <v>1</v>
      </c>
      <c r="D14" s="116">
        <v>1</v>
      </c>
      <c r="E14" s="116">
        <v>1</v>
      </c>
      <c r="F14" s="116">
        <v>1</v>
      </c>
      <c r="G14" s="116">
        <v>1</v>
      </c>
      <c r="H14" s="116">
        <v>1</v>
      </c>
      <c r="I14" s="116">
        <v>1</v>
      </c>
      <c r="J14" s="116">
        <v>0</v>
      </c>
      <c r="K14" s="116">
        <v>1</v>
      </c>
      <c r="L14" s="116">
        <v>0</v>
      </c>
      <c r="M14" s="116">
        <v>1</v>
      </c>
      <c r="N14" s="116">
        <v>1</v>
      </c>
      <c r="O14" s="116">
        <v>0</v>
      </c>
      <c r="P14" s="116">
        <v>1</v>
      </c>
      <c r="Q14" s="116">
        <v>1</v>
      </c>
      <c r="R14" s="116">
        <v>1517.8</v>
      </c>
      <c r="S14" s="118" t="s">
        <v>71</v>
      </c>
      <c r="T14" s="38">
        <v>1</v>
      </c>
      <c r="U14" s="38">
        <v>1</v>
      </c>
      <c r="V14" s="32">
        <v>1</v>
      </c>
      <c r="W14" s="32">
        <v>0</v>
      </c>
      <c r="X14" s="32"/>
      <c r="Y14" s="21"/>
      <c r="Z14" s="32"/>
      <c r="AA14" s="32"/>
      <c r="AB14" s="33"/>
      <c r="AC14" s="34"/>
      <c r="AD14" s="33">
        <v>43879</v>
      </c>
      <c r="AE14" s="37">
        <v>893.54</v>
      </c>
      <c r="AI14" s="21"/>
      <c r="AJ14" s="65">
        <v>1</v>
      </c>
    </row>
    <row r="15" spans="1:36" s="16" customFormat="1" ht="31.5" x14ac:dyDescent="0.25">
      <c r="A15" s="115" t="s">
        <v>60</v>
      </c>
      <c r="B15" s="116">
        <v>1</v>
      </c>
      <c r="C15" s="116">
        <v>1</v>
      </c>
      <c r="D15" s="116">
        <v>1</v>
      </c>
      <c r="E15" s="116">
        <v>1</v>
      </c>
      <c r="F15" s="116">
        <v>1</v>
      </c>
      <c r="G15" s="116">
        <v>1</v>
      </c>
      <c r="H15" s="116">
        <v>1</v>
      </c>
      <c r="I15" s="116">
        <v>1</v>
      </c>
      <c r="J15" s="116">
        <v>0</v>
      </c>
      <c r="K15" s="116">
        <v>1</v>
      </c>
      <c r="L15" s="116">
        <v>0</v>
      </c>
      <c r="M15" s="116">
        <v>1</v>
      </c>
      <c r="N15" s="116">
        <v>1</v>
      </c>
      <c r="O15" s="116">
        <v>0</v>
      </c>
      <c r="P15" s="116">
        <v>1</v>
      </c>
      <c r="Q15" s="116">
        <v>1</v>
      </c>
      <c r="R15" s="116">
        <v>1719.4</v>
      </c>
      <c r="S15" s="118" t="s">
        <v>71</v>
      </c>
      <c r="T15" s="38">
        <v>1</v>
      </c>
      <c r="U15" s="38">
        <v>1</v>
      </c>
      <c r="V15" s="32">
        <v>1</v>
      </c>
      <c r="W15" s="32">
        <v>0</v>
      </c>
      <c r="X15" s="32"/>
      <c r="Y15" s="21"/>
      <c r="Z15" s="32"/>
      <c r="AA15" s="32"/>
      <c r="AB15" s="33"/>
      <c r="AC15" s="34"/>
      <c r="AD15" s="33">
        <v>43879</v>
      </c>
      <c r="AE15" s="37">
        <v>926.13</v>
      </c>
      <c r="AI15" s="21"/>
      <c r="AJ15" s="65">
        <v>1</v>
      </c>
    </row>
    <row r="16" spans="1:36" s="16" customFormat="1" ht="31.5" x14ac:dyDescent="0.25">
      <c r="A16" s="115" t="s">
        <v>61</v>
      </c>
      <c r="B16" s="116">
        <v>1</v>
      </c>
      <c r="C16" s="116">
        <v>1</v>
      </c>
      <c r="D16" s="116">
        <v>1</v>
      </c>
      <c r="E16" s="116">
        <v>1</v>
      </c>
      <c r="F16" s="116">
        <v>1</v>
      </c>
      <c r="G16" s="116">
        <v>1</v>
      </c>
      <c r="H16" s="116">
        <v>1</v>
      </c>
      <c r="I16" s="116">
        <v>1</v>
      </c>
      <c r="J16" s="116">
        <v>0</v>
      </c>
      <c r="K16" s="116">
        <v>1</v>
      </c>
      <c r="L16" s="116">
        <v>0</v>
      </c>
      <c r="M16" s="116">
        <v>1</v>
      </c>
      <c r="N16" s="116">
        <v>1</v>
      </c>
      <c r="O16" s="116">
        <v>0</v>
      </c>
      <c r="P16" s="116">
        <v>1</v>
      </c>
      <c r="Q16" s="116">
        <v>1</v>
      </c>
      <c r="R16" s="116">
        <v>1226.5999999999999</v>
      </c>
      <c r="S16" s="118" t="s">
        <v>71</v>
      </c>
      <c r="T16" s="30">
        <v>1</v>
      </c>
      <c r="U16" s="30">
        <v>1</v>
      </c>
      <c r="V16" s="31">
        <v>1</v>
      </c>
      <c r="W16" s="31">
        <v>0</v>
      </c>
      <c r="X16" s="31"/>
      <c r="Y16" s="44"/>
      <c r="Z16" s="32"/>
      <c r="AA16" s="32"/>
      <c r="AB16" s="33"/>
      <c r="AC16" s="34"/>
      <c r="AD16" s="33">
        <v>43879</v>
      </c>
      <c r="AE16" s="37">
        <v>926.13</v>
      </c>
      <c r="AI16" s="21"/>
      <c r="AJ16" s="65">
        <v>1</v>
      </c>
    </row>
    <row r="17" spans="1:36" s="16" customFormat="1" ht="32.25" customHeight="1" x14ac:dyDescent="0.25">
      <c r="A17" s="115" t="s">
        <v>62</v>
      </c>
      <c r="B17" s="116">
        <v>1</v>
      </c>
      <c r="C17" s="116">
        <v>1</v>
      </c>
      <c r="D17" s="116">
        <v>1</v>
      </c>
      <c r="E17" s="116">
        <v>1</v>
      </c>
      <c r="F17" s="116">
        <v>1</v>
      </c>
      <c r="G17" s="116">
        <v>1</v>
      </c>
      <c r="H17" s="116">
        <v>1</v>
      </c>
      <c r="I17" s="116">
        <v>1</v>
      </c>
      <c r="J17" s="116">
        <v>0</v>
      </c>
      <c r="K17" s="116">
        <v>1</v>
      </c>
      <c r="L17" s="116">
        <v>1</v>
      </c>
      <c r="M17" s="116">
        <v>1</v>
      </c>
      <c r="N17" s="116">
        <v>1</v>
      </c>
      <c r="O17" s="116">
        <v>0</v>
      </c>
      <c r="P17" s="116">
        <v>1</v>
      </c>
      <c r="Q17" s="116">
        <v>1</v>
      </c>
      <c r="R17" s="116">
        <v>955.76</v>
      </c>
      <c r="S17" s="118" t="s">
        <v>73</v>
      </c>
      <c r="T17" s="38">
        <v>1</v>
      </c>
      <c r="U17" s="38">
        <v>1</v>
      </c>
      <c r="V17" s="32">
        <v>1</v>
      </c>
      <c r="W17" s="32">
        <v>0</v>
      </c>
      <c r="X17" s="32"/>
      <c r="Y17" s="44"/>
      <c r="Z17" s="32"/>
      <c r="AA17" s="32"/>
      <c r="AB17" s="33"/>
      <c r="AC17" s="34"/>
      <c r="AD17" s="33">
        <v>43882</v>
      </c>
      <c r="AE17" s="37">
        <v>745.7</v>
      </c>
      <c r="AI17" s="21"/>
      <c r="AJ17" s="65">
        <v>1</v>
      </c>
    </row>
    <row r="18" spans="1:36" s="16" customFormat="1" ht="31.5" x14ac:dyDescent="0.25">
      <c r="A18" s="115" t="s">
        <v>63</v>
      </c>
      <c r="B18" s="116">
        <v>1</v>
      </c>
      <c r="C18" s="116">
        <v>1</v>
      </c>
      <c r="D18" s="116">
        <v>1</v>
      </c>
      <c r="E18" s="116">
        <v>1</v>
      </c>
      <c r="F18" s="116">
        <v>1</v>
      </c>
      <c r="G18" s="116">
        <v>1</v>
      </c>
      <c r="H18" s="116">
        <v>1</v>
      </c>
      <c r="I18" s="116">
        <v>1</v>
      </c>
      <c r="J18" s="116">
        <v>0</v>
      </c>
      <c r="K18" s="116">
        <v>1</v>
      </c>
      <c r="L18" s="116">
        <v>0</v>
      </c>
      <c r="M18" s="116">
        <v>1</v>
      </c>
      <c r="N18" s="116">
        <v>1</v>
      </c>
      <c r="O18" s="116">
        <v>0</v>
      </c>
      <c r="P18" s="116">
        <v>1</v>
      </c>
      <c r="Q18" s="116">
        <v>1</v>
      </c>
      <c r="R18" s="116">
        <v>891.36</v>
      </c>
      <c r="S18" s="118" t="s">
        <v>71</v>
      </c>
      <c r="T18" s="31">
        <v>1</v>
      </c>
      <c r="U18" s="31">
        <v>1</v>
      </c>
      <c r="V18" s="32">
        <v>1</v>
      </c>
      <c r="W18" s="32">
        <v>0</v>
      </c>
      <c r="X18" s="32"/>
      <c r="Y18" s="21"/>
      <c r="Z18" s="32"/>
      <c r="AA18" s="32"/>
      <c r="AB18" s="33"/>
      <c r="AC18" s="33"/>
      <c r="AD18" s="33">
        <v>43893</v>
      </c>
      <c r="AE18" s="37">
        <v>779.72</v>
      </c>
      <c r="AI18" s="21"/>
      <c r="AJ18" s="65">
        <v>1</v>
      </c>
    </row>
    <row r="19" spans="1:36" s="16" customFormat="1" ht="47.25" x14ac:dyDescent="0.25">
      <c r="A19" s="115" t="s">
        <v>64</v>
      </c>
      <c r="B19" s="116">
        <v>1</v>
      </c>
      <c r="C19" s="116">
        <v>1</v>
      </c>
      <c r="D19" s="116">
        <v>1</v>
      </c>
      <c r="E19" s="116">
        <v>1</v>
      </c>
      <c r="F19" s="116">
        <v>1</v>
      </c>
      <c r="G19" s="116">
        <v>1</v>
      </c>
      <c r="H19" s="116">
        <v>1</v>
      </c>
      <c r="I19" s="116">
        <v>1</v>
      </c>
      <c r="J19" s="116">
        <v>0</v>
      </c>
      <c r="K19" s="116">
        <v>0</v>
      </c>
      <c r="L19" s="116">
        <v>0</v>
      </c>
      <c r="M19" s="116">
        <v>1</v>
      </c>
      <c r="N19" s="116">
        <v>1</v>
      </c>
      <c r="O19" s="116">
        <v>0</v>
      </c>
      <c r="P19" s="116">
        <v>1</v>
      </c>
      <c r="Q19" s="116">
        <v>1</v>
      </c>
      <c r="R19" s="116">
        <v>1013.3</v>
      </c>
      <c r="S19" s="118" t="s">
        <v>72</v>
      </c>
      <c r="T19" s="31">
        <v>1</v>
      </c>
      <c r="U19" s="31">
        <v>1</v>
      </c>
      <c r="V19" s="32">
        <v>1</v>
      </c>
      <c r="W19" s="32">
        <v>0</v>
      </c>
      <c r="X19" s="32"/>
      <c r="Y19" s="21"/>
      <c r="Z19" s="32"/>
      <c r="AA19" s="32"/>
      <c r="AB19" s="33"/>
      <c r="AC19" s="33"/>
      <c r="AD19" s="33">
        <v>43881</v>
      </c>
      <c r="AE19" s="37">
        <v>745.7</v>
      </c>
      <c r="AI19" s="21"/>
      <c r="AJ19" s="65">
        <v>1</v>
      </c>
    </row>
    <row r="20" spans="1:36" ht="15.75" customHeight="1" x14ac:dyDescent="0.25">
      <c r="A20" s="26" t="s">
        <v>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61">
        <f>SUM(R21:R23)</f>
        <v>2398.1099999999997</v>
      </c>
      <c r="S20" s="24"/>
      <c r="T20" s="24">
        <f t="shared" ref="T20:AJ20" si="2">SUM(T21:T23)</f>
        <v>2</v>
      </c>
      <c r="U20" s="24">
        <f t="shared" si="2"/>
        <v>1</v>
      </c>
      <c r="V20" s="24">
        <f t="shared" si="2"/>
        <v>2</v>
      </c>
      <c r="W20" s="24">
        <f t="shared" si="2"/>
        <v>0</v>
      </c>
      <c r="X20" s="24">
        <f t="shared" si="2"/>
        <v>0</v>
      </c>
      <c r="Y20" s="24">
        <f t="shared" si="2"/>
        <v>0</v>
      </c>
      <c r="Z20" s="24">
        <f t="shared" si="2"/>
        <v>0</v>
      </c>
      <c r="AA20" s="24">
        <f t="shared" si="2"/>
        <v>0</v>
      </c>
      <c r="AB20" s="24">
        <f t="shared" si="2"/>
        <v>0</v>
      </c>
      <c r="AC20" s="24">
        <f t="shared" si="2"/>
        <v>0</v>
      </c>
      <c r="AD20" s="24">
        <f t="shared" si="2"/>
        <v>131677</v>
      </c>
      <c r="AE20" s="24">
        <f t="shared" si="2"/>
        <v>1881.7769999999998</v>
      </c>
      <c r="AF20" s="24">
        <f t="shared" si="2"/>
        <v>0</v>
      </c>
      <c r="AG20" s="24">
        <f t="shared" si="2"/>
        <v>0</v>
      </c>
      <c r="AH20" s="24">
        <f t="shared" si="2"/>
        <v>0</v>
      </c>
      <c r="AI20" s="24">
        <f t="shared" si="2"/>
        <v>0</v>
      </c>
      <c r="AJ20" s="61">
        <f t="shared" si="2"/>
        <v>3</v>
      </c>
    </row>
    <row r="21" spans="1:36" s="16" customFormat="1" ht="31.5" customHeight="1" x14ac:dyDescent="0.25">
      <c r="A21" s="119" t="s">
        <v>51</v>
      </c>
      <c r="B21" s="116">
        <v>1</v>
      </c>
      <c r="C21" s="116">
        <v>1</v>
      </c>
      <c r="D21" s="116">
        <v>1</v>
      </c>
      <c r="E21" s="116">
        <v>1</v>
      </c>
      <c r="F21" s="116">
        <v>1</v>
      </c>
      <c r="G21" s="116">
        <v>1</v>
      </c>
      <c r="H21" s="116">
        <v>1</v>
      </c>
      <c r="I21" s="116">
        <v>1</v>
      </c>
      <c r="J21" s="116">
        <v>0</v>
      </c>
      <c r="K21" s="116">
        <v>1</v>
      </c>
      <c r="L21" s="116">
        <v>1</v>
      </c>
      <c r="M21" s="116">
        <v>1</v>
      </c>
      <c r="N21" s="116">
        <v>1</v>
      </c>
      <c r="O21" s="116">
        <v>0</v>
      </c>
      <c r="P21" s="116">
        <v>1</v>
      </c>
      <c r="Q21" s="116">
        <v>1</v>
      </c>
      <c r="R21" s="116">
        <v>833.43</v>
      </c>
      <c r="S21" s="120" t="s">
        <v>68</v>
      </c>
      <c r="T21" s="31"/>
      <c r="U21" s="31"/>
      <c r="V21" s="32"/>
      <c r="W21" s="32">
        <v>0</v>
      </c>
      <c r="X21" s="36"/>
      <c r="Y21" s="21"/>
      <c r="Z21" s="32"/>
      <c r="AA21" s="32"/>
      <c r="AB21" s="33"/>
      <c r="AC21" s="33"/>
      <c r="AD21" s="33">
        <v>43872</v>
      </c>
      <c r="AE21" s="37">
        <v>923.14</v>
      </c>
      <c r="AI21" s="21"/>
      <c r="AJ21" s="65">
        <v>1</v>
      </c>
    </row>
    <row r="22" spans="1:36" s="16" customFormat="1" ht="23.25" customHeight="1" x14ac:dyDescent="0.25">
      <c r="A22" s="119" t="s">
        <v>52</v>
      </c>
      <c r="B22" s="116">
        <v>1</v>
      </c>
      <c r="C22" s="116">
        <v>1</v>
      </c>
      <c r="D22" s="116">
        <v>1</v>
      </c>
      <c r="E22" s="116">
        <v>1</v>
      </c>
      <c r="F22" s="116">
        <v>1</v>
      </c>
      <c r="G22" s="120">
        <v>1</v>
      </c>
      <c r="H22" s="120">
        <v>1</v>
      </c>
      <c r="I22" s="68">
        <v>1</v>
      </c>
      <c r="J22" s="68">
        <v>0</v>
      </c>
      <c r="K22" s="116">
        <v>1</v>
      </c>
      <c r="L22" s="116">
        <v>1</v>
      </c>
      <c r="M22" s="116">
        <v>1</v>
      </c>
      <c r="N22" s="116">
        <v>1</v>
      </c>
      <c r="O22" s="116">
        <v>0</v>
      </c>
      <c r="P22" s="116">
        <v>1</v>
      </c>
      <c r="Q22" s="116">
        <v>1</v>
      </c>
      <c r="R22" s="116">
        <v>864.66</v>
      </c>
      <c r="S22" s="121" t="s">
        <v>68</v>
      </c>
      <c r="T22" s="31">
        <v>1</v>
      </c>
      <c r="U22" s="31">
        <v>1</v>
      </c>
      <c r="V22" s="32">
        <v>1</v>
      </c>
      <c r="W22" s="32">
        <v>0</v>
      </c>
      <c r="X22" s="36"/>
      <c r="Y22" s="21"/>
      <c r="Z22" s="32"/>
      <c r="AA22" s="32"/>
      <c r="AB22" s="33"/>
      <c r="AC22" s="33"/>
      <c r="AD22" s="33">
        <v>43902</v>
      </c>
      <c r="AE22" s="37">
        <v>621.18299999999999</v>
      </c>
      <c r="AG22" s="16" t="s">
        <v>21</v>
      </c>
      <c r="AI22" s="21"/>
      <c r="AJ22" s="65">
        <v>1</v>
      </c>
    </row>
    <row r="23" spans="1:36" s="16" customFormat="1" ht="36" customHeight="1" x14ac:dyDescent="0.25">
      <c r="A23" s="119" t="s">
        <v>53</v>
      </c>
      <c r="B23" s="120">
        <v>1</v>
      </c>
      <c r="C23" s="120">
        <v>1</v>
      </c>
      <c r="D23" s="116">
        <v>1</v>
      </c>
      <c r="E23" s="116">
        <v>1</v>
      </c>
      <c r="F23" s="116">
        <v>1</v>
      </c>
      <c r="G23" s="120">
        <v>1</v>
      </c>
      <c r="H23" s="120">
        <v>1</v>
      </c>
      <c r="I23" s="120">
        <v>1</v>
      </c>
      <c r="J23" s="120">
        <v>0</v>
      </c>
      <c r="K23" s="120">
        <v>1</v>
      </c>
      <c r="L23" s="116">
        <v>1</v>
      </c>
      <c r="M23" s="116">
        <v>1</v>
      </c>
      <c r="N23" s="116">
        <v>1</v>
      </c>
      <c r="O23" s="116">
        <v>0</v>
      </c>
      <c r="P23" s="116">
        <v>1</v>
      </c>
      <c r="Q23" s="116">
        <v>1</v>
      </c>
      <c r="R23" s="116">
        <v>700.02</v>
      </c>
      <c r="S23" s="121" t="s">
        <v>68</v>
      </c>
      <c r="T23" s="31">
        <v>1</v>
      </c>
      <c r="U23" s="31">
        <v>0</v>
      </c>
      <c r="V23" s="32">
        <v>1</v>
      </c>
      <c r="W23" s="32">
        <v>0</v>
      </c>
      <c r="X23" s="36"/>
      <c r="Y23" s="21"/>
      <c r="Z23" s="32"/>
      <c r="AA23" s="32"/>
      <c r="AB23" s="33"/>
      <c r="AC23" s="33"/>
      <c r="AD23" s="33">
        <v>43903</v>
      </c>
      <c r="AE23" s="37">
        <v>337.45400000000001</v>
      </c>
      <c r="AG23" s="16" t="s">
        <v>22</v>
      </c>
      <c r="AI23" s="21"/>
      <c r="AJ23" s="65">
        <v>1</v>
      </c>
    </row>
    <row r="24" spans="1:36" s="16" customFormat="1" ht="18" customHeight="1" x14ac:dyDescent="0.25">
      <c r="A24" s="26" t="s">
        <v>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61">
        <f>SUM(R25:R32)</f>
        <v>15785.8</v>
      </c>
      <c r="S24" s="52"/>
      <c r="T24" s="31"/>
      <c r="U24" s="31"/>
      <c r="V24" s="32"/>
      <c r="W24" s="32"/>
      <c r="X24" s="32"/>
      <c r="Y24" s="21"/>
      <c r="Z24" s="32"/>
      <c r="AA24" s="32"/>
      <c r="AB24" s="33"/>
      <c r="AC24" s="33"/>
      <c r="AD24" s="33"/>
      <c r="AE24" s="37"/>
      <c r="AI24" s="21"/>
      <c r="AJ24" s="61">
        <f>SUM(AJ25:AJ32)</f>
        <v>8</v>
      </c>
    </row>
    <row r="25" spans="1:36" s="16" customFormat="1" ht="36.75" customHeight="1" x14ac:dyDescent="0.25">
      <c r="A25" s="115" t="s">
        <v>75</v>
      </c>
      <c r="B25" s="116">
        <v>1</v>
      </c>
      <c r="C25" s="116">
        <v>1</v>
      </c>
      <c r="D25" s="116">
        <v>1</v>
      </c>
      <c r="E25" s="116">
        <v>1</v>
      </c>
      <c r="F25" s="116">
        <v>1</v>
      </c>
      <c r="G25" s="116">
        <v>1</v>
      </c>
      <c r="H25" s="116">
        <v>1</v>
      </c>
      <c r="I25" s="116">
        <v>1</v>
      </c>
      <c r="J25" s="116">
        <v>0</v>
      </c>
      <c r="K25" s="116">
        <v>1</v>
      </c>
      <c r="L25" s="116">
        <v>1</v>
      </c>
      <c r="M25" s="116">
        <v>1</v>
      </c>
      <c r="N25" s="116">
        <v>1</v>
      </c>
      <c r="O25" s="116">
        <v>1</v>
      </c>
      <c r="P25" s="116">
        <v>0</v>
      </c>
      <c r="Q25" s="116">
        <v>0</v>
      </c>
      <c r="R25" s="116">
        <v>2194.7800000000002</v>
      </c>
      <c r="S25" s="117" t="s">
        <v>69</v>
      </c>
      <c r="T25" s="45"/>
      <c r="U25" s="45"/>
      <c r="V25" s="46"/>
      <c r="W25" s="46"/>
      <c r="X25" s="46"/>
      <c r="Y25" s="47"/>
      <c r="Z25" s="46"/>
      <c r="AA25" s="48"/>
      <c r="AB25" s="48"/>
      <c r="AC25" s="48"/>
      <c r="AD25" s="49"/>
      <c r="AE25" s="50"/>
      <c r="AG25" s="51"/>
      <c r="AI25" s="21"/>
      <c r="AJ25" s="67">
        <v>1</v>
      </c>
    </row>
    <row r="26" spans="1:36" s="16" customFormat="1" ht="49.5" customHeight="1" x14ac:dyDescent="0.25">
      <c r="A26" s="115" t="s">
        <v>76</v>
      </c>
      <c r="B26" s="116">
        <v>1</v>
      </c>
      <c r="C26" s="116">
        <v>1</v>
      </c>
      <c r="D26" s="116">
        <v>1</v>
      </c>
      <c r="E26" s="116">
        <v>1</v>
      </c>
      <c r="F26" s="116">
        <v>1</v>
      </c>
      <c r="G26" s="116">
        <v>1</v>
      </c>
      <c r="H26" s="116">
        <v>1</v>
      </c>
      <c r="I26" s="116">
        <v>1</v>
      </c>
      <c r="J26" s="116">
        <v>0</v>
      </c>
      <c r="K26" s="116">
        <v>1</v>
      </c>
      <c r="L26" s="116">
        <v>1</v>
      </c>
      <c r="M26" s="116">
        <v>1</v>
      </c>
      <c r="N26" s="116">
        <v>1</v>
      </c>
      <c r="O26" s="116">
        <v>1</v>
      </c>
      <c r="P26" s="116">
        <v>0</v>
      </c>
      <c r="Q26" s="116">
        <v>0</v>
      </c>
      <c r="R26" s="116">
        <v>2100.6</v>
      </c>
      <c r="S26" s="117" t="s">
        <v>69</v>
      </c>
      <c r="T26" s="45"/>
      <c r="U26" s="45"/>
      <c r="V26" s="46"/>
      <c r="W26" s="46"/>
      <c r="X26" s="46"/>
      <c r="Y26" s="47"/>
      <c r="Z26" s="46"/>
      <c r="AA26" s="48"/>
      <c r="AB26" s="48"/>
      <c r="AC26" s="48"/>
      <c r="AD26" s="49"/>
      <c r="AE26" s="50"/>
      <c r="AG26" s="51"/>
      <c r="AI26" s="21"/>
      <c r="AJ26" s="67">
        <v>1</v>
      </c>
    </row>
    <row r="27" spans="1:36" s="16" customFormat="1" ht="36.75" customHeight="1" x14ac:dyDescent="0.25">
      <c r="A27" s="115" t="s">
        <v>77</v>
      </c>
      <c r="B27" s="116">
        <v>1</v>
      </c>
      <c r="C27" s="116">
        <v>1</v>
      </c>
      <c r="D27" s="116">
        <v>1</v>
      </c>
      <c r="E27" s="116">
        <v>1</v>
      </c>
      <c r="F27" s="116">
        <v>1</v>
      </c>
      <c r="G27" s="116">
        <v>1</v>
      </c>
      <c r="H27" s="116">
        <v>1</v>
      </c>
      <c r="I27" s="116">
        <v>1</v>
      </c>
      <c r="J27" s="116">
        <v>0</v>
      </c>
      <c r="K27" s="116">
        <v>1</v>
      </c>
      <c r="L27" s="116">
        <v>1</v>
      </c>
      <c r="M27" s="116">
        <v>1</v>
      </c>
      <c r="N27" s="116">
        <v>1</v>
      </c>
      <c r="O27" s="116">
        <v>0</v>
      </c>
      <c r="P27" s="116">
        <v>0</v>
      </c>
      <c r="Q27" s="116">
        <v>0</v>
      </c>
      <c r="R27" s="116">
        <v>1915.07</v>
      </c>
      <c r="S27" s="117" t="s">
        <v>69</v>
      </c>
      <c r="T27" s="45"/>
      <c r="U27" s="45"/>
      <c r="V27" s="46"/>
      <c r="W27" s="46"/>
      <c r="X27" s="46"/>
      <c r="Y27" s="47"/>
      <c r="Z27" s="46"/>
      <c r="AA27" s="48"/>
      <c r="AB27" s="48"/>
      <c r="AC27" s="48"/>
      <c r="AD27" s="49"/>
      <c r="AE27" s="50"/>
      <c r="AG27" s="51"/>
      <c r="AI27" s="21"/>
      <c r="AJ27" s="67">
        <v>1</v>
      </c>
    </row>
    <row r="28" spans="1:36" s="16" customFormat="1" ht="36.75" customHeight="1" x14ac:dyDescent="0.25">
      <c r="A28" s="115" t="s">
        <v>78</v>
      </c>
      <c r="B28" s="116">
        <v>1</v>
      </c>
      <c r="C28" s="116">
        <v>1</v>
      </c>
      <c r="D28" s="116">
        <v>1</v>
      </c>
      <c r="E28" s="116">
        <v>1</v>
      </c>
      <c r="F28" s="116">
        <v>1</v>
      </c>
      <c r="G28" s="116">
        <v>1</v>
      </c>
      <c r="H28" s="116">
        <v>1</v>
      </c>
      <c r="I28" s="116">
        <v>1</v>
      </c>
      <c r="J28" s="116">
        <v>0</v>
      </c>
      <c r="K28" s="116">
        <v>1</v>
      </c>
      <c r="L28" s="116">
        <v>1</v>
      </c>
      <c r="M28" s="116">
        <v>1</v>
      </c>
      <c r="N28" s="116">
        <v>1</v>
      </c>
      <c r="O28" s="116">
        <v>0</v>
      </c>
      <c r="P28" s="116">
        <v>0</v>
      </c>
      <c r="Q28" s="116">
        <v>0</v>
      </c>
      <c r="R28" s="116">
        <v>1915.07</v>
      </c>
      <c r="S28" s="117" t="s">
        <v>69</v>
      </c>
      <c r="T28" s="45"/>
      <c r="U28" s="45"/>
      <c r="V28" s="46"/>
      <c r="W28" s="46"/>
      <c r="X28" s="46"/>
      <c r="Y28" s="47"/>
      <c r="Z28" s="46"/>
      <c r="AA28" s="48"/>
      <c r="AB28" s="48"/>
      <c r="AC28" s="48"/>
      <c r="AD28" s="49"/>
      <c r="AE28" s="50"/>
      <c r="AG28" s="51"/>
      <c r="AI28" s="21"/>
      <c r="AJ28" s="67">
        <v>1</v>
      </c>
    </row>
    <row r="29" spans="1:36" s="16" customFormat="1" ht="36.75" customHeight="1" x14ac:dyDescent="0.25">
      <c r="A29" s="115" t="s">
        <v>79</v>
      </c>
      <c r="B29" s="116">
        <v>1</v>
      </c>
      <c r="C29" s="116">
        <v>1</v>
      </c>
      <c r="D29" s="116">
        <v>1</v>
      </c>
      <c r="E29" s="116">
        <v>1</v>
      </c>
      <c r="F29" s="116">
        <v>1</v>
      </c>
      <c r="G29" s="116">
        <v>1</v>
      </c>
      <c r="H29" s="116">
        <v>1</v>
      </c>
      <c r="I29" s="116">
        <v>1</v>
      </c>
      <c r="J29" s="116">
        <v>0</v>
      </c>
      <c r="K29" s="116">
        <v>1</v>
      </c>
      <c r="L29" s="116">
        <v>1</v>
      </c>
      <c r="M29" s="116">
        <v>1</v>
      </c>
      <c r="N29" s="116">
        <v>1</v>
      </c>
      <c r="O29" s="116">
        <v>0</v>
      </c>
      <c r="P29" s="116">
        <v>1</v>
      </c>
      <c r="Q29" s="116">
        <v>0</v>
      </c>
      <c r="R29" s="116">
        <v>1915.07</v>
      </c>
      <c r="S29" s="117" t="s">
        <v>69</v>
      </c>
      <c r="T29" s="45"/>
      <c r="U29" s="45"/>
      <c r="V29" s="46"/>
      <c r="W29" s="46"/>
      <c r="X29" s="46"/>
      <c r="Y29" s="47"/>
      <c r="Z29" s="46"/>
      <c r="AA29" s="48"/>
      <c r="AB29" s="48"/>
      <c r="AC29" s="48"/>
      <c r="AD29" s="49"/>
      <c r="AE29" s="50"/>
      <c r="AG29" s="51"/>
      <c r="AI29" s="21"/>
      <c r="AJ29" s="67">
        <v>1</v>
      </c>
    </row>
    <row r="30" spans="1:36" s="16" customFormat="1" ht="24.75" customHeight="1" x14ac:dyDescent="0.25">
      <c r="A30" s="115" t="s">
        <v>80</v>
      </c>
      <c r="B30" s="116">
        <v>1</v>
      </c>
      <c r="C30" s="116">
        <v>1</v>
      </c>
      <c r="D30" s="116">
        <v>1</v>
      </c>
      <c r="E30" s="116">
        <v>1</v>
      </c>
      <c r="F30" s="116">
        <v>1</v>
      </c>
      <c r="G30" s="116">
        <v>1</v>
      </c>
      <c r="H30" s="116">
        <v>1</v>
      </c>
      <c r="I30" s="116">
        <v>1</v>
      </c>
      <c r="J30" s="116">
        <v>0</v>
      </c>
      <c r="K30" s="116">
        <v>1</v>
      </c>
      <c r="L30" s="116">
        <v>1</v>
      </c>
      <c r="M30" s="116">
        <v>1</v>
      </c>
      <c r="N30" s="116">
        <v>1</v>
      </c>
      <c r="O30" s="116">
        <v>0</v>
      </c>
      <c r="P30" s="116">
        <v>1</v>
      </c>
      <c r="Q30" s="116">
        <v>0</v>
      </c>
      <c r="R30" s="116">
        <v>1915.07</v>
      </c>
      <c r="S30" s="117" t="s">
        <v>69</v>
      </c>
      <c r="T30" s="45"/>
      <c r="U30" s="45"/>
      <c r="V30" s="46"/>
      <c r="W30" s="46"/>
      <c r="X30" s="46"/>
      <c r="Y30" s="47"/>
      <c r="Z30" s="46"/>
      <c r="AA30" s="48"/>
      <c r="AB30" s="48"/>
      <c r="AC30" s="48"/>
      <c r="AD30" s="49"/>
      <c r="AE30" s="50"/>
      <c r="AG30" s="51"/>
      <c r="AI30" s="21"/>
      <c r="AJ30" s="67">
        <v>1</v>
      </c>
    </row>
    <row r="31" spans="1:36" s="16" customFormat="1" ht="36.75" customHeight="1" x14ac:dyDescent="0.25">
      <c r="A31" s="115" t="s">
        <v>81</v>
      </c>
      <c r="B31" s="116">
        <v>1</v>
      </c>
      <c r="C31" s="116">
        <v>1</v>
      </c>
      <c r="D31" s="116">
        <v>1</v>
      </c>
      <c r="E31" s="116">
        <v>1</v>
      </c>
      <c r="F31" s="116">
        <v>1</v>
      </c>
      <c r="G31" s="116">
        <v>1</v>
      </c>
      <c r="H31" s="116">
        <v>1</v>
      </c>
      <c r="I31" s="116">
        <v>1</v>
      </c>
      <c r="J31" s="116">
        <v>0</v>
      </c>
      <c r="K31" s="116">
        <v>1</v>
      </c>
      <c r="L31" s="116">
        <v>1</v>
      </c>
      <c r="M31" s="116">
        <v>1</v>
      </c>
      <c r="N31" s="116">
        <v>1</v>
      </c>
      <c r="O31" s="116">
        <v>0</v>
      </c>
      <c r="P31" s="116">
        <v>0</v>
      </c>
      <c r="Q31" s="116">
        <v>0</v>
      </c>
      <c r="R31" s="116">
        <v>1915.07</v>
      </c>
      <c r="S31" s="117" t="s">
        <v>69</v>
      </c>
      <c r="T31" s="45"/>
      <c r="U31" s="45"/>
      <c r="V31" s="46"/>
      <c r="W31" s="46"/>
      <c r="X31" s="46"/>
      <c r="Y31" s="47"/>
      <c r="Z31" s="46"/>
      <c r="AA31" s="48"/>
      <c r="AB31" s="48"/>
      <c r="AC31" s="48"/>
      <c r="AD31" s="49"/>
      <c r="AE31" s="50"/>
      <c r="AG31" s="51"/>
      <c r="AI31" s="21"/>
      <c r="AJ31" s="67">
        <v>1</v>
      </c>
    </row>
    <row r="32" spans="1:36" s="16" customFormat="1" ht="36.75" customHeight="1" x14ac:dyDescent="0.25">
      <c r="A32" s="115" t="s">
        <v>82</v>
      </c>
      <c r="B32" s="116">
        <v>1</v>
      </c>
      <c r="C32" s="116">
        <v>1</v>
      </c>
      <c r="D32" s="116">
        <v>1</v>
      </c>
      <c r="E32" s="116">
        <v>1</v>
      </c>
      <c r="F32" s="116">
        <v>1</v>
      </c>
      <c r="G32" s="116">
        <v>1</v>
      </c>
      <c r="H32" s="116">
        <v>1</v>
      </c>
      <c r="I32" s="116">
        <v>1</v>
      </c>
      <c r="J32" s="116">
        <v>0</v>
      </c>
      <c r="K32" s="116">
        <v>1</v>
      </c>
      <c r="L32" s="116">
        <v>1</v>
      </c>
      <c r="M32" s="116">
        <v>1</v>
      </c>
      <c r="N32" s="116">
        <v>1</v>
      </c>
      <c r="O32" s="116">
        <v>0</v>
      </c>
      <c r="P32" s="116">
        <v>0</v>
      </c>
      <c r="Q32" s="116">
        <v>0</v>
      </c>
      <c r="R32" s="116">
        <v>1915.07</v>
      </c>
      <c r="S32" s="117" t="s">
        <v>69</v>
      </c>
      <c r="T32" s="45"/>
      <c r="U32" s="45"/>
      <c r="V32" s="46"/>
      <c r="W32" s="46"/>
      <c r="X32" s="46"/>
      <c r="Y32" s="47"/>
      <c r="Z32" s="46"/>
      <c r="AA32" s="48"/>
      <c r="AB32" s="48"/>
      <c r="AC32" s="48"/>
      <c r="AD32" s="49"/>
      <c r="AE32" s="50"/>
      <c r="AG32" s="51"/>
      <c r="AI32" s="21"/>
      <c r="AJ32" s="67">
        <v>1</v>
      </c>
    </row>
    <row r="33" spans="1:36" ht="15.75" customHeight="1" x14ac:dyDescent="0.25">
      <c r="A33" s="26" t="s">
        <v>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61">
        <f>SUM(R34:R34)</f>
        <v>332.42</v>
      </c>
      <c r="S33" s="24"/>
      <c r="T33" s="1" t="e">
        <f>SUM(#REF!)</f>
        <v>#REF!</v>
      </c>
      <c r="U33" s="1">
        <v>3</v>
      </c>
      <c r="V33" s="1" t="e">
        <f>SUM(#REF!)</f>
        <v>#REF!</v>
      </c>
      <c r="W33" s="1">
        <v>0</v>
      </c>
      <c r="X33" s="1" t="e">
        <f>SUM(#REF!)</f>
        <v>#REF!</v>
      </c>
      <c r="Y33" s="1"/>
      <c r="Z33" s="1" t="e">
        <f>SUM(#REF!)</f>
        <v>#REF!</v>
      </c>
      <c r="AA33" s="2"/>
      <c r="AB33" s="2">
        <v>0</v>
      </c>
      <c r="AC33" s="2">
        <v>5</v>
      </c>
      <c r="AD33" s="2"/>
      <c r="AE33" s="7" t="e">
        <f>SUM(#REF!)</f>
        <v>#REF!</v>
      </c>
      <c r="AG33" s="22" t="e">
        <f>AE33-AF33</f>
        <v>#REF!</v>
      </c>
      <c r="AI33" s="6"/>
      <c r="AJ33" s="61">
        <f>SUM(AJ34:AJ34)</f>
        <v>1</v>
      </c>
    </row>
    <row r="34" spans="1:36" s="42" customFormat="1" ht="32.25" customHeight="1" x14ac:dyDescent="0.25">
      <c r="A34" s="122" t="s">
        <v>49</v>
      </c>
      <c r="B34" s="68">
        <v>1</v>
      </c>
      <c r="C34" s="68">
        <v>1</v>
      </c>
      <c r="D34" s="68">
        <v>1</v>
      </c>
      <c r="E34" s="68">
        <v>1</v>
      </c>
      <c r="F34" s="68">
        <v>1</v>
      </c>
      <c r="G34" s="68">
        <v>1</v>
      </c>
      <c r="H34" s="68">
        <v>0</v>
      </c>
      <c r="I34" s="68">
        <v>1</v>
      </c>
      <c r="J34" s="68">
        <v>1</v>
      </c>
      <c r="K34" s="68">
        <v>0</v>
      </c>
      <c r="L34" s="68">
        <v>1</v>
      </c>
      <c r="M34" s="68">
        <v>1</v>
      </c>
      <c r="N34" s="68">
        <v>1</v>
      </c>
      <c r="O34" s="68">
        <v>0</v>
      </c>
      <c r="P34" s="68">
        <v>1</v>
      </c>
      <c r="Q34" s="68">
        <v>0</v>
      </c>
      <c r="R34" s="116">
        <v>332.42</v>
      </c>
      <c r="S34" s="117" t="s">
        <v>70</v>
      </c>
      <c r="T34" s="38"/>
      <c r="U34" s="38"/>
      <c r="V34" s="38"/>
      <c r="W34" s="38"/>
      <c r="X34" s="38"/>
      <c r="Y34" s="38"/>
      <c r="Z34" s="38"/>
      <c r="AA34" s="30"/>
      <c r="AB34" s="30"/>
      <c r="AC34" s="30"/>
      <c r="AD34" s="30"/>
      <c r="AE34" s="41"/>
      <c r="AG34" s="43"/>
      <c r="AI34" s="30"/>
      <c r="AJ34" s="68">
        <v>1</v>
      </c>
    </row>
    <row r="35" spans="1:36" ht="15" customHeight="1" x14ac:dyDescent="0.25">
      <c r="A35" s="26" t="s">
        <v>17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61">
        <f>SUM(R36:R38)</f>
        <v>5168.41</v>
      </c>
      <c r="S35" s="24"/>
      <c r="T35" s="15">
        <f t="shared" ref="T35:AJ35" si="3">SUM(T36:T38)</f>
        <v>2</v>
      </c>
      <c r="U35" s="15">
        <f t="shared" si="3"/>
        <v>1</v>
      </c>
      <c r="V35" s="15">
        <f t="shared" si="3"/>
        <v>2</v>
      </c>
      <c r="W35" s="15">
        <f t="shared" si="3"/>
        <v>0</v>
      </c>
      <c r="X35" s="15">
        <f t="shared" si="3"/>
        <v>0</v>
      </c>
      <c r="Y35" s="15">
        <f t="shared" si="3"/>
        <v>0</v>
      </c>
      <c r="Z35" s="15">
        <f t="shared" si="3"/>
        <v>0</v>
      </c>
      <c r="AA35" s="15">
        <f t="shared" si="3"/>
        <v>0</v>
      </c>
      <c r="AB35" s="15">
        <f t="shared" si="3"/>
        <v>0</v>
      </c>
      <c r="AC35" s="15">
        <f t="shared" si="3"/>
        <v>0</v>
      </c>
      <c r="AD35" s="15">
        <f t="shared" si="3"/>
        <v>87605</v>
      </c>
      <c r="AE35" s="15">
        <f t="shared" si="3"/>
        <v>1890.2719999999999</v>
      </c>
      <c r="AF35" s="15">
        <f t="shared" si="3"/>
        <v>0</v>
      </c>
      <c r="AG35" s="15">
        <f t="shared" si="3"/>
        <v>0</v>
      </c>
      <c r="AH35" s="15">
        <f t="shared" si="3"/>
        <v>0</v>
      </c>
      <c r="AI35" s="15">
        <f t="shared" si="3"/>
        <v>0</v>
      </c>
      <c r="AJ35" s="61">
        <f t="shared" si="3"/>
        <v>3</v>
      </c>
    </row>
    <row r="36" spans="1:36" s="16" customFormat="1" ht="69.75" customHeight="1" x14ac:dyDescent="0.25">
      <c r="A36" s="115" t="s">
        <v>46</v>
      </c>
      <c r="B36" s="116">
        <v>1</v>
      </c>
      <c r="C36" s="116">
        <v>0</v>
      </c>
      <c r="D36" s="116">
        <v>0</v>
      </c>
      <c r="E36" s="116">
        <v>1</v>
      </c>
      <c r="F36" s="116">
        <v>1</v>
      </c>
      <c r="G36" s="116">
        <v>1</v>
      </c>
      <c r="H36" s="116">
        <v>1</v>
      </c>
      <c r="I36" s="116">
        <v>1</v>
      </c>
      <c r="J36" s="116">
        <v>1</v>
      </c>
      <c r="K36" s="116">
        <v>1</v>
      </c>
      <c r="L36" s="116">
        <v>0.5</v>
      </c>
      <c r="M36" s="116">
        <v>1</v>
      </c>
      <c r="N36" s="116">
        <v>1</v>
      </c>
      <c r="O36" s="116">
        <v>0</v>
      </c>
      <c r="P36" s="116">
        <v>1</v>
      </c>
      <c r="Q36" s="116">
        <v>1</v>
      </c>
      <c r="R36" s="116">
        <v>1633.5</v>
      </c>
      <c r="S36" s="117" t="s">
        <v>66</v>
      </c>
      <c r="T36" s="38">
        <v>1</v>
      </c>
      <c r="U36" s="38">
        <v>0</v>
      </c>
      <c r="V36" s="30">
        <v>1</v>
      </c>
      <c r="W36" s="30">
        <v>0</v>
      </c>
      <c r="X36" s="30"/>
      <c r="Y36" s="30"/>
      <c r="Z36" s="30"/>
      <c r="AA36" s="39"/>
      <c r="AB36" s="39"/>
      <c r="AC36" s="39"/>
      <c r="AD36" s="39">
        <v>43789</v>
      </c>
      <c r="AE36" s="40">
        <v>338.262</v>
      </c>
      <c r="AI36" s="21"/>
      <c r="AJ36" s="65">
        <v>1</v>
      </c>
    </row>
    <row r="37" spans="1:36" s="16" customFormat="1" ht="62.25" customHeight="1" x14ac:dyDescent="0.25">
      <c r="A37" s="115" t="s">
        <v>47</v>
      </c>
      <c r="B37" s="116">
        <v>1</v>
      </c>
      <c r="C37" s="116">
        <v>0</v>
      </c>
      <c r="D37" s="116">
        <v>0</v>
      </c>
      <c r="E37" s="116">
        <v>1</v>
      </c>
      <c r="F37" s="116">
        <v>1</v>
      </c>
      <c r="G37" s="116">
        <v>1</v>
      </c>
      <c r="H37" s="116">
        <v>1</v>
      </c>
      <c r="I37" s="116">
        <v>1</v>
      </c>
      <c r="J37" s="116">
        <v>1</v>
      </c>
      <c r="K37" s="116">
        <v>1</v>
      </c>
      <c r="L37" s="116">
        <v>1</v>
      </c>
      <c r="M37" s="116">
        <v>1</v>
      </c>
      <c r="N37" s="116">
        <v>1</v>
      </c>
      <c r="O37" s="116">
        <v>0</v>
      </c>
      <c r="P37" s="116">
        <v>1</v>
      </c>
      <c r="Q37" s="116">
        <v>1</v>
      </c>
      <c r="R37" s="116">
        <v>1790.42</v>
      </c>
      <c r="S37" s="117" t="s">
        <v>65</v>
      </c>
      <c r="T37" s="38"/>
      <c r="U37" s="38"/>
      <c r="V37" s="30"/>
      <c r="W37" s="30"/>
      <c r="X37" s="30"/>
      <c r="Y37" s="30"/>
      <c r="Z37" s="30"/>
      <c r="AA37" s="39"/>
      <c r="AB37" s="39"/>
      <c r="AC37" s="39"/>
      <c r="AD37" s="39"/>
      <c r="AE37" s="40"/>
      <c r="AI37" s="21"/>
      <c r="AJ37" s="65">
        <v>1</v>
      </c>
    </row>
    <row r="38" spans="1:36" s="16" customFormat="1" ht="62.25" customHeight="1" x14ac:dyDescent="0.25">
      <c r="A38" s="115" t="s">
        <v>48</v>
      </c>
      <c r="B38" s="116">
        <v>1</v>
      </c>
      <c r="C38" s="116">
        <v>0</v>
      </c>
      <c r="D38" s="116">
        <v>0</v>
      </c>
      <c r="E38" s="116">
        <v>1</v>
      </c>
      <c r="F38" s="116">
        <v>1</v>
      </c>
      <c r="G38" s="116">
        <v>1</v>
      </c>
      <c r="H38" s="116">
        <v>1</v>
      </c>
      <c r="I38" s="116">
        <v>1</v>
      </c>
      <c r="J38" s="116">
        <v>1</v>
      </c>
      <c r="K38" s="116">
        <v>1</v>
      </c>
      <c r="L38" s="116">
        <v>1</v>
      </c>
      <c r="M38" s="116">
        <v>1</v>
      </c>
      <c r="N38" s="116">
        <v>1</v>
      </c>
      <c r="O38" s="116">
        <v>0</v>
      </c>
      <c r="P38" s="116">
        <v>1</v>
      </c>
      <c r="Q38" s="116">
        <v>1</v>
      </c>
      <c r="R38" s="116">
        <v>1744.49</v>
      </c>
      <c r="S38" s="117" t="s">
        <v>67</v>
      </c>
      <c r="T38" s="30">
        <v>1</v>
      </c>
      <c r="U38" s="30">
        <v>1</v>
      </c>
      <c r="V38" s="38">
        <v>1</v>
      </c>
      <c r="W38" s="38">
        <v>0</v>
      </c>
      <c r="X38" s="38"/>
      <c r="Y38" s="30"/>
      <c r="Z38" s="30"/>
      <c r="AA38" s="39"/>
      <c r="AB38" s="39"/>
      <c r="AC38" s="39"/>
      <c r="AD38" s="33">
        <v>43816</v>
      </c>
      <c r="AE38" s="40">
        <v>1552.01</v>
      </c>
      <c r="AI38" s="21"/>
      <c r="AJ38" s="65">
        <v>1</v>
      </c>
    </row>
    <row r="39" spans="1:36" s="5" customFormat="1" ht="15" customHeight="1" x14ac:dyDescent="0.25">
      <c r="A39" s="2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62"/>
      <c r="S39" s="14"/>
      <c r="T39" s="10"/>
      <c r="U39" s="10"/>
      <c r="V39" s="11"/>
      <c r="W39" s="11"/>
      <c r="X39" s="11"/>
      <c r="Y39" s="11"/>
      <c r="Z39" s="11"/>
      <c r="AA39" s="12"/>
      <c r="AB39" s="12"/>
      <c r="AC39" s="12"/>
      <c r="AD39" s="12"/>
      <c r="AE39" s="13"/>
      <c r="AI39" s="17"/>
      <c r="AJ39" s="66"/>
    </row>
    <row r="40" spans="1:36" x14ac:dyDescent="0.25">
      <c r="A40" s="28" t="s">
        <v>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63">
        <f>R35+R33+R24+R20+R9+R7</f>
        <v>36375.82</v>
      </c>
      <c r="S40" s="7"/>
      <c r="T40" s="7" t="e">
        <f>#REF!+T35+#REF!+#REF!+T33+#REF!+#REF!+#REF!+T20+#REF!+#REF!+T9+#REF!+#REF!+#REF!+T7+#REF!+#REF!+#REF!+#REF!+#REF!+#REF!</f>
        <v>#REF!</v>
      </c>
      <c r="U40" s="7" t="e">
        <f>#REF!+U35+#REF!+#REF!+U33+#REF!+#REF!+#REF!+U20+#REF!+#REF!+U9+#REF!+#REF!+#REF!+U7+#REF!+#REF!+#REF!+#REF!+#REF!+#REF!</f>
        <v>#REF!</v>
      </c>
      <c r="V40" s="7" t="e">
        <f>#REF!+V35+#REF!+#REF!+V33+#REF!+#REF!+#REF!+V20+#REF!+#REF!+V9+#REF!+#REF!+#REF!+V7+#REF!+#REF!+#REF!+#REF!+#REF!+#REF!</f>
        <v>#REF!</v>
      </c>
      <c r="W40" s="7" t="e">
        <f>#REF!+W35+#REF!+#REF!+W33+#REF!+#REF!+#REF!+W20+#REF!+#REF!+W9+#REF!+#REF!+#REF!+W7+#REF!+#REF!+#REF!+#REF!+#REF!+#REF!</f>
        <v>#REF!</v>
      </c>
      <c r="X40" s="7" t="e">
        <f>#REF!+X35+#REF!+#REF!+X33+#REF!+#REF!+#REF!+X20+#REF!+#REF!+X9+#REF!+#REF!+#REF!+X7+#REF!+#REF!+#REF!+#REF!+#REF!+#REF!</f>
        <v>#REF!</v>
      </c>
      <c r="Y40" s="7" t="e">
        <f>#REF!+Y35+#REF!+#REF!+Y33+#REF!+#REF!+#REF!+Y20+#REF!+#REF!+Y9+#REF!+#REF!+#REF!+Y7+#REF!+#REF!+#REF!+#REF!+#REF!+#REF!</f>
        <v>#REF!</v>
      </c>
      <c r="Z40" s="7" t="e">
        <f>#REF!+Z35+#REF!+#REF!+Z33+#REF!+#REF!+#REF!+Z20+#REF!+#REF!+Z9+#REF!+#REF!+#REF!+Z7+#REF!+#REF!+#REF!+#REF!+#REF!+#REF!</f>
        <v>#REF!</v>
      </c>
      <c r="AA40" s="7" t="e">
        <f>#REF!+AA35+#REF!+#REF!+AA33+#REF!+#REF!+#REF!+AA20+#REF!+#REF!+AA9+#REF!+#REF!+#REF!+AA7+#REF!+#REF!+#REF!+#REF!+#REF!+#REF!</f>
        <v>#REF!</v>
      </c>
      <c r="AB40" s="7" t="e">
        <f>#REF!+AB35+#REF!+#REF!+AB33+#REF!+#REF!+#REF!+AB20+#REF!+#REF!+AB9+#REF!+#REF!+#REF!+AB7+#REF!+#REF!+#REF!+#REF!+#REF!+#REF!</f>
        <v>#REF!</v>
      </c>
      <c r="AC40" s="7" t="e">
        <f>#REF!+AC35+#REF!+#REF!+AC33+#REF!+#REF!+#REF!+AC20+#REF!+#REF!+AC9+#REF!+#REF!+#REF!+AC7+#REF!+#REF!+#REF!+#REF!+#REF!+#REF!</f>
        <v>#REF!</v>
      </c>
      <c r="AD40" s="7" t="e">
        <f>#REF!+AD35+#REF!+#REF!+AD33+#REF!+#REF!+#REF!+AD20+#REF!+#REF!+AD9+#REF!+#REF!+#REF!+AD7+#REF!+#REF!+#REF!+#REF!+#REF!+#REF!</f>
        <v>#REF!</v>
      </c>
      <c r="AE40" s="7" t="e">
        <f>#REF!+AE35+#REF!+#REF!+AE33+#REF!+#REF!+#REF!+AE20+#REF!+#REF!+AE9+#REF!+#REF!+#REF!+AE7+#REF!+#REF!+#REF!+#REF!+#REF!+#REF!</f>
        <v>#REF!</v>
      </c>
      <c r="AF40" s="7" t="e">
        <f>#REF!+AF35+#REF!+#REF!+AF33+#REF!+#REF!+#REF!+AF20+#REF!+#REF!+AF9+#REF!+#REF!+#REF!+AF7+#REF!+#REF!+#REF!+#REF!+#REF!+#REF!</f>
        <v>#REF!</v>
      </c>
      <c r="AG40" s="7" t="e">
        <f>#REF!+AG35+#REF!+#REF!+AG33+#REF!+#REF!+#REF!+AG20+#REF!+#REF!+AG9+#REF!+#REF!+#REF!+AG7+#REF!+#REF!+#REF!+#REF!+#REF!+#REF!</f>
        <v>#REF!</v>
      </c>
      <c r="AH40" s="7" t="e">
        <f>#REF!+AH35+#REF!+#REF!+AH33+#REF!+#REF!+#REF!+AH20+#REF!+#REF!+AH9+#REF!+#REF!+#REF!+AH7+#REF!+#REF!+#REF!+#REF!+#REF!+#REF!</f>
        <v>#REF!</v>
      </c>
      <c r="AI40" s="7" t="e">
        <f>#REF!+AI35+#REF!+#REF!+AI33+#REF!+#REF!+#REF!+AI20+#REF!+#REF!+AI9+#REF!+#REF!+#REF!+AI7+#REF!+#REF!+#REF!+#REF!+#REF!+#REF!</f>
        <v>#REF!</v>
      </c>
      <c r="AJ40" s="1">
        <f>AJ35+AJ33+AJ24+AJ20+AJ9+AJ7</f>
        <v>26</v>
      </c>
    </row>
  </sheetData>
  <mergeCells count="36">
    <mergeCell ref="A1:AJ1"/>
    <mergeCell ref="R2:R6"/>
    <mergeCell ref="S2:S6"/>
    <mergeCell ref="AJ2:AJ6"/>
    <mergeCell ref="A2:A6"/>
    <mergeCell ref="B2:Q2"/>
    <mergeCell ref="B3:L3"/>
    <mergeCell ref="M3:Q3"/>
    <mergeCell ref="J4:J6"/>
    <mergeCell ref="K4:K6"/>
    <mergeCell ref="L4:L6"/>
    <mergeCell ref="AB4:AB6"/>
    <mergeCell ref="AC4:AC6"/>
    <mergeCell ref="AE4:AE6"/>
    <mergeCell ref="AI3:AI6"/>
    <mergeCell ref="B4:B6"/>
    <mergeCell ref="C4:C6"/>
    <mergeCell ref="D4:D6"/>
    <mergeCell ref="E4:E6"/>
    <mergeCell ref="F4:F6"/>
    <mergeCell ref="G4:G6"/>
    <mergeCell ref="H4:H6"/>
    <mergeCell ref="I4:I6"/>
    <mergeCell ref="X4:Y5"/>
    <mergeCell ref="U3:U6"/>
    <mergeCell ref="V3:V6"/>
    <mergeCell ref="W3:W6"/>
    <mergeCell ref="X3:AE3"/>
    <mergeCell ref="AD4:AD6"/>
    <mergeCell ref="Z4:AA5"/>
    <mergeCell ref="M4:M6"/>
    <mergeCell ref="N4:N6"/>
    <mergeCell ref="O4:O6"/>
    <mergeCell ref="P4:P6"/>
    <mergeCell ref="Q4:Q6"/>
    <mergeCell ref="T3:T6"/>
  </mergeCells>
  <pageMargins left="0.51181102362204722" right="0.31496062992125984" top="0.35433070866141736" bottom="0.35433070866141736" header="0.31496062992125984" footer="0.31496062992125984"/>
  <pageSetup paperSize="9" scale="47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отклонены</vt:lpstr>
      <vt:lpstr>отклонены!Область_печати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Минстрой 77</dc:creator>
  <cp:lastModifiedBy>Минстрой 70 Сергей Федоров</cp:lastModifiedBy>
  <cp:lastPrinted>2021-03-04T14:03:53Z</cp:lastPrinted>
  <dcterms:created xsi:type="dcterms:W3CDTF">2019-10-29T10:55:51Z</dcterms:created>
  <dcterms:modified xsi:type="dcterms:W3CDTF">2021-06-08T10:08:37Z</dcterms:modified>
</cp:coreProperties>
</file>