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чет по закупкам " sheetId="1" state="visible" r:id="rId2"/>
    <sheet name="Сведения о конкурентных процеда" sheetId="2" state="visible" r:id="rId3"/>
  </sheets>
  <definedNames>
    <definedName function="false" hidden="false" localSheetId="0" name="_xlnm.Print_Area" vbProcedure="false">'Отчет по закупкам '!$A$1:$M$68</definedName>
    <definedName function="false" hidden="false" localSheetId="1" name="_xlnm.Print_Area" vbProcedure="false">'Сведения о конкурентных процеда'!$A$1:$J$146</definedName>
    <definedName function="false" hidden="true" localSheetId="1" name="_xlnm._FilterDatabase" vbProcedure="false">'Сведения о конкурентных процеда'!$A$12:$J$136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<sst xmlns="http://schemas.openxmlformats.org/spreadsheetml/2006/main" count="490" uniqueCount="266">
  <si>
    <t xml:space="preserve">Приложение 4</t>
  </si>
  <si>
    <t xml:space="preserve">Сведения </t>
  </si>
  <si>
    <t xml:space="preserve">об определении поставщиков (подрядчиков, исполнителей)</t>
  </si>
  <si>
    <t xml:space="preserve">для обеспечения нужд Чувашской Республики и муниципальных нужд</t>
  </si>
  <si>
    <r>
      <rPr>
        <sz val="10"/>
        <color rgb="FF000000"/>
        <rFont val="Times New Roman"/>
        <family val="1"/>
        <charset val="204"/>
      </rPr>
      <t xml:space="preserve">Регламентирование закупок по</t>
    </r>
    <r>
      <rPr>
        <b val="true"/>
        <sz val="10"/>
        <color rgb="FF000000"/>
        <rFont val="Times New Roman"/>
        <family val="1"/>
        <charset val="204"/>
      </rPr>
      <t xml:space="preserve"> </t>
    </r>
    <r>
      <rPr>
        <b val="true"/>
        <u val="single"/>
        <sz val="10"/>
        <color rgb="FF000000"/>
        <rFont val="Times New Roman"/>
        <family val="1"/>
        <charset val="204"/>
      </rPr>
      <t xml:space="preserve">44-ФЗ</t>
    </r>
    <r>
      <rPr>
        <u val="single"/>
        <sz val="10"/>
        <color rgb="FF000000"/>
        <rFont val="Times New Roman"/>
        <family val="1"/>
        <charset val="204"/>
      </rPr>
      <t xml:space="preserve">,</t>
    </r>
    <r>
      <rPr>
        <sz val="10"/>
        <color rgb="FF000000"/>
        <rFont val="Times New Roman"/>
        <family val="1"/>
        <charset val="204"/>
      </rPr>
      <t xml:space="preserve"> данные за период: </t>
    </r>
    <r>
      <rPr>
        <b val="true"/>
        <sz val="10"/>
        <color rgb="FF000000"/>
        <rFont val="Times New Roman"/>
        <family val="1"/>
        <charset val="204"/>
      </rPr>
      <t xml:space="preserve">за 2020 год</t>
    </r>
  </si>
  <si>
    <r>
      <rPr>
        <sz val="10"/>
        <color rgb="FF000000"/>
        <rFont val="Times New Roman"/>
        <family val="1"/>
        <charset val="204"/>
      </rPr>
      <t xml:space="preserve">Наименование  организации:   Отдел образования администрации </t>
    </r>
    <r>
      <rPr>
        <b val="true"/>
        <sz val="10"/>
        <color rgb="FF000000"/>
        <rFont val="Times New Roman"/>
        <family val="1"/>
        <charset val="204"/>
      </rPr>
      <t xml:space="preserve">Красноармейского  района Чувашской Республики</t>
    </r>
  </si>
  <si>
    <t xml:space="preserve">Наименование показателей</t>
  </si>
  <si>
    <t xml:space="preserve">Код строки</t>
  </si>
  <si>
    <t xml:space="preserve">Закупки всего</t>
  </si>
  <si>
    <t xml:space="preserve">В том числе</t>
  </si>
  <si>
    <t xml:space="preserve">Конкурентные способы определения поставщиков  (подрядчиков, исполнителей)</t>
  </si>
  <si>
    <t xml:space="preserve">Закупки у единственного поставщика (подрядчика, исполнителя)</t>
  </si>
  <si>
    <t xml:space="preserve">Конкурсы в электронной форме</t>
  </si>
  <si>
    <t xml:space="preserve">Электронный аукцион</t>
  </si>
  <si>
    <t xml:space="preserve">Запрос котировок в электронной форме</t>
  </si>
  <si>
    <t xml:space="preserve">Запрос предложений в электронной форме</t>
  </si>
  <si>
    <t xml:space="preserve">без проведения конкурентных способов определения поставщиков (подрядчиков, исполнителей)</t>
  </si>
  <si>
    <t xml:space="preserve">Закупки малого объема</t>
  </si>
  <si>
    <t xml:space="preserve">открытые (+повторные)</t>
  </si>
  <si>
    <t xml:space="preserve">открытые с ограниченным участием  (+повторные)</t>
  </si>
  <si>
    <t xml:space="preserve">открытые двухэтапные  (+повторные)</t>
  </si>
  <si>
    <t xml:space="preserve">всего</t>
  </si>
  <si>
    <t xml:space="preserve">в том числе в электорнной форме</t>
  </si>
  <si>
    <t xml:space="preserve"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</si>
  <si>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 xml:space="preserve"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</si>
  <si>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1.1.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</si>
  <si>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</si>
  <si>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1.2.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</si>
  <si>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</si>
  <si>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 xml:space="preserve">1.3.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</si>
  <si>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</si>
  <si>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 xml:space="preserve">1.4.</t>
  </si>
  <si>
    <t xml:space="preserve"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</si>
  <si>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 xml:space="preserve">1.5.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</si>
  <si>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</si>
  <si>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1.6.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</si>
  <si>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</si>
  <si>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 xml:space="preserve">1.7.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</si>
  <si>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</si>
  <si>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 xml:space="preserve">1.8.</t>
  </si>
  <si>
    <t xml:space="preserve"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</si>
  <si>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 xml:space="preserve">1.9.</t>
  </si>
  <si>
    <t xml:space="preserve"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</si>
  <si>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 xml:space="preserve">1.10.</t>
  </si>
  <si>
    <t xml:space="preserve"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</si>
  <si>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1.11.</t>
  </si>
  <si>
    <t xml:space="preserve"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</si>
  <si>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1.12.</t>
  </si>
  <si>
    <t xml:space="preserve">Количество заключенных контрактов и договоров</t>
  </si>
  <si>
    <t xml:space="preserve">1.13.</t>
  </si>
  <si>
    <t xml:space="preserve"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</si>
  <si>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 xml:space="preserve">1.14.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</si>
  <si>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</si>
  <si>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1.15.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</si>
  <si>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</si>
  <si>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 xml:space="preserve">1.16.</t>
  </si>
  <si>
    <t xml:space="preserve">Внесено изменений в контракты, договоры</t>
  </si>
  <si>
    <t xml:space="preserve">1.17.</t>
  </si>
  <si>
    <t xml:space="preserve"> Расторгнуто контрактов</t>
  </si>
  <si>
    <t xml:space="preserve">1.18.</t>
  </si>
  <si>
    <t xml:space="preserve"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</si>
  <si>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 xml:space="preserve">1.19.</t>
  </si>
  <si>
    <t xml:space="preserve"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</si>
  <si>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 xml:space="preserve">1.20.</t>
  </si>
  <si>
    <t xml:space="preserve">2. Количественные характеристики участников закупки товаров, работ, услуг для обеспечения государственных или муниципальных нужд</t>
  </si>
  <si>
    <t xml:space="preserve">Общее количество поданных заявок</t>
  </si>
  <si>
    <t xml:space="preserve">2.1.</t>
  </si>
  <si>
    <t xml:space="preserve">Из строки 2.1. - не допущено заявок к участию в определении поставщиков (подрядчиков, исполнителей)</t>
  </si>
  <si>
    <t xml:space="preserve">2.2.</t>
  </si>
  <si>
    <t xml:space="preserve"> Количество обжалований по осуществлению закупок</t>
  </si>
  <si>
    <t xml:space="preserve">2.3.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</si>
  <si>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</si>
  <si>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2.4.</t>
  </si>
  <si>
    <t xml:space="preserve"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</si>
  <si>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 xml:space="preserve">Суммарная начальная цена контрактов и договоров при объявлении закупочных процедур</t>
  </si>
  <si>
    <t xml:space="preserve">3.1.</t>
  </si>
  <si>
    <r>
      <rPr>
        <sz val="10"/>
        <color rgb="FF000000"/>
        <rFont val="Times New Roman"/>
        <family val="1"/>
        <charset val="204"/>
      </rPr>
      <t xml:space="preserve">Из строки 3.1. - суммарная начальная цена контрактов </t>
    </r>
    <r>
      <rPr>
        <b val="true"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</si>
  <si>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 xml:space="preserve">3.2.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</si>
  <si>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</si>
  <si>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3.3.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</si>
  <si>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</si>
  <si>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 xml:space="preserve">3.4.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</si>
  <si>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</si>
  <si>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 xml:space="preserve">3.5.</t>
  </si>
  <si>
    <t xml:space="preserve"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</si>
  <si>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t xml:space="preserve">3.6.</t>
  </si>
  <si>
    <r>
      <rPr>
        <sz val="10"/>
        <color rgb="FF000000"/>
        <rFont val="Times New Roman"/>
        <family val="1"/>
        <charset val="204"/>
      </rPr>
      <t xml:space="preserve">Из строки 3.5. -</t>
    </r>
    <r>
      <rPr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</si>
  <si>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 xml:space="preserve">3.7.</t>
  </si>
  <si>
    <t xml:space="preserve"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</si>
  <si>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 xml:space="preserve">3.8.</t>
  </si>
  <si>
    <t xml:space="preserve">Суммарная начальная цена завершенных закупочных процедур</t>
  </si>
  <si>
    <t xml:space="preserve">3.9.</t>
  </si>
  <si>
    <t xml:space="preserve"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</si>
  <si>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 xml:space="preserve">3.10.</t>
  </si>
  <si>
    <t xml:space="preserve"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</si>
  <si>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 xml:space="preserve">3.11.</t>
  </si>
  <si>
    <t xml:space="preserve">Суммарная начальная цена контрактов и договоров отмененных закупочных процедур</t>
  </si>
  <si>
    <t xml:space="preserve">3.12.</t>
  </si>
  <si>
    <t xml:space="preserve">Общая стоимость заключенных контрактов и договоров</t>
  </si>
  <si>
    <t xml:space="preserve">3.13.</t>
  </si>
  <si>
    <t xml:space="preserve"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</si>
  <si>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 xml:space="preserve">3.14.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</si>
  <si>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</si>
  <si>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3.15.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</si>
  <si>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</si>
  <si>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 xml:space="preserve">3.16.</t>
  </si>
  <si>
    <t xml:space="preserve"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</si>
  <si>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 xml:space="preserve">3.17.</t>
  </si>
  <si>
    <t xml:space="preserve"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</si>
  <si>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 xml:space="preserve">3.18.</t>
  </si>
  <si>
    <t xml:space="preserve">Сумма изменения стоимости заключенных контрактов</t>
  </si>
  <si>
    <t xml:space="preserve">3.19.</t>
  </si>
  <si>
    <t xml:space="preserve"> Общая стоимость расторгнутых контрактов</t>
  </si>
  <si>
    <t xml:space="preserve">3.20.</t>
  </si>
  <si>
    <t xml:space="preserve">Должностное лицо, ответственное за предоставлении отчета</t>
  </si>
  <si>
    <t xml:space="preserve">Никифорова Л.В.</t>
  </si>
  <si>
    <t xml:space="preserve">_____________________________</t>
  </si>
  <si>
    <t xml:space="preserve">(должность)</t>
  </si>
  <si>
    <t xml:space="preserve">(Ф.И.О.)</t>
  </si>
  <si>
    <t xml:space="preserve">(подпись)</t>
  </si>
  <si>
    <t xml:space="preserve">8 (83530) 2-13-48</t>
  </si>
  <si>
    <t xml:space="preserve">«15» января 2021 года</t>
  </si>
  <si>
    <t xml:space="preserve">(номер контактного телефона)</t>
  </si>
  <si>
    <t xml:space="preserve">(дата составления документа)</t>
  </si>
  <si>
    <t xml:space="preserve">E-mail: </t>
  </si>
  <si>
    <t xml:space="preserve">krarm_glbuxg@cap.ru</t>
  </si>
  <si>
    <t xml:space="preserve">Приложение 5</t>
  </si>
  <si>
    <t xml:space="preserve">об эффективности проведенных конкурентных процедур закупок</t>
  </si>
  <si>
    <t xml:space="preserve">Наименование</t>
  </si>
  <si>
    <r>
      <rPr>
        <sz val="11"/>
        <color rgb="FF000000"/>
        <rFont val="Times New Roman"/>
        <family val="1"/>
        <charset val="204"/>
      </rPr>
      <t xml:space="preserve"> органа Чувашской Республики, органа управления ТФОМС Чувашской Республики, представляющего отчет: </t>
    </r>
    <r>
      <rPr>
        <b val="true"/>
        <sz val="11"/>
        <color rgb="FF000000"/>
        <rFont val="Times New Roman"/>
        <family val="1"/>
        <charset val="204"/>
      </rPr>
      <t xml:space="preserve">Красноармейский район Чувашской Республики</t>
    </r>
  </si>
  <si>
    <r>
      <rPr>
        <sz val="11"/>
        <color rgb="FF000000"/>
        <rFont val="Times New Roman"/>
        <family val="1"/>
        <charset val="204"/>
      </rPr>
      <t xml:space="preserve">Отчетный период: </t>
    </r>
    <r>
      <rPr>
        <b val="true"/>
        <sz val="11"/>
        <color rgb="FF000000"/>
        <rFont val="Times New Roman"/>
        <family val="1"/>
        <charset val="204"/>
      </rPr>
      <t xml:space="preserve">за 2020 года</t>
    </r>
  </si>
  <si>
    <t xml:space="preserve">(тыс. рублей)</t>
  </si>
  <si>
    <t xml:space="preserve">№ п/п</t>
  </si>
  <si>
    <t xml:space="preserve">Предмет закупки</t>
  </si>
  <si>
    <t xml:space="preserve">Дата закупки</t>
  </si>
  <si>
    <t xml:space="preserve">Способ закупки
(с указанием для СМП, СОНКО) </t>
  </si>
  <si>
    <t xml:space="preserve">Начальная (максимальная) цена контракта, тыс. руб.</t>
  </si>
  <si>
    <t xml:space="preserve">Стоимость заключенного контракта, тыс. руб.</t>
  </si>
  <si>
    <t xml:space="preserve">Бюджетная эффективность</t>
  </si>
  <si>
    <t xml:space="preserve">Количество заявок, поданных участниками закупки, шт.</t>
  </si>
  <si>
    <t xml:space="preserve">состоялся/не состоялся</t>
  </si>
  <si>
    <t xml:space="preserve">абсолютная, тыс. руб. </t>
  </si>
  <si>
    <t xml:space="preserve">относительная, %</t>
  </si>
  <si>
    <t xml:space="preserve">1. Сведения об осуществленных закупках товаров, работ, услуг для обеспечения нужд Чувашской Республики</t>
  </si>
  <si>
    <t xml:space="preserve">(за исключением сведений о проведенных совместных торгах)</t>
  </si>
  <si>
    <t xml:space="preserve">Нанесение горизонтальной дорожной разметки автомобильных дорог общего пользования местного значения в Красноармейском районе Чувашской Республики</t>
  </si>
  <si>
    <t xml:space="preserve">ЭА</t>
  </si>
  <si>
    <t xml:space="preserve">состоялся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</si>
  <si>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</si>
  <si>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не состоялся</t>
  </si>
  <si>
    <t xml:space="preserve">Определение рыночной стоимости объектов недвижимости, земельных участков и годового размера арендной платы объектов недвижимости, земельных участков на территории Красноармейского района Чувашской Республики</t>
  </si>
  <si>
    <t xml:space="preserve">ЭА, СМП</t>
  </si>
  <si>
    <t xml:space="preserve">Ремонт  участков автомобильной дороги "Усландырь - Янишево - Байсубино" (от поворота в сторону Кирегаси до д. Байсубино км 0+000 - км 1+000)</t>
  </si>
  <si>
    <t xml:space="preserve">Текущий ремонт фасада здания администрации Красноармейского района Чувашской Республики</t>
  </si>
  <si>
    <t xml:space="preserve">Приобретение бумаги для нужд администрации Красноармейского района Чувашской Республики</t>
  </si>
  <si>
    <t xml:space="preserve">ЗК, СМП</t>
  </si>
  <si>
    <t xml:space="preserve"> </t>
  </si>
  <si>
    <t xml:space="preserve">Расчистка придорожных полос от деревьев и кустарников на автомобильной дороге "Цивильск - Красноармейское - Кюль-Сирма" - Шивбоси 
от км 3+400
</t>
  </si>
  <si>
    <t xml:space="preserve"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 </t>
  </si>
  <si>
    <t xml:space="preserve">Приобретение экскаватора-бульдозера ЭО-2621Е на базе трактора МТЗ Беларус 82.1 (или эквивалент) для муниципальных нужд Красноармейского района Чувашской Республики</t>
  </si>
  <si>
    <t xml:space="preserve">Техническое перевооружение газораспределительных сетей с. Красноармейское Красноармейского района, проводимое для обеспечения перспективы развития села и перевода многоквартирных домов и общественных зданий на децентрализованное теплоснабжение с использованием теплогенераторов, работающих на газовом топливе". «Реконструкция системы газоснабжения села Красноармейское Красноармейского района Чувашской Республики согласно проектной документации «Схема газоснабжения села Красноармейское Красноармейского района Чувашской Республики с учетом перспективного развития и переводом многоквартирных жилых домов и общественных зданий на автономные источники теплоснабжения</t>
  </si>
  <si>
    <t xml:space="preserve">Текущий ремонт в здании администрации Красноармейского района Чувашской Республики</t>
  </si>
  <si>
    <t xml:space="preserve">ЭА 19.05.2020</t>
  </si>
  <si>
    <t xml:space="preserve">Разработка 
проекта 
и прохождение государственной экспертизы проектной документации «Строительство водонапорной башни со скважиной, наружных сетей водоснабжения и водоотведения юго-восточного микрорайона с.Красноармейское Красноармейского района Чувашской Республики».
</t>
  </si>
  <si>
    <t xml:space="preserve">Ремонт опасного участка автомобильной дороги "Чебоксары - Сурское" – Чадукасы - Красноармейское, замена тросового ограждения на металлическое барьерное ограждение км 10+064 - км 10+264 слева</t>
  </si>
  <si>
    <t xml:space="preserve">Приобретение контейнеров для накопления твердых коммунальных отходов для нужд Красноармейского района Чувашской Республики</t>
  </si>
  <si>
    <t xml:space="preserve">Капитальный ремонт здания МБОДО «Детско-юношеская спортивная школа» Красноармейского района Чувашской Республики</t>
  </si>
  <si>
    <t xml:space="preserve">Приобретение автобуса Форд Транзит или эквивалент для нужд муниципального учреждения</t>
  </si>
  <si>
    <t xml:space="preserve">Капитальный ремонт здания МБОУ «Траковская СОШ» Красноармейского района Чувашской Республики 
по адресу: Чувашская Республика, Красноармейский район, с. Красноармейское, ул. Ленина, д.39 (капитальный ремонт системы канализации, электроснабжения, отопления, общестроительные работы)
</t>
  </si>
  <si>
    <t xml:space="preserve">Капитальный ремонт спортивного зала МБОУ "Чадукасинская ООШ" Красноармейского района Чувашской Республики</t>
  </si>
  <si>
    <t xml:space="preserve">Капитальный ремонт МБДОУ "Детский сад "Колосок" расположенный по адресу Чувашская Республика, Красноармейский район, село Красноармейское, ул. Ленина, 82</t>
  </si>
  <si>
    <t xml:space="preserve">Строительство футбольного поля с искусственным покрытием по ул. Механизаторов в с. Красноармейское Красноармейского района Чувашской Республики</t>
  </si>
  <si>
    <t xml:space="preserve">ЭА (субподряд в размере 5% от цены контракта в размере 1599,9805)</t>
  </si>
  <si>
    <t xml:space="preserve">Выполнение работ по ремонту участка автомобильной дороги от дома № 1 до дома № 9 по улице  Садовая деревни  Вурманкасы Красноармейского района Чувашской Республики</t>
  </si>
  <si>
    <t xml:space="preserve">Выполнение работ по  ремонту участков  автомобильной дороги по ул. Нагорная и ул. Восточная д. Бурундуки Красноармейского района Чувашской Республики</t>
  </si>
  <si>
    <t xml:space="preserve">Благоустройство дворовых территорий Красноармейского сельского поселения Чувашской Республики ул. Ленина, д.20</t>
  </si>
  <si>
    <t xml:space="preserve">Выполнение работ по 
ремонту участка автомобильной дороги 
от дома №1 до дома №20 по ул. Просторная д. Очкасы Красноармейского района Чувашской Республики
</t>
  </si>
  <si>
    <t xml:space="preserve">Благоустройство дворовой территории многоквартирного дома по адресу: Чувашская Республика, с. Красноармейское, ул. Ленина, д.26,28,30</t>
  </si>
  <si>
    <t xml:space="preserve">Текущий ремонт здания районного дома культуры МБУК "Центр развития культуры и библиотечного дела" Красноармейского района Чувашской Республики</t>
  </si>
  <si>
    <t xml:space="preserve">Выполнение работ по ремонту участка автомобильной дороги от дома №19 до дома №21 по ул. 50 лет Победы д. Сормхири Красноармейского района Чувашской Республики</t>
  </si>
  <si>
    <t xml:space="preserve">
Выполнение работ по 
ремонту участков автомобильной дороги по ул. Гагарина д. Первые Синьялы 
Красноармейского района Чувашской Республики
</t>
  </si>
  <si>
    <t xml:space="preserve">Ремонт дворовой территории дома №17 по ул. Васильева с. Красноармейское</t>
  </si>
  <si>
    <t xml:space="preserve">Ремонт проезда дворовой территории д. №95 по ул. Ленина с. Красноармейское</t>
  </si>
  <si>
    <t xml:space="preserve">Ремонт водопроводной сети в д. Кожары, Н.Кожары и Новые Игити Убеевского сельского поселения Красноармейского района Чувашской Республики</t>
  </si>
  <si>
    <t xml:space="preserve">Благоустройство территории перед административным центром с/п и фельдшерским-акушерским пунктом по адресу: Чувашская Республика, р-н Красноармейский, д. Чадукасы</t>
  </si>
  <si>
    <t xml:space="preserve">Ремонт подъездной дороги к улице Садовая деревни Синьял-Чурино Алманчинского сельского поселения Красноармейского района Чувашской Республики</t>
  </si>
  <si>
    <t xml:space="preserve"> Ремонт дороги по ул. Майская от дома № 25 до № 44 д. Вурманкасы Алманчиснкого сельского поселения Красноармейского района Чувашской Республики</t>
  </si>
  <si>
    <t xml:space="preserve">Ремонт помещений клуба "Заволжский" Красноармейского сельского поселения Красноармейского района Чувашской Республики</t>
  </si>
  <si>
    <t xml:space="preserve">Ремонт участка дороги по переулку от магазина РАЙПО до ул. Марка Аттая д. Синьял Убеево Красноармейского сельского поселения Красноармейского района Чувашской Республики</t>
  </si>
  <si>
    <t xml:space="preserve">Ремонт автомобильной дороги по переулку между улицами Южная и Союзная д. Шинарпоси Чадукасинского сельского поселения Красноармейского района Чувашской Республики</t>
  </si>
  <si>
    <t xml:space="preserve">Устройство нежилого помещения на кладбище в. 
д. Досаево Убеевского сельского поселения Красноармейского района Чувашской Республики
</t>
  </si>
  <si>
    <t xml:space="preserve">Благоустройство территории перед зданием Дома Культуры по адресу: Чувашская Республика, Красноармейский район, д. Пикшики, ул. Восточная, д.3</t>
  </si>
  <si>
    <t xml:space="preserve">Благоустройство и ремонт тротуаров по ул. Ленина 
в с. Красноармейское Красноармейского района Чувашской Республики (нечетная сторона)
</t>
  </si>
  <si>
    <t xml:space="preserve">Благоустройство и ремонт тротуаров по ул. Ленина 
в с.Красноармейское Красноармейского района Чувашской Республики (четная сторона)
</t>
  </si>
  <si>
    <t xml:space="preserve">Благоустройство территории центра села Алманчино расположенного по адресу: Чувашская Республика, р-н Красноармейский, село Алманчино</t>
  </si>
  <si>
    <t xml:space="preserve">Благоустройство территории по ул. Учительская расположенная по адресу: Чувашская Республика, р-н Красноармейский, село Яншихово-Челлы</t>
  </si>
  <si>
    <t xml:space="preserve">Благоустройство территории по ул. Садовая и перед зданием Дома культуры расположенные адресу: Чувашская Республика, р-н Красноармеский , с Исаково</t>
  </si>
  <si>
    <t xml:space="preserve">Ремонт дороги по ул. Гагарина от дома № 1 до № 23 с. Алманчино Алманчинского сельского поселения Красноармейского района Чувашской Республики</t>
  </si>
  <si>
    <t xml:space="preserve">Благоустройство территории по ул. Центральная расположенная по адресу: Чувашская Республика, р-н Красноармейский, село Караево</t>
  </si>
  <si>
    <t xml:space="preserve">Ремонт участка автомобильной дороги по ул. Школьная 
д. Енешкасы Чадукасинского сельского поселения Красноармейского района Чувашской Республики
</t>
  </si>
  <si>
    <t xml:space="preserve">Ремонт участка автомобильной дороги по ул.Гагарина д. Васнары Красноармейского сельского поселения Красноармейского района Чувашской Республики</t>
  </si>
  <si>
    <t xml:space="preserve">Ремонт участков дорог в д. Задние Карыки Красноармейского сельского поселения Красноармейского района Чувашской Республики</t>
  </si>
  <si>
    <t xml:space="preserve">Благоустройство территории по ул. Сапожникова, расположенное по адресу: Чувашская Республика, Красноармейский район, с. Убеево</t>
  </si>
  <si>
    <t xml:space="preserve">Ремонт грунтовой дороги по улице Ярмушкина деревни Дворики Большешатьминского сельского поселения Красноармейского района Чувашской Республики</t>
  </si>
  <si>
    <t xml:space="preserve">Ремонт грунтовой дороги по улице Димитрова деревни Нижняя Типсирма Большешатьминского сельского поселения 
Красноармейского района Чувашской Республики
</t>
  </si>
  <si>
    <t xml:space="preserve">Благоустройство территории площади Центральная около Большешатьминского центра досуга по адресу: Чувашская Республика, р-н Красноармейский ,с. Большая Шатьма</t>
  </si>
  <si>
    <t xml:space="preserve">Выполнение работ по замене системы отопления с тепломеханической частью в здании районного дома культуры МБУК «Центр развития культуры и библиотечного дела» Красноармейского района Чувашской Республики</t>
  </si>
  <si>
    <t xml:space="preserve">Выполнение работ по ремонту автомобильной дороги 
по ул. Спасова д. Липовка Красноармейского района Чувашской Республики
</t>
  </si>
  <si>
    <t xml:space="preserve">Благоустройство и ремонт тротуаров по ул. Г.Степанова 
в с.Красноармейское Красноармейского района Чувашской Республики 
</t>
  </si>
  <si>
    <t xml:space="preserve">Благоустройство и ремонт тротуаров по ул. Механизаторов 
в с.Красноармейское Красноармейского района Чувашской Республики 
</t>
  </si>
  <si>
    <t xml:space="preserve">Благоустройство сквера перед Клубом "Заволжский" по ул. Ленина с. Красноармейское Красноармейского района</t>
  </si>
  <si>
    <t xml:space="preserve">Текущий ремонт Анаткасинского дома досуга МБУК "Центр развития культуры и библиотечного дела" Красноармейского района Чувашской Республики</t>
  </si>
  <si>
    <t xml:space="preserve">Текущий ремонт здания Убеевского центра досуга МБУК "Центр развития культуры и библиотечного дела" Красноармейского района Чувашской Республики</t>
  </si>
  <si>
    <t xml:space="preserve">Приобретение мобильного автогородка для профилактики детского травматизма в Красноармейском районе Чувашской Республики</t>
  </si>
  <si>
    <t xml:space="preserve">Установка дорожных знаков на автомобильных дорогах Красноармейского района Чувашской Республики</t>
  </si>
  <si>
    <t xml:space="preserve">Ремонт участка автомобильной дороги "Цивильск - Красноармейское - Кюль-Сирма" - Шивбоси км 0+500 - км 1+380</t>
  </si>
  <si>
    <t xml:space="preserve">Выполнение работ по ремонту участка автомобильной дороги "Цивильск - Красноармейское - Кюль-Сирма" - Шивбоси км 1+380 - км 1+551</t>
  </si>
  <si>
    <t xml:space="preserve">Ремонт грунтовой дороги ул. Советская, Зеленая и примыкающего переулка 
д. Досаево 
Убеевского сельского поселения Красноармейского района Чувашской Республики
</t>
  </si>
  <si>
    <t xml:space="preserve">Ремонт дорог по улицам Траковская, Моркинская и Молодежная с. Красноармейское Красноармейского района Чувашской Республики</t>
  </si>
  <si>
    <t xml:space="preserve">Ремонт грунтовой дороги по ул. Пролетарская 
д. Досаево 
Убеевского сельского поселения Красноармейского района Чувашской Республики
</t>
  </si>
  <si>
    <t xml:space="preserve">Капитальный ремонт водонапорных башен в д.Хозакасы, д. Вотланы, д. Передние Карыки, д. Задние Карыки в Красноармейском сельском поселении Красноармейского района Чувашской Республики</t>
  </si>
  <si>
    <t xml:space="preserve">Капитальный ремонт водонапорной башни в д. Яшкильдино Исаковского сельского поселения Красноармейского района Чувашской Республики</t>
  </si>
  <si>
    <t xml:space="preserve">Капитальный ремонт водонапорной башни в с. Убеево, в д. Янмурзино. Нижние Кожары</t>
  </si>
  <si>
    <t xml:space="preserve">Капитальный ремонт водонапорных башен в д. Чадукасы, д.Шинарпоси, д. Сявал-Сирма Чадукасинского сельского поселения Красноармейского района Чувашской Республики</t>
  </si>
  <si>
    <t xml:space="preserve">Капитальный ремонт водонапорной башни в д. Кошки</t>
  </si>
  <si>
    <t xml:space="preserve">Капитальный ремонт водонапорной башни в с. Большая Шатьма</t>
  </si>
  <si>
    <t xml:space="preserve">Капитальный ремонт водонапорных башен в с. Караево, д. Кюльхири, д. Синьял-Караево, д. Сормхири Караевского сельского поселения Красноармейского района Чувашской Республики </t>
  </si>
  <si>
    <t xml:space="preserve">Ремонт дороги по улицам Новая и Восточная деревни Сирмапоси Караевского сельского поселения Красноармейского района Чувашской Республики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</si>
  <si>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помещения,4 квартира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</si>
  <si>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помещения,5 квартира</t>
  </si>
  <si>
    <t xml:space="preserve"> ликвидация последствий обвалов, осыпей, с устройство дренажных прорезей и восстановлением элементов системы водоотвода и устранение повреждений быстротоков, лотков участков автомобильной дороги "Чебоксары - Сурское" - Анаткасы км 0+710 и км 1+990 справа</t>
  </si>
  <si>
    <t xml:space="preserve">Приобретение легковых автомобилей </t>
  </si>
  <si>
    <t xml:space="preserve">Капитальный ремонт водонапорной башни в д. Кожары</t>
  </si>
  <si>
    <t xml:space="preserve">Ремонт участка дороги по ул. Советская от дома №1 до дома №28 д. Вурманкас-Чурино Алманчинского сельского поселения Красноармейского района</t>
  </si>
  <si>
    <t xml:space="preserve">подача заявок до 14.10.2020</t>
  </si>
  <si>
    <t xml:space="preserve">Ремонт грунтовой дороги по ул. Шоссейная, Прудовая д. Юпрямы Большешатьминского сельского поселения Красноармейского района Чувашской Республики</t>
  </si>
  <si>
    <t xml:space="preserve">Замена водонапорной башни с. Именево Яншихово-Челлинского сельского поселения Красноармейского района Чувашской Республики</t>
  </si>
  <si>
    <t xml:space="preserve">Капитальный ремонт здания МБДОУ "Детский сад "Колосок", расположенный по адресу Чувашская Республика, Красноармейский район, село Красноармейское, ул. Ленина, 82</t>
  </si>
  <si>
    <t xml:space="preserve">Итого по разделу 1</t>
  </si>
  <si>
    <t xml:space="preserve">2. Сведения об осуществленных закупках товаров, работ, услуг для обеспечения нужд Чувашской Республики</t>
  </si>
  <si>
    <t xml:space="preserve">путем проведения совместных торгов</t>
  </si>
  <si>
    <t xml:space="preserve">3…</t>
  </si>
  <si>
    <t xml:space="preserve">Итого по разделу 2</t>
  </si>
  <si>
    <t xml:space="preserve">3. Сведения об осуществленных закупках товаров, работ, услуг для обеспечения нужд Чувашской Республики,</t>
  </si>
  <si>
    <t xml:space="preserve">которые не привели к заключению контракта</t>
  </si>
  <si>
    <t xml:space="preserve">Ремонт участков автомобильной дороги "Цивильск - Красноармейское -Кюль-Сирма" - Шивбоси км 3+400 - км 4+200</t>
  </si>
  <si>
    <t xml:space="preserve">расторгнут</t>
  </si>
  <si>
    <t xml:space="preserve">Приобретение легкового автомобиля УАЗ Патриот (или эквивалент) для нужд муниципального учреждения</t>
  </si>
  <si>
    <t xml:space="preserve">отменен</t>
  </si>
  <si>
    <t xml:space="preserve">Благоустройство территории площади Центральная около Большешатьминского центра досуга по адресу:Чувашская Республика,р-н Красноармейский ,с.Большая Шатьма</t>
  </si>
  <si>
    <t xml:space="preserve">отклонили</t>
  </si>
  <si>
    <t xml:space="preserve">Выполнение работ по 
ремонту 
участка автомобильной дороги по ул. Газовая д. Полайкасы 
Красноармейского района Чувашской Республики
</t>
  </si>
  <si>
    <t xml:space="preserve">Капитальный ремонт водонапорной башни в с. Большая Шатьма, в д. Кошки, Кожары</t>
  </si>
  <si>
    <t xml:space="preserve">Капитальный ремонт водонапорных башен в с. Караево, д. Кюльхири, д. Синьял-Караево, д. Сормхири Караевского сельского поселения Красноармейского района Чувашской Республики</t>
  </si>
  <si>
    <t xml:space="preserve">Устройство недостающих автобусных остановок с павильоном на автомобильной дороге ОПМЗ  "Цивильск - Красноармейское - Кюль-Сирма" - Шивбоси</t>
  </si>
  <si>
    <t xml:space="preserve">Ремонт участка дороги по ул. Молодежная от дома №15 до дома №33 д. Нимичкасы Алманчинского сельского поселения Красноармейского района</t>
  </si>
  <si>
    <t xml:space="preserve">Итого по разделу 3</t>
  </si>
  <si>
    <t xml:space="preserve">х</t>
  </si>
  <si>
    <t xml:space="preserve">ВСЕГО:</t>
  </si>
  <si>
    <t xml:space="preserve">Должностное лицо,  ответственное за  составление отчета</t>
  </si>
  <si>
    <t xml:space="preserve">Степанова Марина Анатольевна            Заведующий сектором организации и проведения закупок  </t>
  </si>
  <si>
    <t xml:space="preserve">Ф.И.О.</t>
  </si>
  <si>
    <t xml:space="preserve">должность</t>
  </si>
  <si>
    <t xml:space="preserve">Контактный тел.: </t>
  </si>
  <si>
    <t xml:space="preserve">8 (83530) 2-14-78</t>
  </si>
  <si>
    <t xml:space="preserve">Дата составления отчета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</si>
</sst>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H:MM"/>
    <numFmt numFmtId="166" formatCode="DD/MMM"/>
    <numFmt numFmtId="167" formatCode="DD/MM/YYYY"/>
    <numFmt numFmtId="168" formatCode="0.000"/>
    <numFmt numFmtId="169" formatCode="0.00"/>
    <numFmt numFmtId="170" formatCode="0.0000"/>
    <numFmt numFmtId="171" formatCode="0.0"/>
    <numFmt numFmtId="172" formatCode="#,##0.0"/>
    <numFmt numFmtId="173" formatCode="#,##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u val="single"/>
      <sz val="10"/>
      <color rgb="FF000000"/>
      <name val="Times New Roman"/>
      <family val="1"/>
      <charset val="204"/>
    </font>
    <font>
      <u val="single"/>
      <sz val="10"/>
      <color rgb="FF000000"/>
      <name val="Times New Roman"/>
      <family val="1"/>
      <charset val="204"/>
    </font>
    <font>
      <u val="single"/>
      <sz val="11"/>
      <color rgb="FF000000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6B9B8"/>
        <bgColor rgb="FFFCD5B5"/>
      </patternFill>
    </fill>
    <fill>
      <patternFill patternType="solid">
        <fgColor rgb="FFEBF1DE"/>
        <bgColor rgb="FFFDEADA"/>
      </patternFill>
    </fill>
    <fill>
      <patternFill patternType="solid">
        <fgColor rgb="FFF2DCDB"/>
        <bgColor rgb="FFFDEADA"/>
      </patternFill>
    </fill>
    <fill>
      <patternFill patternType="solid">
        <fgColor rgb="FFDCE6F2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rgb="FFFCD5B5"/>
        <bgColor rgb="FFF2DCDB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7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5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5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6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krarm_glbuxg@cap.ru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krarm_glbuxg@cap.ru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Q6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0" activeCellId="0" sqref="I20"/>
    </sheetView>
  </sheetViews>
  <sheetFormatPr defaultRowHeight="1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45.14"/>
    <col collapsed="false" customWidth="true" hidden="false" outlineLevel="0" max="3" min="3" style="1" width="7.71"/>
    <col collapsed="false" customWidth="true" hidden="false" outlineLevel="0" max="4" min="4" style="1" width="11.86"/>
    <col collapsed="false" customWidth="true" hidden="false" outlineLevel="0" max="5" min="5" style="1" width="11.57"/>
    <col collapsed="false" customWidth="true" hidden="false" outlineLevel="0" max="8" min="6" style="1" width="11.86"/>
    <col collapsed="false" customWidth="true" hidden="false" outlineLevel="0" max="9" min="9" style="1" width="12.71"/>
    <col collapsed="false" customWidth="true" hidden="false" outlineLevel="0" max="10" min="10" style="1" width="13.7"/>
    <col collapsed="false" customWidth="true" hidden="false" outlineLevel="0" max="11" min="11" style="1" width="14.15"/>
    <col collapsed="false" customWidth="true" hidden="false" outlineLevel="0" max="12" min="12" style="1" width="11.86"/>
    <col collapsed="false" customWidth="true" hidden="false" outlineLevel="0" max="13" min="13" style="1" width="16"/>
    <col collapsed="false" customWidth="true" hidden="false" outlineLevel="0" max="1025" min="14" style="1" width="9.13"/>
  </cols>
  <sheetData>
    <row r="1" customFormat="false" ht="13.8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3.8" hidden="false" customHeight="true" outlineLevel="0" collapsed="false">
      <c r="A2" s="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13.8" hidden="false" customHeight="true" outlineLevel="0" collapsed="false">
      <c r="A3" s="2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customFormat="false" ht="13.8" hidden="false" customHeight="false" outlineLevel="0" collapsed="false">
      <c r="A4" s="2"/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customFormat="false" ht="13.8" hidden="false" customHeight="true" outlineLevel="0" collapsed="false">
      <c r="A5" s="2"/>
      <c r="B5" s="6" t="s">
        <v>4</v>
      </c>
      <c r="C5" s="6"/>
      <c r="D5" s="6"/>
      <c r="E5" s="6"/>
      <c r="F5" s="6"/>
      <c r="G5" s="7"/>
      <c r="H5" s="7"/>
      <c r="I5" s="7"/>
      <c r="J5" s="7"/>
      <c r="K5" s="7"/>
      <c r="L5" s="7"/>
      <c r="M5" s="7"/>
    </row>
    <row r="6" customFormat="false" ht="13.8" hidden="false" customHeight="true" outlineLevel="0" collapsed="false">
      <c r="A6" s="2"/>
      <c r="B6" s="6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customFormat="false" ht="13.8" hidden="false" customHeight="false" outlineLevel="0" collapsed="false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S7" s="8"/>
    </row>
    <row r="8" customFormat="false" ht="13.8" hidden="false" customHeight="true" outlineLevel="0" collapsed="false">
      <c r="A8" s="2"/>
      <c r="B8" s="9" t="s">
        <v>6</v>
      </c>
      <c r="C8" s="9" t="s">
        <v>7</v>
      </c>
      <c r="D8" s="9" t="s">
        <v>8</v>
      </c>
      <c r="E8" s="9" t="s">
        <v>9</v>
      </c>
      <c r="F8" s="9"/>
      <c r="G8" s="9"/>
      <c r="H8" s="9"/>
      <c r="I8" s="9"/>
      <c r="J8" s="9"/>
      <c r="K8" s="9"/>
      <c r="L8" s="9"/>
      <c r="M8" s="9"/>
      <c r="S8" s="8"/>
    </row>
    <row r="9" customFormat="false" ht="13.8" hidden="false" customHeight="true" outlineLevel="0" collapsed="false">
      <c r="A9" s="2"/>
      <c r="B9" s="9"/>
      <c r="C9" s="9"/>
      <c r="D9" s="9"/>
      <c r="E9" s="9" t="s">
        <v>10</v>
      </c>
      <c r="F9" s="9"/>
      <c r="G9" s="9"/>
      <c r="H9" s="9"/>
      <c r="I9" s="9"/>
      <c r="J9" s="9"/>
      <c r="K9" s="9" t="s">
        <v>11</v>
      </c>
      <c r="L9" s="9"/>
      <c r="M9" s="9"/>
    </row>
    <row r="10" customFormat="false" ht="13.8" hidden="false" customHeight="false" outlineLevel="0" collapsed="false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S10" s="8"/>
    </row>
    <row r="11" customFormat="false" ht="13.8" hidden="false" customHeight="true" outlineLevel="0" collapsed="false">
      <c r="A11" s="2"/>
      <c r="B11" s="9"/>
      <c r="C11" s="9"/>
      <c r="D11" s="9"/>
      <c r="E11" s="10" t="s">
        <v>12</v>
      </c>
      <c r="F11" s="10"/>
      <c r="G11" s="10"/>
      <c r="H11" s="9" t="s">
        <v>13</v>
      </c>
      <c r="I11" s="9" t="s">
        <v>14</v>
      </c>
      <c r="J11" s="9" t="s">
        <v>15</v>
      </c>
      <c r="K11" s="10" t="s">
        <v>16</v>
      </c>
      <c r="L11" s="11" t="s">
        <v>17</v>
      </c>
      <c r="M11" s="11"/>
      <c r="S11" s="8"/>
    </row>
    <row r="12" customFormat="false" ht="48" hidden="false" customHeight="true" outlineLevel="0" collapsed="false">
      <c r="A12" s="2"/>
      <c r="B12" s="9"/>
      <c r="C12" s="9"/>
      <c r="D12" s="9"/>
      <c r="E12" s="12" t="s">
        <v>18</v>
      </c>
      <c r="F12" s="12" t="s">
        <v>19</v>
      </c>
      <c r="G12" s="12" t="s">
        <v>20</v>
      </c>
      <c r="H12" s="9"/>
      <c r="I12" s="9"/>
      <c r="J12" s="9"/>
      <c r="K12" s="10"/>
      <c r="L12" s="9" t="s">
        <v>21</v>
      </c>
      <c r="M12" s="9" t="s">
        <v>22</v>
      </c>
    </row>
    <row r="13" customFormat="false" ht="13.8" hidden="false" customHeight="false" outlineLevel="0" collapsed="false">
      <c r="A13" s="2"/>
      <c r="B13" s="9"/>
      <c r="C13" s="9"/>
      <c r="D13" s="9"/>
      <c r="E13" s="12"/>
      <c r="F13" s="12"/>
      <c r="G13" s="12"/>
      <c r="H13" s="9"/>
      <c r="I13" s="9"/>
      <c r="J13" s="9"/>
      <c r="K13" s="10"/>
      <c r="L13" s="9"/>
      <c r="M13" s="9"/>
    </row>
    <row r="14" customFormat="false" ht="15.75" hidden="false" customHeight="true" outlineLevel="0" collapsed="false">
      <c r="A14" s="2"/>
      <c r="B14" s="13" t="n">
        <v>1</v>
      </c>
      <c r="C14" s="14" t="n">
        <v>2</v>
      </c>
      <c r="D14" s="14" t="n">
        <v>3</v>
      </c>
      <c r="E14" s="14" t="n">
        <v>4</v>
      </c>
      <c r="F14" s="14" t="n">
        <v>5</v>
      </c>
      <c r="G14" s="14" t="n">
        <v>6</v>
      </c>
      <c r="H14" s="14" t="n">
        <v>7</v>
      </c>
      <c r="I14" s="14" t="n">
        <v>8</v>
      </c>
      <c r="J14" s="14" t="n">
        <v>9</v>
      </c>
      <c r="K14" s="14" t="n">
        <v>10</v>
      </c>
      <c r="L14" s="14" t="n">
        <v>11</v>
      </c>
      <c r="M14" s="14" t="n">
        <v>12</v>
      </c>
    </row>
    <row r="15" customFormat="false" ht="13.8" hidden="false" customHeight="true" outlineLevel="0" collapsed="false">
      <c r="A15" s="2"/>
      <c r="B15" s="15" t="s">
        <v>23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customFormat="false" ht="41.25" hidden="false" customHeight="false" outlineLevel="0" collapsed="false">
      <c r="A16" s="2"/>
      <c r="B16" s="16" t="s">
        <v>24</v>
      </c>
      <c r="C16" s="17" t="s">
        <v>25</v>
      </c>
      <c r="D16" s="18" t="n">
        <f aca="false">H16+I16+K16</f>
        <v>28</v>
      </c>
      <c r="E16" s="18"/>
      <c r="F16" s="18"/>
      <c r="G16" s="18"/>
      <c r="H16" s="18" t="n">
        <v>0</v>
      </c>
      <c r="I16" s="18"/>
      <c r="J16" s="18"/>
      <c r="K16" s="18" t="n">
        <v>28</v>
      </c>
      <c r="L16" s="18" t="n">
        <v>25</v>
      </c>
      <c r="M16" s="18" t="n">
        <v>0</v>
      </c>
    </row>
    <row r="17" customFormat="false" ht="39" hidden="false" customHeight="true" outlineLevel="0" collapsed="false">
      <c r="A17" s="19"/>
      <c r="B17" s="20" t="s">
        <v>26</v>
      </c>
      <c r="C17" s="21" t="s">
        <v>27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customFormat="false" ht="39" hidden="false" customHeight="true" outlineLevel="0" collapsed="false">
      <c r="A18" s="2"/>
      <c r="B18" s="23" t="s">
        <v>28</v>
      </c>
      <c r="C18" s="24" t="s">
        <v>29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customFormat="false" ht="35.05" hidden="false" customHeight="false" outlineLevel="0" collapsed="false">
      <c r="A19" s="2"/>
      <c r="B19" s="23" t="s">
        <v>30</v>
      </c>
      <c r="C19" s="24" t="s">
        <v>31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Q19" s="26"/>
    </row>
    <row r="20" customFormat="false" ht="35.05" hidden="false" customHeight="false" outlineLevel="0" collapsed="false">
      <c r="A20" s="2"/>
      <c r="B20" s="23" t="s">
        <v>32</v>
      </c>
      <c r="C20" s="24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customFormat="false" ht="51.75" hidden="false" customHeight="true" outlineLevel="0" collapsed="false">
      <c r="A21" s="2"/>
      <c r="B21" s="23" t="s">
        <v>34</v>
      </c>
      <c r="C21" s="24" t="s">
        <v>35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customFormat="false" ht="51.75" hidden="false" customHeight="true" outlineLevel="0" collapsed="false">
      <c r="A22" s="2"/>
      <c r="B22" s="27" t="s">
        <v>36</v>
      </c>
      <c r="C22" s="28" t="s">
        <v>37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customFormat="false" ht="51.75" hidden="false" customHeight="false" outlineLevel="0" collapsed="false">
      <c r="A23" s="2"/>
      <c r="B23" s="20" t="s">
        <v>38</v>
      </c>
      <c r="C23" s="9" t="s">
        <v>39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="34" customFormat="true" ht="57.45" hidden="false" customHeight="false" outlineLevel="0" collapsed="false">
      <c r="A24" s="31"/>
      <c r="B24" s="27" t="s">
        <v>40</v>
      </c>
      <c r="C24" s="32" t="s">
        <v>41</v>
      </c>
      <c r="D24" s="33"/>
      <c r="E24" s="29"/>
      <c r="F24" s="29"/>
      <c r="G24" s="29"/>
      <c r="H24" s="29"/>
      <c r="I24" s="29"/>
      <c r="J24" s="29"/>
      <c r="K24" s="29"/>
      <c r="L24" s="29"/>
      <c r="M24" s="29"/>
    </row>
    <row r="25" s="35" customFormat="true" ht="57.45" hidden="false" customHeight="false" outlineLevel="0" collapsed="false">
      <c r="A25" s="31"/>
      <c r="B25" s="20" t="s">
        <v>42</v>
      </c>
      <c r="C25" s="9" t="s">
        <v>43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</row>
    <row r="26" customFormat="false" ht="35.05" hidden="false" customHeight="false" outlineLevel="0" collapsed="false">
      <c r="A26" s="2"/>
      <c r="B26" s="23" t="s">
        <v>44</v>
      </c>
      <c r="C26" s="24" t="s">
        <v>45</v>
      </c>
      <c r="D26" s="25"/>
      <c r="E26" s="25"/>
      <c r="F26" s="25"/>
      <c r="G26" s="25"/>
      <c r="H26" s="25"/>
      <c r="I26" s="25"/>
      <c r="J26" s="25"/>
      <c r="K26" s="18" t="n">
        <v>28</v>
      </c>
      <c r="L26" s="18" t="n">
        <v>25</v>
      </c>
      <c r="M26" s="25"/>
    </row>
    <row r="27" customFormat="false" ht="35.05" hidden="false" customHeight="false" outlineLevel="0" collapsed="false">
      <c r="A27" s="2"/>
      <c r="B27" s="23" t="s">
        <v>46</v>
      </c>
      <c r="C27" s="24" t="s">
        <v>47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A28" s="2"/>
      <c r="B28" s="36" t="s">
        <v>48</v>
      </c>
      <c r="C28" s="24" t="s">
        <v>49</v>
      </c>
      <c r="D28" s="25"/>
      <c r="E28" s="25"/>
      <c r="F28" s="25"/>
      <c r="G28" s="25"/>
      <c r="H28" s="25"/>
      <c r="I28" s="25"/>
      <c r="J28" s="25"/>
      <c r="K28" s="18" t="n">
        <v>28</v>
      </c>
      <c r="L28" s="18" t="n">
        <v>25</v>
      </c>
      <c r="M28" s="25"/>
    </row>
    <row r="29" customFormat="false" ht="35.05" hidden="false" customHeight="false" outlineLevel="0" collapsed="false">
      <c r="A29" s="2"/>
      <c r="B29" s="23" t="s">
        <v>50</v>
      </c>
      <c r="C29" s="24" t="s">
        <v>51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customFormat="false" ht="46.25" hidden="false" customHeight="false" outlineLevel="0" collapsed="false">
      <c r="A30" s="2"/>
      <c r="B30" s="23" t="s">
        <v>52</v>
      </c>
      <c r="C30" s="24" t="s">
        <v>53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customFormat="false" ht="46.25" hidden="false" customHeight="false" outlineLevel="0" collapsed="false">
      <c r="A31" s="2"/>
      <c r="B31" s="23" t="s">
        <v>54</v>
      </c>
      <c r="C31" s="24" t="s">
        <v>55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customFormat="false" ht="13.8" hidden="false" customHeight="false" outlineLevel="0" collapsed="false">
      <c r="A32" s="2"/>
      <c r="B32" s="23" t="s">
        <v>56</v>
      </c>
      <c r="C32" s="24" t="s">
        <v>57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customFormat="false" ht="13.8" hidden="false" customHeight="false" outlineLevel="0" collapsed="false">
      <c r="A33" s="2"/>
      <c r="B33" s="23" t="s">
        <v>58</v>
      </c>
      <c r="C33" s="24" t="s">
        <v>59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="34" customFormat="true" ht="35.05" hidden="false" customHeight="false" outlineLevel="0" collapsed="false">
      <c r="A34" s="31"/>
      <c r="B34" s="27" t="s">
        <v>60</v>
      </c>
      <c r="C34" s="28" t="s">
        <v>61</v>
      </c>
      <c r="D34" s="37"/>
      <c r="E34" s="38"/>
      <c r="F34" s="37"/>
      <c r="G34" s="38"/>
      <c r="H34" s="37"/>
      <c r="I34" s="38"/>
      <c r="J34" s="37"/>
      <c r="K34" s="38"/>
      <c r="L34" s="37"/>
      <c r="M34" s="18"/>
    </row>
    <row r="35" s="35" customFormat="true" ht="46.25" hidden="false" customHeight="false" outlineLevel="0" collapsed="false">
      <c r="A35" s="31"/>
      <c r="B35" s="20" t="s">
        <v>62</v>
      </c>
      <c r="C35" s="9" t="s">
        <v>63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customFormat="false" ht="13.8" hidden="false" customHeight="true" outlineLevel="0" collapsed="false">
      <c r="A36" s="2"/>
      <c r="B36" s="39" t="s">
        <v>64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customFormat="false" ht="13.8" hidden="false" customHeight="false" outlineLevel="0" collapsed="false">
      <c r="A37" s="2"/>
      <c r="B37" s="40" t="s">
        <v>65</v>
      </c>
      <c r="C37" s="41" t="s">
        <v>66</v>
      </c>
      <c r="D37" s="42" t="n">
        <f aca="false">SUM(E37:M37)</f>
        <v>0</v>
      </c>
      <c r="E37" s="42"/>
      <c r="F37" s="42"/>
      <c r="G37" s="42"/>
      <c r="H37" s="42"/>
      <c r="I37" s="42"/>
      <c r="J37" s="42"/>
      <c r="K37" s="42"/>
      <c r="L37" s="42"/>
      <c r="M37" s="42"/>
    </row>
    <row r="38" customFormat="false" ht="39" hidden="false" customHeight="false" outlineLevel="0" collapsed="false">
      <c r="A38" s="2"/>
      <c r="B38" s="23" t="s">
        <v>67</v>
      </c>
      <c r="C38" s="24" t="s">
        <v>68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customFormat="false" ht="20.25" hidden="false" customHeight="false" outlineLevel="0" collapsed="false">
      <c r="A39" s="2"/>
      <c r="B39" s="23" t="s">
        <v>69</v>
      </c>
      <c r="C39" s="24" t="s">
        <v>70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="34" customFormat="true" ht="35.05" hidden="false" customHeight="false" outlineLevel="0" collapsed="false">
      <c r="A40" s="31"/>
      <c r="B40" s="43" t="s">
        <v>71</v>
      </c>
      <c r="C40" s="9" t="s">
        <v>72</v>
      </c>
      <c r="D40" s="44" t="n">
        <f aca="false">SUM(E40:M40)</f>
        <v>0</v>
      </c>
      <c r="E40" s="45"/>
      <c r="F40" s="44"/>
      <c r="G40" s="45"/>
      <c r="H40" s="46"/>
      <c r="I40" s="45"/>
      <c r="J40" s="44"/>
      <c r="K40" s="45"/>
      <c r="L40" s="44"/>
      <c r="M40" s="45"/>
    </row>
    <row r="41" customFormat="false" ht="13.8" hidden="false" customHeight="true" outlineLevel="0" collapsed="false">
      <c r="A41" s="2"/>
      <c r="B41" s="15" t="s">
        <v>73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customFormat="false" ht="23.85" hidden="false" customHeight="false" outlineLevel="0" collapsed="false">
      <c r="A42" s="2"/>
      <c r="B42" s="47" t="s">
        <v>74</v>
      </c>
      <c r="C42" s="48" t="s">
        <v>75</v>
      </c>
      <c r="D42" s="49" t="n">
        <f aca="false">H42+I42+K42</f>
        <v>773.8</v>
      </c>
      <c r="E42" s="49"/>
      <c r="F42" s="49"/>
      <c r="G42" s="49"/>
      <c r="H42" s="49"/>
      <c r="I42" s="49"/>
      <c r="J42" s="49"/>
      <c r="K42" s="49" t="n">
        <v>773.8</v>
      </c>
      <c r="L42" s="49" t="n">
        <v>656.3</v>
      </c>
      <c r="M42" s="49"/>
    </row>
    <row r="43" customFormat="false" ht="35.05" hidden="false" customHeight="false" outlineLevel="0" collapsed="false">
      <c r="A43" s="2"/>
      <c r="B43" s="23" t="s">
        <v>76</v>
      </c>
      <c r="C43" s="24" t="s">
        <v>77</v>
      </c>
      <c r="D43" s="25" t="n">
        <f aca="false">SUM(E43:M43)</f>
        <v>0</v>
      </c>
      <c r="E43" s="25"/>
      <c r="F43" s="25"/>
      <c r="G43" s="25"/>
      <c r="H43" s="25"/>
      <c r="I43" s="25"/>
      <c r="J43" s="25"/>
      <c r="K43" s="25"/>
      <c r="L43" s="25"/>
      <c r="M43" s="25"/>
    </row>
    <row r="44" customFormat="false" ht="46.25" hidden="false" customHeight="false" outlineLevel="0" collapsed="false">
      <c r="A44" s="2"/>
      <c r="B44" s="23" t="s">
        <v>78</v>
      </c>
      <c r="C44" s="24" t="s">
        <v>79</v>
      </c>
      <c r="D44" s="25" t="n">
        <f aca="false">SUM(E44:M44)</f>
        <v>0</v>
      </c>
      <c r="E44" s="25"/>
      <c r="F44" s="25"/>
      <c r="G44" s="25"/>
      <c r="H44" s="25"/>
      <c r="I44" s="25"/>
      <c r="J44" s="25"/>
      <c r="K44" s="25"/>
      <c r="L44" s="25"/>
      <c r="M44" s="25"/>
    </row>
    <row r="45" customFormat="false" ht="46.25" hidden="false" customHeight="false" outlineLevel="0" collapsed="false">
      <c r="A45" s="2"/>
      <c r="B45" s="23" t="s">
        <v>80</v>
      </c>
      <c r="C45" s="24" t="s">
        <v>81</v>
      </c>
      <c r="D45" s="25" t="n">
        <f aca="false">SUM(E45:M45)</f>
        <v>0</v>
      </c>
      <c r="E45" s="25"/>
      <c r="F45" s="25"/>
      <c r="G45" s="25"/>
      <c r="H45" s="25"/>
      <c r="I45" s="25"/>
      <c r="J45" s="25"/>
      <c r="K45" s="25"/>
      <c r="L45" s="25"/>
      <c r="M45" s="25"/>
    </row>
    <row r="46" customFormat="false" ht="46.25" hidden="false" customHeight="false" outlineLevel="0" collapsed="false">
      <c r="A46" s="2"/>
      <c r="B46" s="23" t="s">
        <v>82</v>
      </c>
      <c r="C46" s="24" t="s">
        <v>83</v>
      </c>
      <c r="D46" s="25" t="n">
        <f aca="false">SUM(E46:M46)</f>
        <v>0</v>
      </c>
      <c r="E46" s="25"/>
      <c r="F46" s="25"/>
      <c r="G46" s="25"/>
      <c r="H46" s="25"/>
      <c r="I46" s="25"/>
      <c r="J46" s="25"/>
      <c r="K46" s="25"/>
      <c r="L46" s="25"/>
      <c r="M46" s="25"/>
    </row>
    <row r="47" customFormat="false" ht="57.45" hidden="false" customHeight="false" outlineLevel="0" collapsed="false">
      <c r="A47" s="2"/>
      <c r="B47" s="23" t="s">
        <v>84</v>
      </c>
      <c r="C47" s="24" t="s">
        <v>85</v>
      </c>
      <c r="D47" s="25" t="n">
        <f aca="false">SUM(E47:M47)</f>
        <v>0</v>
      </c>
      <c r="E47" s="25"/>
      <c r="F47" s="25"/>
      <c r="G47" s="25"/>
      <c r="H47" s="25"/>
      <c r="I47" s="25"/>
      <c r="J47" s="25"/>
      <c r="K47" s="25"/>
      <c r="L47" s="25"/>
      <c r="M47" s="25"/>
    </row>
    <row r="48" customFormat="false" ht="64.5" hidden="false" customHeight="true" outlineLevel="0" collapsed="false">
      <c r="A48" s="2"/>
      <c r="B48" s="23" t="s">
        <v>86</v>
      </c>
      <c r="C48" s="28" t="s">
        <v>87</v>
      </c>
      <c r="D48" s="25" t="n">
        <f aca="false">SUM(E48:M48)</f>
        <v>0</v>
      </c>
      <c r="E48" s="25"/>
      <c r="F48" s="25"/>
      <c r="G48" s="25"/>
      <c r="H48" s="25"/>
      <c r="I48" s="25"/>
      <c r="J48" s="25"/>
      <c r="K48" s="25"/>
      <c r="L48" s="25"/>
      <c r="M48" s="25"/>
    </row>
    <row r="49" customFormat="false" ht="65.25" hidden="false" customHeight="false" outlineLevel="0" collapsed="false">
      <c r="A49" s="2"/>
      <c r="B49" s="50" t="s">
        <v>88</v>
      </c>
      <c r="C49" s="9" t="s">
        <v>89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customFormat="false" ht="23.85" hidden="false" customHeight="false" outlineLevel="0" collapsed="false">
      <c r="A50" s="2"/>
      <c r="B50" s="51" t="s">
        <v>90</v>
      </c>
      <c r="C50" s="52" t="s">
        <v>91</v>
      </c>
      <c r="D50" s="53" t="n">
        <f aca="false">H50+I50+K50</f>
        <v>773.8</v>
      </c>
      <c r="E50" s="53"/>
      <c r="F50" s="53"/>
      <c r="G50" s="53"/>
      <c r="H50" s="53"/>
      <c r="I50" s="53"/>
      <c r="J50" s="53"/>
      <c r="K50" s="49" t="n">
        <f aca="false">K42</f>
        <v>773.8</v>
      </c>
      <c r="L50" s="49" t="n">
        <f aca="false">L42</f>
        <v>656.3</v>
      </c>
      <c r="M50" s="49"/>
    </row>
    <row r="51" s="34" customFormat="true" ht="46.25" hidden="false" customHeight="false" outlineLevel="0" collapsed="false">
      <c r="A51" s="31"/>
      <c r="B51" s="54" t="s">
        <v>92</v>
      </c>
      <c r="C51" s="55" t="s">
        <v>93</v>
      </c>
      <c r="D51" s="56" t="n">
        <f aca="false">SUM(E51:M51)</f>
        <v>0</v>
      </c>
      <c r="E51" s="56"/>
      <c r="F51" s="56"/>
      <c r="G51" s="56"/>
      <c r="H51" s="56"/>
      <c r="I51" s="56"/>
      <c r="J51" s="56"/>
      <c r="K51" s="56"/>
      <c r="L51" s="56"/>
      <c r="M51" s="56"/>
    </row>
    <row r="52" s="35" customFormat="true" ht="57.45" hidden="false" customHeight="false" outlineLevel="0" collapsed="false">
      <c r="A52" s="31"/>
      <c r="B52" s="57" t="s">
        <v>94</v>
      </c>
      <c r="C52" s="58" t="s">
        <v>95</v>
      </c>
      <c r="D52" s="59" t="n">
        <f aca="false">SUM(E52:M52)</f>
        <v>0</v>
      </c>
      <c r="E52" s="60"/>
      <c r="F52" s="60"/>
      <c r="G52" s="60"/>
      <c r="H52" s="61"/>
      <c r="I52" s="60"/>
      <c r="J52" s="60"/>
      <c r="K52" s="60"/>
      <c r="L52" s="60"/>
      <c r="M52" s="60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customFormat="false" ht="23.85" hidden="false" customHeight="false" outlineLevel="0" collapsed="false">
      <c r="A53" s="2"/>
      <c r="B53" s="23" t="s">
        <v>96</v>
      </c>
      <c r="C53" s="24" t="s">
        <v>97</v>
      </c>
      <c r="D53" s="25" t="n">
        <f aca="false">SUM(E53:M53)</f>
        <v>0</v>
      </c>
      <c r="E53" s="25"/>
      <c r="F53" s="25"/>
      <c r="G53" s="25"/>
      <c r="H53" s="25"/>
      <c r="I53" s="25"/>
      <c r="J53" s="25"/>
      <c r="K53" s="25"/>
      <c r="L53" s="25"/>
      <c r="M53" s="25"/>
    </row>
    <row r="54" customFormat="false" ht="13.8" hidden="false" customHeight="false" outlineLevel="0" collapsed="false">
      <c r="A54" s="2"/>
      <c r="B54" s="62" t="s">
        <v>98</v>
      </c>
      <c r="C54" s="63" t="s">
        <v>99</v>
      </c>
      <c r="D54" s="64" t="n">
        <f aca="false">H54+I54+K54</f>
        <v>773.8</v>
      </c>
      <c r="E54" s="64"/>
      <c r="F54" s="64"/>
      <c r="G54" s="64"/>
      <c r="H54" s="64"/>
      <c r="I54" s="64"/>
      <c r="J54" s="64"/>
      <c r="K54" s="49" t="n">
        <f aca="false">K50</f>
        <v>773.8</v>
      </c>
      <c r="L54" s="49" t="n">
        <f aca="false">L50</f>
        <v>656.3</v>
      </c>
      <c r="M54" s="49"/>
    </row>
    <row r="55" customFormat="false" ht="51.75" hidden="false" customHeight="true" outlineLevel="0" collapsed="false">
      <c r="A55" s="2"/>
      <c r="B55" s="23" t="s">
        <v>100</v>
      </c>
      <c r="C55" s="24" t="s">
        <v>101</v>
      </c>
      <c r="D55" s="25" t="n">
        <f aca="false">SUM(E55:M55)</f>
        <v>0</v>
      </c>
      <c r="E55" s="25"/>
      <c r="F55" s="25"/>
      <c r="G55" s="25"/>
      <c r="H55" s="25"/>
      <c r="I55" s="25"/>
      <c r="J55" s="25"/>
      <c r="K55" s="25"/>
      <c r="L55" s="25"/>
      <c r="M55" s="25"/>
    </row>
    <row r="56" customFormat="false" ht="46.25" hidden="false" customHeight="false" outlineLevel="0" collapsed="false">
      <c r="A56" s="2"/>
      <c r="B56" s="23" t="s">
        <v>102</v>
      </c>
      <c r="C56" s="24" t="s">
        <v>103</v>
      </c>
      <c r="D56" s="25" t="n">
        <f aca="false">SUM(E56:M56)</f>
        <v>0</v>
      </c>
      <c r="E56" s="25"/>
      <c r="F56" s="25"/>
      <c r="G56" s="25"/>
      <c r="H56" s="25"/>
      <c r="I56" s="25"/>
      <c r="J56" s="25"/>
      <c r="K56" s="25"/>
      <c r="L56" s="25"/>
      <c r="M56" s="25"/>
    </row>
    <row r="57" customFormat="false" ht="57.45" hidden="false" customHeight="false" outlineLevel="0" collapsed="false">
      <c r="A57" s="2"/>
      <c r="B57" s="23" t="s">
        <v>104</v>
      </c>
      <c r="C57" s="24" t="s">
        <v>105</v>
      </c>
      <c r="D57" s="25" t="n">
        <f aca="false">SUM(E57:M57)</f>
        <v>0</v>
      </c>
      <c r="E57" s="25"/>
      <c r="F57" s="25"/>
      <c r="G57" s="25"/>
      <c r="H57" s="25"/>
      <c r="I57" s="25"/>
      <c r="J57" s="25"/>
      <c r="K57" s="25"/>
      <c r="L57" s="25"/>
      <c r="M57" s="25"/>
    </row>
    <row r="58" customFormat="false" ht="46.25" hidden="false" customHeight="false" outlineLevel="0" collapsed="false">
      <c r="A58" s="2"/>
      <c r="B58" s="65" t="s">
        <v>106</v>
      </c>
      <c r="C58" s="66" t="s">
        <v>107</v>
      </c>
      <c r="D58" s="67" t="n">
        <f aca="false">SUM(E58:M58)</f>
        <v>0</v>
      </c>
      <c r="E58" s="67"/>
      <c r="F58" s="67"/>
      <c r="G58" s="67"/>
      <c r="H58" s="67"/>
      <c r="I58" s="67"/>
      <c r="J58" s="67"/>
      <c r="K58" s="67"/>
      <c r="L58" s="67"/>
      <c r="M58" s="67"/>
    </row>
    <row r="59" s="35" customFormat="true" ht="68.25" hidden="false" customHeight="true" outlineLevel="0" collapsed="false">
      <c r="A59" s="31"/>
      <c r="B59" s="23" t="s">
        <v>108</v>
      </c>
      <c r="C59" s="24" t="s">
        <v>109</v>
      </c>
      <c r="D59" s="25" t="n">
        <f aca="false">SUM(E59:M59)</f>
        <v>0</v>
      </c>
      <c r="E59" s="25"/>
      <c r="F59" s="25"/>
      <c r="G59" s="25"/>
      <c r="H59" s="25"/>
      <c r="I59" s="25"/>
      <c r="J59" s="25"/>
      <c r="K59" s="25"/>
      <c r="L59" s="25"/>
      <c r="M59" s="25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customFormat="false" ht="19.5" hidden="false" customHeight="false" outlineLevel="0" collapsed="false">
      <c r="A60" s="2"/>
      <c r="B60" s="23" t="s">
        <v>110</v>
      </c>
      <c r="C60" s="24" t="s">
        <v>111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customFormat="false" ht="15.75" hidden="false" customHeight="false" outlineLevel="0" collapsed="false">
      <c r="A61" s="2"/>
      <c r="B61" s="23" t="s">
        <v>112</v>
      </c>
      <c r="C61" s="24" t="s">
        <v>113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customFormat="false" ht="15" hidden="false" customHeight="false" outlineLevel="0" collapsed="false">
      <c r="A62" s="2"/>
      <c r="B62" s="6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customFormat="false" ht="13.8" hidden="false" customHeight="true" outlineLevel="0" collapsed="false">
      <c r="A63" s="2"/>
      <c r="B63" s="69" t="s">
        <v>114</v>
      </c>
      <c r="C63" s="69"/>
      <c r="D63" s="69"/>
      <c r="E63" s="70"/>
      <c r="F63" s="70"/>
      <c r="G63" s="70"/>
      <c r="H63" s="70"/>
      <c r="I63" s="70" t="s">
        <v>115</v>
      </c>
      <c r="J63" s="70"/>
      <c r="K63" s="70"/>
      <c r="L63" s="71" t="s">
        <v>116</v>
      </c>
      <c r="M63" s="71"/>
    </row>
    <row r="64" customFormat="false" ht="13.8" hidden="false" customHeight="true" outlineLevel="0" collapsed="false">
      <c r="A64" s="2"/>
      <c r="B64" s="72"/>
      <c r="C64" s="72"/>
      <c r="D64" s="72"/>
      <c r="E64" s="73" t="s">
        <v>117</v>
      </c>
      <c r="F64" s="73"/>
      <c r="G64" s="73"/>
      <c r="H64" s="73"/>
      <c r="I64" s="73" t="s">
        <v>118</v>
      </c>
      <c r="J64" s="73"/>
      <c r="K64" s="73"/>
      <c r="L64" s="73" t="s">
        <v>119</v>
      </c>
      <c r="M64" s="73"/>
    </row>
    <row r="65" customFormat="false" ht="28.5" hidden="false" customHeight="true" outlineLevel="0" collapsed="false">
      <c r="A65" s="2"/>
      <c r="B65" s="72"/>
      <c r="C65" s="2"/>
      <c r="D65" s="72"/>
      <c r="E65" s="74" t="s">
        <v>120</v>
      </c>
      <c r="F65" s="74"/>
      <c r="G65" s="74"/>
      <c r="H65" s="74"/>
      <c r="I65" s="74" t="s">
        <v>121</v>
      </c>
      <c r="J65" s="74"/>
      <c r="K65" s="74"/>
      <c r="L65" s="75"/>
      <c r="M65" s="75"/>
    </row>
    <row r="66" customFormat="false" ht="18.75" hidden="false" customHeight="true" outlineLevel="0" collapsed="false">
      <c r="A66" s="2"/>
      <c r="B66" s="72"/>
      <c r="C66" s="2"/>
      <c r="D66" s="76"/>
      <c r="E66" s="77" t="s">
        <v>122</v>
      </c>
      <c r="F66" s="77"/>
      <c r="G66" s="77"/>
      <c r="H66" s="77"/>
      <c r="I66" s="78" t="s">
        <v>123</v>
      </c>
      <c r="J66" s="78"/>
      <c r="K66" s="78"/>
      <c r="L66" s="77"/>
      <c r="M66" s="77"/>
    </row>
    <row r="67" customFormat="false" ht="13.8" hidden="false" customHeight="true" outlineLevel="0" collapsed="false">
      <c r="B67" s="79"/>
      <c r="C67" s="80"/>
      <c r="D67" s="80"/>
      <c r="E67" s="81" t="s">
        <v>124</v>
      </c>
      <c r="F67" s="81"/>
      <c r="G67" s="82" t="s">
        <v>125</v>
      </c>
      <c r="H67" s="82"/>
      <c r="I67" s="82"/>
      <c r="J67" s="80"/>
      <c r="K67" s="80"/>
      <c r="N67" s="83"/>
    </row>
  </sheetData>
  <mergeCells count="42">
    <mergeCell ref="B1:M1"/>
    <mergeCell ref="B2:M2"/>
    <mergeCell ref="B3:M3"/>
    <mergeCell ref="B4:M4"/>
    <mergeCell ref="B5:F5"/>
    <mergeCell ref="B6:M6"/>
    <mergeCell ref="B7:M7"/>
    <mergeCell ref="B8:B13"/>
    <mergeCell ref="C8:C13"/>
    <mergeCell ref="D8:D13"/>
    <mergeCell ref="E8:M8"/>
    <mergeCell ref="E9:J10"/>
    <mergeCell ref="K9:M10"/>
    <mergeCell ref="E11:G11"/>
    <mergeCell ref="H11:H13"/>
    <mergeCell ref="I11:I13"/>
    <mergeCell ref="J11:J13"/>
    <mergeCell ref="K11:K13"/>
    <mergeCell ref="L11:M11"/>
    <mergeCell ref="E12:E13"/>
    <mergeCell ref="F12:F13"/>
    <mergeCell ref="G12:G13"/>
    <mergeCell ref="L12:L13"/>
    <mergeCell ref="M12:M13"/>
    <mergeCell ref="B15:M15"/>
    <mergeCell ref="B36:M36"/>
    <mergeCell ref="B41:M41"/>
    <mergeCell ref="B63:D63"/>
    <mergeCell ref="E63:H63"/>
    <mergeCell ref="I63:K63"/>
    <mergeCell ref="L63:M63"/>
    <mergeCell ref="E64:H64"/>
    <mergeCell ref="I64:K64"/>
    <mergeCell ref="L64:M64"/>
    <mergeCell ref="E65:H65"/>
    <mergeCell ref="I65:K65"/>
    <mergeCell ref="L65:M65"/>
    <mergeCell ref="E66:H66"/>
    <mergeCell ref="I66:K66"/>
    <mergeCell ref="L66:M66"/>
    <mergeCell ref="E67:F67"/>
    <mergeCell ref="G67:I67"/>
  </mergeCells>
  <hyperlinks>
    <hyperlink ref="G67" r:id="rId1" display="krarm_glbuxg@cap.ru"/>
  </hyperlink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true">
    <pageSetUpPr fitToPage="true"/>
  </sheetPr>
  <dimension ref="A1:J156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A20" activeCellId="0" sqref="A20"/>
    </sheetView>
  </sheetViews>
  <sheetFormatPr defaultRowHeight="15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37.57"/>
    <col collapsed="false" customWidth="true" hidden="false" outlineLevel="0" max="3" min="3" style="0" width="13.7"/>
    <col collapsed="false" customWidth="true" hidden="false" outlineLevel="0" max="4" min="4" style="0" width="16"/>
    <col collapsed="false" customWidth="true" hidden="false" outlineLevel="0" max="5" min="5" style="0" width="15.42"/>
    <col collapsed="false" customWidth="true" hidden="false" outlineLevel="0" max="6" min="6" style="0" width="14.69"/>
    <col collapsed="false" customWidth="true" hidden="false" outlineLevel="0" max="7" min="7" style="0" width="11.99"/>
    <col collapsed="false" customWidth="true" hidden="false" outlineLevel="0" max="8" min="8" style="0" width="8.67"/>
    <col collapsed="false" customWidth="true" hidden="false" outlineLevel="0" max="9" min="9" style="0" width="9.85"/>
    <col collapsed="false" customWidth="true" hidden="false" outlineLevel="0" max="10" min="10" style="0" width="13.14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84" t="s">
        <v>126</v>
      </c>
      <c r="B1" s="84"/>
      <c r="C1" s="84"/>
      <c r="D1" s="84"/>
      <c r="E1" s="84"/>
      <c r="F1" s="84"/>
      <c r="G1" s="84"/>
      <c r="H1" s="84"/>
      <c r="I1" s="84"/>
      <c r="J1" s="84"/>
    </row>
    <row r="2" customFormat="false" ht="3" hidden="false" customHeight="true" outlineLevel="0" collapsed="false">
      <c r="A2" s="85"/>
      <c r="B2" s="85"/>
      <c r="C2" s="85"/>
      <c r="D2" s="85"/>
      <c r="E2" s="85"/>
      <c r="F2" s="85"/>
      <c r="G2" s="85"/>
      <c r="H2" s="85"/>
      <c r="I2" s="85"/>
      <c r="J2" s="85"/>
    </row>
    <row r="3" customFormat="false" ht="15" hidden="false" customHeight="false" outlineLevel="0" collapsed="false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</row>
    <row r="4" customFormat="false" ht="13.5" hidden="false" customHeight="true" outlineLevel="0" collapsed="false">
      <c r="A4" s="86" t="s">
        <v>127</v>
      </c>
      <c r="B4" s="86"/>
      <c r="C4" s="86"/>
      <c r="D4" s="86"/>
      <c r="E4" s="86"/>
      <c r="F4" s="86"/>
      <c r="G4" s="86"/>
      <c r="H4" s="86"/>
      <c r="I4" s="86"/>
      <c r="J4" s="86"/>
    </row>
    <row r="5" customFormat="false" ht="15" hidden="true" customHeight="false" outlineLevel="0" collapsed="false">
      <c r="A5" s="71"/>
      <c r="B5" s="71"/>
      <c r="C5" s="71"/>
      <c r="D5" s="71"/>
      <c r="E5" s="71"/>
      <c r="F5" s="71"/>
      <c r="G5" s="71"/>
      <c r="H5" s="71"/>
      <c r="I5" s="71"/>
      <c r="J5" s="71"/>
    </row>
    <row r="6" customFormat="false" ht="15" hidden="false" customHeight="false" outlineLevel="0" collapsed="false">
      <c r="A6" s="87"/>
      <c r="B6" s="87"/>
      <c r="C6" s="87"/>
      <c r="D6" s="87"/>
      <c r="E6" s="87"/>
      <c r="F6" s="87"/>
      <c r="G6" s="87"/>
      <c r="H6" s="87"/>
      <c r="I6" s="87"/>
      <c r="J6" s="87"/>
    </row>
    <row r="7" customFormat="false" ht="15" hidden="false" customHeight="true" outlineLevel="0" collapsed="false">
      <c r="A7" s="88" t="s">
        <v>128</v>
      </c>
      <c r="B7" s="88"/>
      <c r="C7" s="88"/>
      <c r="D7" s="89"/>
      <c r="E7" s="89"/>
      <c r="F7" s="89"/>
      <c r="G7" s="89"/>
      <c r="H7" s="89"/>
      <c r="I7" s="89"/>
      <c r="J7" s="89"/>
    </row>
    <row r="8" customFormat="false" ht="45" hidden="false" customHeight="true" outlineLevel="0" collapsed="false">
      <c r="A8" s="88" t="s">
        <v>129</v>
      </c>
      <c r="B8" s="88"/>
      <c r="C8" s="88"/>
      <c r="D8" s="88"/>
      <c r="E8" s="88"/>
      <c r="F8" s="88"/>
      <c r="G8" s="89"/>
      <c r="H8" s="89"/>
      <c r="I8" s="89"/>
      <c r="J8" s="89"/>
    </row>
    <row r="9" customFormat="false" ht="15" hidden="false" customHeight="false" outlineLevel="0" collapsed="false">
      <c r="A9" s="81"/>
      <c r="B9" s="81"/>
      <c r="C9" s="81"/>
      <c r="D9" s="81"/>
      <c r="E9" s="81"/>
      <c r="F9" s="87"/>
      <c r="G9" s="87"/>
      <c r="H9" s="87"/>
      <c r="I9" s="87"/>
      <c r="J9" s="87"/>
    </row>
    <row r="10" customFormat="false" ht="15" hidden="false" customHeight="false" outlineLevel="0" collapsed="false">
      <c r="A10" s="87" t="s">
        <v>130</v>
      </c>
      <c r="B10" s="87"/>
      <c r="C10" s="87"/>
      <c r="D10" s="87"/>
      <c r="E10" s="81"/>
      <c r="F10" s="81"/>
      <c r="G10" s="87"/>
      <c r="H10" s="87"/>
      <c r="I10" s="87"/>
      <c r="J10" s="87"/>
    </row>
    <row r="11" customFormat="false" ht="15" hidden="false" customHeight="false" outlineLevel="0" collapsed="false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customFormat="false" ht="15" hidden="false" customHeight="false" outlineLevel="0" collapsed="false">
      <c r="A12" s="87" t="s">
        <v>131</v>
      </c>
      <c r="B12" s="87"/>
      <c r="C12" s="87"/>
      <c r="D12" s="87"/>
      <c r="E12" s="87"/>
      <c r="F12" s="87"/>
      <c r="G12" s="87"/>
      <c r="H12" s="87"/>
      <c r="I12" s="87"/>
      <c r="J12" s="87"/>
    </row>
    <row r="13" customFormat="false" ht="60" hidden="true" customHeight="true" outlineLevel="0" collapsed="false">
      <c r="A13" s="90" t="s">
        <v>132</v>
      </c>
      <c r="B13" s="90" t="s">
        <v>133</v>
      </c>
      <c r="C13" s="90" t="s">
        <v>134</v>
      </c>
      <c r="D13" s="90" t="s">
        <v>135</v>
      </c>
      <c r="E13" s="90" t="s">
        <v>136</v>
      </c>
      <c r="F13" s="90" t="s">
        <v>137</v>
      </c>
      <c r="G13" s="90" t="s">
        <v>138</v>
      </c>
      <c r="H13" s="90"/>
      <c r="I13" s="90" t="s">
        <v>139</v>
      </c>
      <c r="J13" s="90" t="s">
        <v>140</v>
      </c>
    </row>
    <row r="14" customFormat="false" ht="30" hidden="true" customHeight="false" outlineLevel="0" collapsed="false">
      <c r="A14" s="90"/>
      <c r="B14" s="90"/>
      <c r="C14" s="90"/>
      <c r="D14" s="90"/>
      <c r="E14" s="90"/>
      <c r="F14" s="90"/>
      <c r="G14" s="90" t="s">
        <v>141</v>
      </c>
      <c r="H14" s="90" t="s">
        <v>142</v>
      </c>
      <c r="I14" s="90"/>
      <c r="J14" s="90"/>
    </row>
    <row r="15" customFormat="false" ht="15" hidden="true" customHeight="false" outlineLevel="0" collapsed="false">
      <c r="A15" s="91" t="n">
        <v>1</v>
      </c>
      <c r="B15" s="91" t="n">
        <v>2</v>
      </c>
      <c r="C15" s="91" t="n">
        <v>3</v>
      </c>
      <c r="D15" s="91" t="n">
        <v>4</v>
      </c>
      <c r="E15" s="91" t="n">
        <v>5</v>
      </c>
      <c r="F15" s="91" t="n">
        <v>6</v>
      </c>
      <c r="G15" s="91" t="n">
        <v>8</v>
      </c>
      <c r="H15" s="91" t="n">
        <v>9</v>
      </c>
      <c r="I15" s="91" t="n">
        <v>10</v>
      </c>
      <c r="J15" s="91" t="n">
        <v>11</v>
      </c>
    </row>
    <row r="16" customFormat="false" ht="15" hidden="true" customHeight="false" outlineLevel="0" collapsed="false">
      <c r="A16" s="92" t="s">
        <v>143</v>
      </c>
      <c r="B16" s="92"/>
      <c r="C16" s="92"/>
      <c r="D16" s="92"/>
      <c r="E16" s="92"/>
      <c r="F16" s="92"/>
      <c r="G16" s="92"/>
      <c r="H16" s="92"/>
      <c r="I16" s="92"/>
      <c r="J16" s="92"/>
    </row>
    <row r="17" customFormat="false" ht="15" hidden="true" customHeight="false" outlineLevel="0" collapsed="false">
      <c r="A17" s="93" t="s">
        <v>144</v>
      </c>
      <c r="B17" s="93"/>
      <c r="C17" s="93"/>
      <c r="D17" s="93"/>
      <c r="E17" s="93"/>
      <c r="F17" s="93"/>
      <c r="G17" s="93"/>
      <c r="H17" s="93"/>
      <c r="I17" s="93"/>
      <c r="J17" s="93"/>
    </row>
    <row r="18" customFormat="false" ht="75" hidden="true" customHeight="false" outlineLevel="0" collapsed="false">
      <c r="A18" s="94" t="n">
        <v>1</v>
      </c>
      <c r="B18" s="95" t="s">
        <v>145</v>
      </c>
      <c r="C18" s="96" t="n">
        <v>43868</v>
      </c>
      <c r="D18" s="94" t="s">
        <v>146</v>
      </c>
      <c r="E18" s="97" t="n">
        <v>914.82</v>
      </c>
      <c r="F18" s="94" t="n">
        <v>640.37</v>
      </c>
      <c r="G18" s="94" t="n">
        <v>274.45</v>
      </c>
      <c r="H18" s="94" t="n">
        <v>30</v>
      </c>
      <c r="I18" s="94" t="n">
        <v>2</v>
      </c>
      <c r="J18" s="94" t="s">
        <v>147</v>
      </c>
    </row>
    <row r="19" customFormat="false" ht="90" hidden="true" customHeight="false" outlineLevel="0" collapsed="false">
      <c r="A19" s="94" t="n">
        <v>2</v>
      </c>
      <c r="B19" s="95" t="s">
        <v>148</v>
      </c>
      <c r="C19" s="96" t="n">
        <v>43502</v>
      </c>
      <c r="D19" s="94" t="s">
        <v>146</v>
      </c>
      <c r="E19" s="97" t="n">
        <v>1014.09</v>
      </c>
      <c r="F19" s="94" t="n">
        <v>1014.09</v>
      </c>
      <c r="G19" s="94" t="n">
        <v>0</v>
      </c>
      <c r="H19" s="94" t="n">
        <v>0</v>
      </c>
      <c r="I19" s="94" t="n">
        <v>1</v>
      </c>
      <c r="J19" s="94" t="s">
        <v>149</v>
      </c>
    </row>
    <row r="20" customFormat="false" ht="90" hidden="true" customHeight="false" outlineLevel="0" collapsed="false">
      <c r="A20" s="94" t="n">
        <v>3</v>
      </c>
      <c r="B20" s="95" t="s">
        <v>148</v>
      </c>
      <c r="C20" s="96" t="n">
        <v>43502</v>
      </c>
      <c r="D20" s="94" t="s">
        <v>146</v>
      </c>
      <c r="E20" s="97" t="n">
        <v>1014.09</v>
      </c>
      <c r="F20" s="94" t="n">
        <v>1014.09</v>
      </c>
      <c r="G20" s="94" t="n">
        <v>0</v>
      </c>
      <c r="H20" s="94" t="n">
        <v>0</v>
      </c>
      <c r="I20" s="94" t="n">
        <v>1</v>
      </c>
      <c r="J20" s="94" t="s">
        <v>149</v>
      </c>
    </row>
    <row r="21" customFormat="false" ht="90" hidden="true" customHeight="false" outlineLevel="0" collapsed="false">
      <c r="A21" s="94" t="n">
        <v>4</v>
      </c>
      <c r="B21" s="95" t="s">
        <v>148</v>
      </c>
      <c r="C21" s="96" t="n">
        <v>43502</v>
      </c>
      <c r="D21" s="94" t="s">
        <v>146</v>
      </c>
      <c r="E21" s="97" t="n">
        <v>1014.09</v>
      </c>
      <c r="F21" s="94" t="n">
        <v>1014.09</v>
      </c>
      <c r="G21" s="94" t="n">
        <v>0</v>
      </c>
      <c r="H21" s="94" t="n">
        <v>0</v>
      </c>
      <c r="I21" s="94" t="n">
        <v>1</v>
      </c>
      <c r="J21" s="94" t="s">
        <v>149</v>
      </c>
    </row>
    <row r="22" customFormat="false" ht="105" hidden="true" customHeight="false" outlineLevel="0" collapsed="false">
      <c r="A22" s="94" t="n">
        <v>5</v>
      </c>
      <c r="B22" s="95" t="s">
        <v>150</v>
      </c>
      <c r="C22" s="96" t="n">
        <v>43875</v>
      </c>
      <c r="D22" s="94" t="s">
        <v>151</v>
      </c>
      <c r="E22" s="97" t="n">
        <v>148.89</v>
      </c>
      <c r="F22" s="94" t="n">
        <v>10.214</v>
      </c>
      <c r="G22" s="94" t="n">
        <v>138.67</v>
      </c>
      <c r="H22" s="94" t="n">
        <v>93.14</v>
      </c>
      <c r="I22" s="94" t="n">
        <v>11</v>
      </c>
      <c r="J22" s="94" t="s">
        <v>147</v>
      </c>
    </row>
    <row r="23" customFormat="false" ht="75" hidden="true" customHeight="false" outlineLevel="0" collapsed="false">
      <c r="A23" s="94" t="n">
        <v>6</v>
      </c>
      <c r="B23" s="95" t="s">
        <v>152</v>
      </c>
      <c r="C23" s="96" t="n">
        <v>43882</v>
      </c>
      <c r="D23" s="94" t="s">
        <v>151</v>
      </c>
      <c r="E23" s="97" t="n">
        <v>5339.42</v>
      </c>
      <c r="F23" s="94" t="n">
        <v>4378.3</v>
      </c>
      <c r="G23" s="94" t="n">
        <v>961.12</v>
      </c>
      <c r="H23" s="94" t="n">
        <v>18</v>
      </c>
      <c r="I23" s="94" t="n">
        <v>5</v>
      </c>
      <c r="J23" s="94" t="s">
        <v>147</v>
      </c>
    </row>
    <row r="24" customFormat="false" ht="45" hidden="true" customHeight="false" outlineLevel="0" collapsed="false">
      <c r="A24" s="94" t="n">
        <v>7</v>
      </c>
      <c r="B24" s="95" t="s">
        <v>153</v>
      </c>
      <c r="C24" s="96" t="n">
        <v>43887</v>
      </c>
      <c r="D24" s="94" t="s">
        <v>151</v>
      </c>
      <c r="E24" s="98" t="n">
        <v>950.9</v>
      </c>
      <c r="F24" s="94" t="n">
        <v>556.3</v>
      </c>
      <c r="G24" s="94" t="n">
        <v>394.6</v>
      </c>
      <c r="H24" s="94" t="n">
        <v>41.5</v>
      </c>
      <c r="I24" s="94" t="n">
        <v>5</v>
      </c>
      <c r="J24" s="94" t="s">
        <v>147</v>
      </c>
    </row>
    <row r="25" customFormat="false" ht="45" hidden="true" customHeight="false" outlineLevel="0" collapsed="false">
      <c r="A25" s="94" t="n">
        <v>8</v>
      </c>
      <c r="B25" s="95" t="s">
        <v>154</v>
      </c>
      <c r="C25" s="96" t="n">
        <v>43896</v>
      </c>
      <c r="D25" s="94" t="s">
        <v>155</v>
      </c>
      <c r="E25" s="97" t="s">
        <v>156</v>
      </c>
      <c r="F25" s="94" t="n">
        <v>45.87</v>
      </c>
      <c r="G25" s="94" t="n">
        <v>4.29</v>
      </c>
      <c r="H25" s="94" t="n">
        <v>8.55</v>
      </c>
      <c r="I25" s="94" t="n">
        <v>3</v>
      </c>
      <c r="J25" s="94" t="s">
        <v>147</v>
      </c>
    </row>
    <row r="26" customFormat="false" ht="105" hidden="true" customHeight="false" outlineLevel="0" collapsed="false">
      <c r="A26" s="94" t="n">
        <v>9</v>
      </c>
      <c r="B26" s="95" t="s">
        <v>157</v>
      </c>
      <c r="C26" s="96" t="n">
        <v>43902</v>
      </c>
      <c r="D26" s="94" t="s">
        <v>151</v>
      </c>
      <c r="E26" s="97" t="n">
        <v>274.45</v>
      </c>
      <c r="F26" s="94" t="n">
        <v>142.8</v>
      </c>
      <c r="G26" s="94" t="n">
        <v>131.65</v>
      </c>
      <c r="H26" s="94" t="n">
        <v>47.97</v>
      </c>
      <c r="I26" s="94" t="n">
        <v>5</v>
      </c>
      <c r="J26" s="94" t="s">
        <v>147</v>
      </c>
    </row>
    <row r="27" customFormat="false" ht="105" hidden="true" customHeight="false" outlineLevel="0" collapsed="false">
      <c r="A27" s="94" t="n">
        <v>10</v>
      </c>
      <c r="B27" s="95" t="s">
        <v>158</v>
      </c>
      <c r="C27" s="96" t="n">
        <v>43963</v>
      </c>
      <c r="D27" s="94" t="s">
        <v>151</v>
      </c>
      <c r="E27" s="97" t="n">
        <v>3622.32</v>
      </c>
      <c r="F27" s="94" t="n">
        <v>3097.08</v>
      </c>
      <c r="G27" s="94" t="n">
        <v>525.24</v>
      </c>
      <c r="H27" s="94" t="n">
        <v>14.5</v>
      </c>
      <c r="I27" s="94" t="n">
        <v>5</v>
      </c>
      <c r="J27" s="94" t="s">
        <v>147</v>
      </c>
    </row>
    <row r="28" customFormat="false" ht="90" hidden="true" customHeight="false" outlineLevel="0" collapsed="false">
      <c r="A28" s="94" t="n">
        <v>11</v>
      </c>
      <c r="B28" s="95" t="s">
        <v>159</v>
      </c>
      <c r="C28" s="96" t="n">
        <v>43964</v>
      </c>
      <c r="D28" s="94" t="s">
        <v>151</v>
      </c>
      <c r="E28" s="97" t="n">
        <v>1998.67</v>
      </c>
      <c r="F28" s="94" t="n">
        <v>1998.67</v>
      </c>
      <c r="G28" s="94" t="n">
        <v>0</v>
      </c>
      <c r="H28" s="94" t="n">
        <v>0</v>
      </c>
      <c r="I28" s="94" t="n">
        <v>1</v>
      </c>
      <c r="J28" s="94" t="s">
        <v>149</v>
      </c>
    </row>
    <row r="29" customFormat="false" ht="330" hidden="true" customHeight="false" outlineLevel="0" collapsed="false">
      <c r="A29" s="94" t="n">
        <v>12</v>
      </c>
      <c r="B29" s="95" t="s">
        <v>160</v>
      </c>
      <c r="C29" s="96" t="n">
        <v>43965</v>
      </c>
      <c r="D29" s="94" t="s">
        <v>151</v>
      </c>
      <c r="E29" s="98" t="n">
        <v>12238.3</v>
      </c>
      <c r="F29" s="94" t="n">
        <v>11932.34</v>
      </c>
      <c r="G29" s="94" t="n">
        <v>305.96</v>
      </c>
      <c r="H29" s="94" t="n">
        <v>2.5</v>
      </c>
      <c r="I29" s="94" t="n">
        <v>3</v>
      </c>
      <c r="J29" s="94" t="s">
        <v>147</v>
      </c>
    </row>
    <row r="30" customFormat="false" ht="45" hidden="true" customHeight="false" outlineLevel="0" collapsed="false">
      <c r="A30" s="94" t="n">
        <v>13</v>
      </c>
      <c r="B30" s="95" t="s">
        <v>161</v>
      </c>
      <c r="C30" s="94" t="s">
        <v>162</v>
      </c>
      <c r="D30" s="94" t="s">
        <v>151</v>
      </c>
      <c r="E30" s="99" t="n">
        <v>355.699</v>
      </c>
      <c r="F30" s="94" t="n">
        <v>350.36</v>
      </c>
      <c r="G30" s="94" t="n">
        <v>5.34</v>
      </c>
      <c r="H30" s="94" t="n">
        <v>1.5</v>
      </c>
      <c r="I30" s="94" t="n">
        <v>2</v>
      </c>
      <c r="J30" s="94" t="s">
        <v>147</v>
      </c>
    </row>
    <row r="31" customFormat="false" ht="165" hidden="true" customHeight="false" outlineLevel="0" collapsed="false">
      <c r="A31" s="94" t="n">
        <v>14</v>
      </c>
      <c r="B31" s="95" t="s">
        <v>163</v>
      </c>
      <c r="C31" s="96" t="n">
        <v>43977</v>
      </c>
      <c r="D31" s="94" t="s">
        <v>151</v>
      </c>
      <c r="E31" s="98" t="n">
        <v>1693.6</v>
      </c>
      <c r="F31" s="94" t="n">
        <v>1464.96</v>
      </c>
      <c r="G31" s="94" t="n">
        <v>228.64</v>
      </c>
      <c r="H31" s="94" t="n">
        <v>13.5</v>
      </c>
      <c r="I31" s="94" t="n">
        <v>2</v>
      </c>
      <c r="J31" s="94" t="s">
        <v>147</v>
      </c>
    </row>
    <row r="32" customFormat="false" ht="105" hidden="true" customHeight="false" outlineLevel="0" collapsed="false">
      <c r="A32" s="94" t="n">
        <v>15</v>
      </c>
      <c r="B32" s="95" t="s">
        <v>164</v>
      </c>
      <c r="C32" s="96" t="n">
        <v>43998</v>
      </c>
      <c r="D32" s="94" t="s">
        <v>151</v>
      </c>
      <c r="E32" s="97" t="n">
        <v>1272.13</v>
      </c>
      <c r="F32" s="94" t="n">
        <v>845.97</v>
      </c>
      <c r="G32" s="94" t="n">
        <v>426.16</v>
      </c>
      <c r="H32" s="94" t="n">
        <v>33.5</v>
      </c>
      <c r="I32" s="94" t="n">
        <v>2</v>
      </c>
      <c r="J32" s="94" t="s">
        <v>147</v>
      </c>
    </row>
    <row r="33" customFormat="false" ht="60" hidden="true" customHeight="false" outlineLevel="0" collapsed="false">
      <c r="A33" s="94" t="n">
        <v>16</v>
      </c>
      <c r="B33" s="95" t="s">
        <v>165</v>
      </c>
      <c r="C33" s="96" t="n">
        <v>44007</v>
      </c>
      <c r="D33" s="94" t="s">
        <v>151</v>
      </c>
      <c r="E33" s="98" t="n">
        <v>1254.6</v>
      </c>
      <c r="F33" s="94" t="n">
        <v>1009.953</v>
      </c>
      <c r="G33" s="94" t="n">
        <v>244.65</v>
      </c>
      <c r="H33" s="94" t="n">
        <v>19.5</v>
      </c>
      <c r="I33" s="94" t="n">
        <v>5</v>
      </c>
      <c r="J33" s="94" t="s">
        <v>147</v>
      </c>
    </row>
    <row r="34" customFormat="false" ht="60" hidden="true" customHeight="false" outlineLevel="0" collapsed="false">
      <c r="A34" s="94" t="n">
        <v>17</v>
      </c>
      <c r="B34" s="95" t="s">
        <v>166</v>
      </c>
      <c r="C34" s="96" t="n">
        <v>43886</v>
      </c>
      <c r="D34" s="94" t="s">
        <v>151</v>
      </c>
      <c r="E34" s="99" t="n">
        <v>1590.532</v>
      </c>
      <c r="F34" s="94" t="n">
        <v>1231.181</v>
      </c>
      <c r="G34" s="94" t="n">
        <v>359.351</v>
      </c>
      <c r="H34" s="94" t="n">
        <v>22.59313236</v>
      </c>
      <c r="I34" s="94" t="n">
        <v>7</v>
      </c>
      <c r="J34" s="94" t="s">
        <v>147</v>
      </c>
    </row>
    <row r="35" customFormat="false" ht="45" hidden="true" customHeight="false" outlineLevel="0" collapsed="false">
      <c r="A35" s="94" t="n">
        <v>18</v>
      </c>
      <c r="B35" s="95" t="s">
        <v>167</v>
      </c>
      <c r="C35" s="96" t="n">
        <v>43893</v>
      </c>
      <c r="D35" s="94" t="s">
        <v>151</v>
      </c>
      <c r="E35" s="94" t="n">
        <v>2368.533</v>
      </c>
      <c r="F35" s="94" t="n">
        <v>2072.466</v>
      </c>
      <c r="G35" s="94" t="n">
        <v>296.067</v>
      </c>
      <c r="H35" s="94" t="n">
        <v>12.50001583</v>
      </c>
      <c r="I35" s="94" t="n">
        <v>4</v>
      </c>
      <c r="J35" s="94" t="s">
        <v>147</v>
      </c>
    </row>
    <row r="36" customFormat="false" ht="150" hidden="false" customHeight="false" outlineLevel="0" collapsed="false">
      <c r="A36" s="94" t="n">
        <v>19</v>
      </c>
      <c r="B36" s="95" t="s">
        <v>168</v>
      </c>
      <c r="C36" s="96" t="n">
        <v>43930</v>
      </c>
      <c r="D36" s="94" t="s">
        <v>151</v>
      </c>
      <c r="E36" s="100" t="n">
        <v>14000</v>
      </c>
      <c r="F36" s="94" t="n">
        <v>11830</v>
      </c>
      <c r="G36" s="94" t="n">
        <v>2170</v>
      </c>
      <c r="H36" s="94" t="n">
        <v>15.5</v>
      </c>
      <c r="I36" s="94" t="n">
        <v>4</v>
      </c>
      <c r="J36" s="94" t="s">
        <v>147</v>
      </c>
    </row>
    <row r="37" customFormat="false" ht="60" hidden="false" customHeight="false" outlineLevel="0" collapsed="false">
      <c r="A37" s="94" t="n">
        <v>20</v>
      </c>
      <c r="B37" s="95" t="s">
        <v>169</v>
      </c>
      <c r="C37" s="96" t="n">
        <v>43951</v>
      </c>
      <c r="D37" s="94" t="s">
        <v>151</v>
      </c>
      <c r="E37" s="97" t="n">
        <v>1303.89</v>
      </c>
      <c r="F37" s="94" t="n">
        <v>1064.095</v>
      </c>
      <c r="G37" s="94" t="n">
        <v>239.795</v>
      </c>
      <c r="H37" s="94" t="n">
        <v>18.39073848</v>
      </c>
      <c r="I37" s="94" t="n">
        <v>5</v>
      </c>
      <c r="J37" s="94" t="s">
        <v>147</v>
      </c>
    </row>
    <row r="38" customFormat="false" ht="75" hidden="false" customHeight="false" outlineLevel="0" collapsed="false">
      <c r="A38" s="94" t="n">
        <v>21</v>
      </c>
      <c r="B38" s="95" t="s">
        <v>170</v>
      </c>
      <c r="C38" s="96" t="n">
        <v>43959</v>
      </c>
      <c r="D38" s="94" t="s">
        <v>151</v>
      </c>
      <c r="E38" s="97" t="n">
        <v>9500.32</v>
      </c>
      <c r="F38" s="94" t="n">
        <v>7242.498</v>
      </c>
      <c r="G38" s="94" t="n">
        <v>2257.822</v>
      </c>
      <c r="H38" s="94" t="n">
        <v>23.76574684</v>
      </c>
      <c r="I38" s="94" t="n">
        <v>6</v>
      </c>
      <c r="J38" s="94" t="s">
        <v>147</v>
      </c>
    </row>
    <row r="39" customFormat="false" ht="75" hidden="false" customHeight="false" outlineLevel="0" collapsed="false">
      <c r="A39" s="94" t="n">
        <v>22</v>
      </c>
      <c r="B39" s="95" t="s">
        <v>171</v>
      </c>
      <c r="C39" s="96" t="n">
        <v>43972</v>
      </c>
      <c r="D39" s="95" t="s">
        <v>172</v>
      </c>
      <c r="E39" s="97" t="n">
        <v>31999.61</v>
      </c>
      <c r="F39" s="94" t="n">
        <v>31999.61</v>
      </c>
      <c r="G39" s="94" t="n">
        <v>0</v>
      </c>
      <c r="H39" s="94" t="n">
        <v>0</v>
      </c>
      <c r="I39" s="94" t="n">
        <v>1</v>
      </c>
      <c r="J39" s="94" t="s">
        <v>149</v>
      </c>
    </row>
    <row r="40" customFormat="false" ht="75" hidden="true" customHeight="false" outlineLevel="0" collapsed="false">
      <c r="A40" s="94" t="n">
        <v>23</v>
      </c>
      <c r="B40" s="95" t="s">
        <v>173</v>
      </c>
      <c r="C40" s="96" t="n">
        <v>43913</v>
      </c>
      <c r="D40" s="94" t="s">
        <v>151</v>
      </c>
      <c r="E40" s="99" t="n">
        <v>452.667</v>
      </c>
      <c r="F40" s="94" t="n">
        <v>321.393</v>
      </c>
      <c r="G40" s="94" t="n">
        <v>131.274</v>
      </c>
      <c r="H40" s="94" t="n">
        <v>29.00012592</v>
      </c>
      <c r="I40" s="94" t="n">
        <v>4</v>
      </c>
      <c r="J40" s="94" t="s">
        <v>147</v>
      </c>
    </row>
    <row r="41" customFormat="false" ht="75" hidden="true" customHeight="false" outlineLevel="0" collapsed="false">
      <c r="A41" s="94" t="n">
        <v>24</v>
      </c>
      <c r="B41" s="95" t="s">
        <v>174</v>
      </c>
      <c r="C41" s="96" t="n">
        <v>43917</v>
      </c>
      <c r="D41" s="94" t="s">
        <v>151</v>
      </c>
      <c r="E41" s="99" t="n">
        <v>382.555</v>
      </c>
      <c r="F41" s="94" t="n">
        <v>309.869</v>
      </c>
      <c r="G41" s="94" t="n">
        <v>72.686</v>
      </c>
      <c r="H41" s="94" t="n">
        <v>19.00014377</v>
      </c>
      <c r="I41" s="94" t="n">
        <v>3</v>
      </c>
      <c r="J41" s="94" t="s">
        <v>147</v>
      </c>
    </row>
    <row r="42" customFormat="false" ht="60" hidden="true" customHeight="false" outlineLevel="0" collapsed="false">
      <c r="A42" s="94" t="n">
        <v>25</v>
      </c>
      <c r="B42" s="95" t="s">
        <v>175</v>
      </c>
      <c r="C42" s="96" t="n">
        <v>43914</v>
      </c>
      <c r="D42" s="94" t="s">
        <v>151</v>
      </c>
      <c r="E42" s="97" t="n">
        <v>1271.98</v>
      </c>
      <c r="F42" s="94" t="n">
        <v>1176.581</v>
      </c>
      <c r="G42" s="94" t="n">
        <v>95.399</v>
      </c>
      <c r="H42" s="94" t="n">
        <v>7.500039309</v>
      </c>
      <c r="I42" s="94" t="n">
        <v>2</v>
      </c>
      <c r="J42" s="94" t="s">
        <v>147</v>
      </c>
    </row>
    <row r="43" customFormat="false" ht="120" hidden="true" customHeight="false" outlineLevel="0" collapsed="false">
      <c r="A43" s="94" t="n">
        <v>26</v>
      </c>
      <c r="B43" s="95" t="s">
        <v>176</v>
      </c>
      <c r="C43" s="96" t="n">
        <v>43917</v>
      </c>
      <c r="D43" s="94" t="s">
        <v>151</v>
      </c>
      <c r="E43" s="99" t="n">
        <v>450.667</v>
      </c>
      <c r="F43" s="94" t="n">
        <v>369.813</v>
      </c>
      <c r="G43" s="94" t="n">
        <v>80.854</v>
      </c>
      <c r="H43" s="94" t="n">
        <v>17.94096306</v>
      </c>
      <c r="I43" s="94" t="n">
        <v>5</v>
      </c>
      <c r="J43" s="94" t="s">
        <v>147</v>
      </c>
    </row>
    <row r="44" customFormat="false" ht="75" hidden="true" customHeight="false" outlineLevel="0" collapsed="false">
      <c r="A44" s="94" t="n">
        <v>27</v>
      </c>
      <c r="B44" s="95" t="s">
        <v>177</v>
      </c>
      <c r="C44" s="96" t="n">
        <v>43931</v>
      </c>
      <c r="D44" s="94" t="s">
        <v>151</v>
      </c>
      <c r="E44" s="97" t="n">
        <v>1395.04</v>
      </c>
      <c r="F44" s="94" t="n">
        <v>1254.421</v>
      </c>
      <c r="G44" s="94" t="n">
        <v>140.619</v>
      </c>
      <c r="H44" s="94" t="n">
        <v>10.07992602</v>
      </c>
      <c r="I44" s="94" t="n">
        <v>3</v>
      </c>
      <c r="J44" s="94" t="s">
        <v>147</v>
      </c>
    </row>
    <row r="45" customFormat="false" ht="75" hidden="true" customHeight="false" outlineLevel="0" collapsed="false">
      <c r="A45" s="94" t="n">
        <v>28</v>
      </c>
      <c r="B45" s="95" t="s">
        <v>178</v>
      </c>
      <c r="C45" s="96" t="n">
        <v>43916</v>
      </c>
      <c r="D45" s="94" t="s">
        <v>151</v>
      </c>
      <c r="E45" s="99" t="n">
        <v>3789.496</v>
      </c>
      <c r="F45" s="94" t="n">
        <v>2594.795</v>
      </c>
      <c r="G45" s="94" t="n">
        <v>1194.701</v>
      </c>
      <c r="H45" s="94" t="n">
        <v>31.52664629</v>
      </c>
      <c r="I45" s="94" t="n">
        <v>7</v>
      </c>
      <c r="J45" s="94" t="s">
        <v>147</v>
      </c>
    </row>
    <row r="46" customFormat="false" ht="75" hidden="true" customHeight="false" outlineLevel="0" collapsed="false">
      <c r="A46" s="94" t="n">
        <v>29</v>
      </c>
      <c r="B46" s="95" t="s">
        <v>179</v>
      </c>
      <c r="C46" s="96" t="n">
        <v>43943</v>
      </c>
      <c r="D46" s="94" t="s">
        <v>151</v>
      </c>
      <c r="E46" s="99" t="n">
        <v>274.444</v>
      </c>
      <c r="F46" s="94" t="n">
        <v>270.327</v>
      </c>
      <c r="G46" s="94" t="n">
        <v>4.117</v>
      </c>
      <c r="H46" s="94" t="n">
        <v>1.500123887</v>
      </c>
      <c r="I46" s="94" t="n">
        <v>2</v>
      </c>
      <c r="J46" s="94" t="s">
        <v>147</v>
      </c>
    </row>
    <row r="47" customFormat="false" ht="120" hidden="true" customHeight="false" outlineLevel="0" collapsed="false">
      <c r="A47" s="94" t="n">
        <v>30</v>
      </c>
      <c r="B47" s="95" t="s">
        <v>180</v>
      </c>
      <c r="C47" s="96" t="n">
        <v>43951</v>
      </c>
      <c r="D47" s="94" t="s">
        <v>151</v>
      </c>
      <c r="E47" s="99" t="n">
        <v>392.555</v>
      </c>
      <c r="F47" s="94" t="n">
        <v>374.89</v>
      </c>
      <c r="G47" s="94" t="n">
        <v>17.665</v>
      </c>
      <c r="H47" s="94" t="n">
        <v>4.500006369</v>
      </c>
      <c r="I47" s="94" t="n">
        <v>3</v>
      </c>
      <c r="J47" s="94" t="s">
        <v>147</v>
      </c>
    </row>
    <row r="48" customFormat="false" ht="30" hidden="true" customHeight="false" outlineLevel="0" collapsed="false">
      <c r="A48" s="94" t="n">
        <v>31</v>
      </c>
      <c r="B48" s="95" t="s">
        <v>181</v>
      </c>
      <c r="C48" s="96" t="n">
        <v>43951</v>
      </c>
      <c r="D48" s="94" t="s">
        <v>151</v>
      </c>
      <c r="E48" s="97" t="n">
        <v>324.84</v>
      </c>
      <c r="F48" s="94" t="n">
        <v>324.84</v>
      </c>
      <c r="G48" s="94" t="n">
        <v>0</v>
      </c>
      <c r="H48" s="94" t="n">
        <v>0</v>
      </c>
      <c r="I48" s="94" t="n">
        <v>1</v>
      </c>
      <c r="J48" s="94" t="s">
        <v>149</v>
      </c>
    </row>
    <row r="49" customFormat="false" ht="43.5" hidden="true" customHeight="true" outlineLevel="0" collapsed="false">
      <c r="A49" s="94" t="n">
        <v>32</v>
      </c>
      <c r="B49" s="95" t="s">
        <v>182</v>
      </c>
      <c r="C49" s="96" t="n">
        <v>43957</v>
      </c>
      <c r="D49" s="94" t="s">
        <v>151</v>
      </c>
      <c r="E49" s="99" t="n">
        <v>678.634</v>
      </c>
      <c r="F49" s="94" t="n">
        <v>678.634</v>
      </c>
      <c r="G49" s="94" t="n">
        <v>0</v>
      </c>
      <c r="H49" s="94" t="n">
        <v>0</v>
      </c>
      <c r="I49" s="94" t="n">
        <v>1</v>
      </c>
      <c r="J49" s="94" t="s">
        <v>149</v>
      </c>
    </row>
    <row r="50" customFormat="false" ht="75" hidden="true" customHeight="false" outlineLevel="0" collapsed="false">
      <c r="A50" s="94" t="n">
        <v>33</v>
      </c>
      <c r="B50" s="95" t="s">
        <v>183</v>
      </c>
      <c r="C50" s="96" t="n">
        <v>43959</v>
      </c>
      <c r="D50" s="94" t="s">
        <v>151</v>
      </c>
      <c r="E50" s="101" t="n">
        <v>1944</v>
      </c>
      <c r="F50" s="94" t="n">
        <v>1933.911</v>
      </c>
      <c r="G50" s="94" t="n">
        <v>10</v>
      </c>
      <c r="H50" s="94" t="n">
        <v>0.500043733</v>
      </c>
      <c r="I50" s="94" t="n">
        <v>1</v>
      </c>
      <c r="J50" s="94" t="s">
        <v>149</v>
      </c>
    </row>
    <row r="51" customFormat="false" ht="75" hidden="true" customHeight="false" outlineLevel="0" collapsed="false">
      <c r="A51" s="94" t="n">
        <v>34</v>
      </c>
      <c r="B51" s="95" t="s">
        <v>184</v>
      </c>
      <c r="C51" s="96" t="n">
        <v>43959</v>
      </c>
      <c r="D51" s="94" t="s">
        <v>151</v>
      </c>
      <c r="E51" s="101" t="n">
        <v>1000</v>
      </c>
      <c r="F51" s="94" t="n">
        <v>1000</v>
      </c>
      <c r="G51" s="94" t="n">
        <v>0</v>
      </c>
      <c r="H51" s="94" t="n">
        <v>0</v>
      </c>
      <c r="I51" s="94" t="n">
        <v>1</v>
      </c>
      <c r="J51" s="94" t="s">
        <v>149</v>
      </c>
    </row>
    <row r="52" customFormat="false" ht="75" hidden="true" customHeight="false" outlineLevel="0" collapsed="false">
      <c r="A52" s="94" t="n">
        <v>35</v>
      </c>
      <c r="B52" s="95" t="s">
        <v>185</v>
      </c>
      <c r="C52" s="96" t="n">
        <v>43963</v>
      </c>
      <c r="D52" s="94" t="s">
        <v>151</v>
      </c>
      <c r="E52" s="97" t="n">
        <v>894.972</v>
      </c>
      <c r="F52" s="94" t="n">
        <v>881.547</v>
      </c>
      <c r="G52" s="94" t="n">
        <v>13.425</v>
      </c>
      <c r="H52" s="94" t="n">
        <v>1.500046929</v>
      </c>
      <c r="I52" s="94" t="n">
        <v>2</v>
      </c>
      <c r="J52" s="94" t="s">
        <v>147</v>
      </c>
    </row>
    <row r="53" customFormat="false" ht="75" hidden="true" customHeight="false" outlineLevel="0" collapsed="false">
      <c r="A53" s="94" t="n">
        <v>36</v>
      </c>
      <c r="B53" s="95" t="s">
        <v>186</v>
      </c>
      <c r="C53" s="96" t="n">
        <v>43963</v>
      </c>
      <c r="D53" s="94" t="s">
        <v>151</v>
      </c>
      <c r="E53" s="97" t="n">
        <v>953.366</v>
      </c>
      <c r="F53" s="94" t="n">
        <v>934.298</v>
      </c>
      <c r="G53" s="94" t="n">
        <v>19.068</v>
      </c>
      <c r="H53" s="94" t="n">
        <v>2.000071326</v>
      </c>
      <c r="I53" s="94" t="n">
        <v>2</v>
      </c>
      <c r="J53" s="94" t="s">
        <v>147</v>
      </c>
    </row>
    <row r="54" customFormat="false" ht="60" hidden="true" customHeight="false" outlineLevel="0" collapsed="false">
      <c r="A54" s="94" t="n">
        <v>37</v>
      </c>
      <c r="B54" s="95" t="s">
        <v>187</v>
      </c>
      <c r="C54" s="96" t="n">
        <v>43963</v>
      </c>
      <c r="D54" s="94" t="s">
        <v>151</v>
      </c>
      <c r="E54" s="97" t="n">
        <v>3216.588</v>
      </c>
      <c r="F54" s="94" t="n">
        <v>2591.542</v>
      </c>
      <c r="G54" s="94" t="n">
        <v>625.046</v>
      </c>
      <c r="H54" s="94" t="n">
        <v>19.43195709</v>
      </c>
      <c r="I54" s="94" t="n">
        <v>6</v>
      </c>
      <c r="J54" s="94" t="s">
        <v>147</v>
      </c>
    </row>
    <row r="55" customFormat="false" ht="75" hidden="true" customHeight="false" outlineLevel="0" collapsed="false">
      <c r="A55" s="94" t="n">
        <v>38</v>
      </c>
      <c r="B55" s="95" t="s">
        <v>188</v>
      </c>
      <c r="C55" s="96" t="n">
        <v>43963</v>
      </c>
      <c r="D55" s="94" t="s">
        <v>151</v>
      </c>
      <c r="E55" s="97" t="n">
        <v>386.74</v>
      </c>
      <c r="F55" s="94" t="n">
        <v>328.728</v>
      </c>
      <c r="G55" s="94" t="n">
        <v>58.012</v>
      </c>
      <c r="H55" s="94" t="n">
        <v>15.00025857</v>
      </c>
      <c r="I55" s="94" t="n">
        <v>4</v>
      </c>
      <c r="J55" s="94" t="s">
        <v>147</v>
      </c>
    </row>
    <row r="56" customFormat="false" ht="90" hidden="true" customHeight="false" outlineLevel="0" collapsed="false">
      <c r="A56" s="94" t="n">
        <v>39</v>
      </c>
      <c r="B56" s="95" t="s">
        <v>189</v>
      </c>
      <c r="C56" s="96" t="n">
        <v>43964</v>
      </c>
      <c r="D56" s="94" t="s">
        <v>151</v>
      </c>
      <c r="E56" s="97" t="n">
        <v>387.249</v>
      </c>
      <c r="F56" s="94" t="n">
        <v>373.695</v>
      </c>
      <c r="G56" s="94" t="n">
        <v>13.554</v>
      </c>
      <c r="H56" s="94" t="n">
        <v>3.500073596</v>
      </c>
      <c r="I56" s="94" t="n">
        <v>2</v>
      </c>
      <c r="J56" s="94" t="s">
        <v>147</v>
      </c>
    </row>
    <row r="57" customFormat="false" ht="90" hidden="true" customHeight="false" outlineLevel="0" collapsed="false">
      <c r="A57" s="94" t="n">
        <v>40</v>
      </c>
      <c r="B57" s="95" t="s">
        <v>190</v>
      </c>
      <c r="C57" s="96" t="n">
        <v>43964</v>
      </c>
      <c r="D57" s="94" t="s">
        <v>151</v>
      </c>
      <c r="E57" s="97" t="n">
        <v>334.466</v>
      </c>
      <c r="F57" s="94" t="n">
        <v>334.466</v>
      </c>
      <c r="G57" s="94" t="n">
        <v>0</v>
      </c>
      <c r="H57" s="94" t="n">
        <v>0</v>
      </c>
      <c r="I57" s="94" t="n">
        <v>1</v>
      </c>
      <c r="J57" s="94" t="s">
        <v>149</v>
      </c>
    </row>
    <row r="58" customFormat="false" ht="75" hidden="true" customHeight="false" outlineLevel="0" collapsed="false">
      <c r="A58" s="94" t="n">
        <v>41</v>
      </c>
      <c r="B58" s="95" t="s">
        <v>191</v>
      </c>
      <c r="C58" s="96" t="n">
        <v>43963</v>
      </c>
      <c r="D58" s="94" t="s">
        <v>151</v>
      </c>
      <c r="E58" s="97" t="n">
        <v>942.77</v>
      </c>
      <c r="F58" s="94" t="n">
        <v>938.056</v>
      </c>
      <c r="G58" s="94" t="n">
        <v>4.714</v>
      </c>
      <c r="H58" s="94" t="n">
        <v>0.500015911</v>
      </c>
      <c r="I58" s="94" t="n">
        <v>1</v>
      </c>
      <c r="J58" s="94" t="s">
        <v>149</v>
      </c>
    </row>
    <row r="59" customFormat="false" ht="90" hidden="true" customHeight="false" outlineLevel="0" collapsed="false">
      <c r="A59" s="94" t="n">
        <v>42</v>
      </c>
      <c r="B59" s="95" t="s">
        <v>192</v>
      </c>
      <c r="C59" s="96" t="n">
        <v>43963</v>
      </c>
      <c r="D59" s="94" t="s">
        <v>151</v>
      </c>
      <c r="E59" s="97" t="n">
        <v>5535.02</v>
      </c>
      <c r="F59" s="94" t="n">
        <v>5507.344</v>
      </c>
      <c r="G59" s="94" t="n">
        <v>27.676</v>
      </c>
      <c r="H59" s="94" t="n">
        <v>0.50001626</v>
      </c>
      <c r="I59" s="94" t="n">
        <v>1</v>
      </c>
      <c r="J59" s="94" t="s">
        <v>149</v>
      </c>
    </row>
    <row r="60" customFormat="false" ht="90" hidden="true" customHeight="false" outlineLevel="0" collapsed="false">
      <c r="A60" s="94" t="n">
        <v>43</v>
      </c>
      <c r="B60" s="95" t="s">
        <v>193</v>
      </c>
      <c r="C60" s="96" t="n">
        <v>43963</v>
      </c>
      <c r="D60" s="94" t="s">
        <v>151</v>
      </c>
      <c r="E60" s="97" t="n">
        <v>6812.66</v>
      </c>
      <c r="F60" s="94" t="n">
        <v>6199.52</v>
      </c>
      <c r="G60" s="94" t="n">
        <v>613.14</v>
      </c>
      <c r="H60" s="94" t="n">
        <v>9.000008807</v>
      </c>
      <c r="I60" s="94" t="n">
        <v>3</v>
      </c>
      <c r="J60" s="94" t="s">
        <v>147</v>
      </c>
    </row>
    <row r="61" customFormat="false" ht="60" hidden="true" customHeight="false" outlineLevel="0" collapsed="false">
      <c r="A61" s="94" t="n">
        <v>44</v>
      </c>
      <c r="B61" s="95" t="s">
        <v>194</v>
      </c>
      <c r="C61" s="96" t="n">
        <v>43963</v>
      </c>
      <c r="D61" s="94" t="s">
        <v>151</v>
      </c>
      <c r="E61" s="97" t="n">
        <v>999.94</v>
      </c>
      <c r="F61" s="94" t="n">
        <v>999.94</v>
      </c>
      <c r="G61" s="94" t="n">
        <v>0</v>
      </c>
      <c r="H61" s="94" t="n">
        <v>0</v>
      </c>
      <c r="I61" s="94" t="n">
        <v>1</v>
      </c>
      <c r="J61" s="94" t="s">
        <v>149</v>
      </c>
    </row>
    <row r="62" customFormat="false" ht="75" hidden="true" customHeight="false" outlineLevel="0" collapsed="false">
      <c r="A62" s="94" t="n">
        <v>45</v>
      </c>
      <c r="B62" s="95" t="s">
        <v>195</v>
      </c>
      <c r="C62" s="96" t="n">
        <v>43963</v>
      </c>
      <c r="D62" s="94" t="s">
        <v>151</v>
      </c>
      <c r="E62" s="97" t="n">
        <v>997.32</v>
      </c>
      <c r="F62" s="94" t="n">
        <v>997.32</v>
      </c>
      <c r="G62" s="94" t="n">
        <v>0</v>
      </c>
      <c r="H62" s="94" t="n">
        <v>0</v>
      </c>
      <c r="I62" s="94" t="n">
        <v>1</v>
      </c>
      <c r="J62" s="94" t="s">
        <v>149</v>
      </c>
    </row>
    <row r="63" customFormat="false" ht="75" hidden="true" customHeight="false" outlineLevel="0" collapsed="false">
      <c r="A63" s="94" t="n">
        <v>46</v>
      </c>
      <c r="B63" s="95" t="s">
        <v>196</v>
      </c>
      <c r="C63" s="96" t="n">
        <v>43963</v>
      </c>
      <c r="D63" s="94" t="s">
        <v>151</v>
      </c>
      <c r="E63" s="97" t="n">
        <v>773.03</v>
      </c>
      <c r="F63" s="94" t="n">
        <v>769.164</v>
      </c>
      <c r="G63" s="94" t="n">
        <v>3.866</v>
      </c>
      <c r="H63" s="94" t="n">
        <v>0.500109957</v>
      </c>
      <c r="I63" s="94" t="n">
        <v>1</v>
      </c>
      <c r="J63" s="94" t="s">
        <v>149</v>
      </c>
    </row>
    <row r="64" customFormat="false" ht="90" hidden="true" customHeight="false" outlineLevel="0" collapsed="false">
      <c r="A64" s="94" t="n">
        <v>47</v>
      </c>
      <c r="B64" s="95" t="s">
        <v>189</v>
      </c>
      <c r="C64" s="96" t="n">
        <v>43964</v>
      </c>
      <c r="D64" s="94" t="s">
        <v>151</v>
      </c>
      <c r="E64" s="97" t="n">
        <v>387.249</v>
      </c>
      <c r="F64" s="94" t="n">
        <v>373.695</v>
      </c>
      <c r="G64" s="94" t="n">
        <v>13.554</v>
      </c>
      <c r="H64" s="94" t="n">
        <v>3.500073596</v>
      </c>
      <c r="I64" s="94" t="n">
        <v>2</v>
      </c>
      <c r="J64" s="94" t="s">
        <v>147</v>
      </c>
    </row>
    <row r="65" customFormat="false" ht="75" hidden="true" customHeight="false" outlineLevel="0" collapsed="false">
      <c r="A65" s="94" t="n">
        <v>48</v>
      </c>
      <c r="B65" s="95" t="s">
        <v>197</v>
      </c>
      <c r="C65" s="96" t="n">
        <v>43969</v>
      </c>
      <c r="D65" s="94" t="s">
        <v>151</v>
      </c>
      <c r="E65" s="97" t="n">
        <v>797.327</v>
      </c>
      <c r="F65" s="94" t="n">
        <v>785.367</v>
      </c>
      <c r="G65" s="94" t="n">
        <v>11.96</v>
      </c>
      <c r="H65" s="94" t="n">
        <v>1.500011915</v>
      </c>
      <c r="I65" s="94" t="n">
        <v>2</v>
      </c>
      <c r="J65" s="94" t="s">
        <v>147</v>
      </c>
    </row>
    <row r="66" customFormat="false" ht="60" hidden="true" customHeight="false" outlineLevel="0" collapsed="false">
      <c r="A66" s="94" t="n">
        <v>49</v>
      </c>
      <c r="B66" s="95" t="s">
        <v>198</v>
      </c>
      <c r="C66" s="96" t="n">
        <v>43970</v>
      </c>
      <c r="D66" s="94" t="s">
        <v>151</v>
      </c>
      <c r="E66" s="98" t="n">
        <v>756.02</v>
      </c>
      <c r="F66" s="94" t="n">
        <v>752.239</v>
      </c>
      <c r="G66" s="94" t="n">
        <v>3.781</v>
      </c>
      <c r="H66" s="94" t="n">
        <v>0.500119044</v>
      </c>
      <c r="I66" s="94" t="n">
        <v>3</v>
      </c>
      <c r="J66" s="94" t="s">
        <v>147</v>
      </c>
    </row>
    <row r="67" customFormat="false" ht="90" hidden="true" customHeight="false" outlineLevel="0" collapsed="false">
      <c r="A67" s="94" t="n">
        <v>50</v>
      </c>
      <c r="B67" s="95" t="s">
        <v>199</v>
      </c>
      <c r="C67" s="96" t="n">
        <v>43970</v>
      </c>
      <c r="D67" s="94" t="s">
        <v>151</v>
      </c>
      <c r="E67" s="100" t="n">
        <v>545.3</v>
      </c>
      <c r="F67" s="94" t="n">
        <v>460.778</v>
      </c>
      <c r="G67" s="94" t="n">
        <v>84.522</v>
      </c>
      <c r="H67" s="94" t="n">
        <v>15.50009169</v>
      </c>
      <c r="I67" s="94" t="n">
        <v>2</v>
      </c>
      <c r="J67" s="94" t="s">
        <v>147</v>
      </c>
    </row>
    <row r="68" customFormat="false" ht="75" hidden="true" customHeight="false" outlineLevel="0" collapsed="false">
      <c r="A68" s="94" t="n">
        <v>51</v>
      </c>
      <c r="B68" s="95" t="s">
        <v>200</v>
      </c>
      <c r="C68" s="96" t="n">
        <v>43972</v>
      </c>
      <c r="D68" s="94" t="s">
        <v>151</v>
      </c>
      <c r="E68" s="98" t="n">
        <v>1021.66</v>
      </c>
      <c r="F68" s="94" t="n">
        <v>1001.226</v>
      </c>
      <c r="G68" s="94" t="n">
        <v>20.434</v>
      </c>
      <c r="H68" s="94" t="n">
        <v>2.000078304</v>
      </c>
      <c r="I68" s="94" t="n">
        <v>2</v>
      </c>
      <c r="J68" s="94" t="s">
        <v>147</v>
      </c>
    </row>
    <row r="69" customFormat="false" ht="60" hidden="true" customHeight="false" outlineLevel="0" collapsed="false">
      <c r="A69" s="94" t="n">
        <v>52</v>
      </c>
      <c r="B69" s="95" t="s">
        <v>201</v>
      </c>
      <c r="C69" s="96" t="n">
        <v>43972</v>
      </c>
      <c r="D69" s="94" t="s">
        <v>151</v>
      </c>
      <c r="E69" s="98" t="n">
        <v>429.51</v>
      </c>
      <c r="F69" s="94" t="n">
        <v>427.362</v>
      </c>
      <c r="G69" s="94" t="n">
        <v>2.148</v>
      </c>
      <c r="H69" s="94" t="n">
        <v>0.500104771</v>
      </c>
      <c r="I69" s="94" t="n">
        <v>2</v>
      </c>
      <c r="J69" s="94" t="s">
        <v>147</v>
      </c>
    </row>
    <row r="70" customFormat="false" ht="60" hidden="true" customHeight="false" outlineLevel="0" collapsed="false">
      <c r="A70" s="94" t="n">
        <v>53</v>
      </c>
      <c r="B70" s="95" t="s">
        <v>202</v>
      </c>
      <c r="C70" s="96" t="n">
        <v>43970</v>
      </c>
      <c r="D70" s="94" t="s">
        <v>151</v>
      </c>
      <c r="E70" s="98" t="n">
        <v>741.79</v>
      </c>
      <c r="F70" s="94" t="n">
        <v>741.79</v>
      </c>
      <c r="G70" s="94" t="n">
        <v>0</v>
      </c>
      <c r="H70" s="94" t="n">
        <v>0</v>
      </c>
      <c r="I70" s="94" t="n">
        <v>1</v>
      </c>
      <c r="J70" s="94" t="s">
        <v>149</v>
      </c>
    </row>
    <row r="71" customFormat="false" ht="75" hidden="true" customHeight="false" outlineLevel="0" collapsed="false">
      <c r="A71" s="94" t="n">
        <v>54</v>
      </c>
      <c r="B71" s="95" t="s">
        <v>203</v>
      </c>
      <c r="C71" s="96" t="n">
        <v>43970</v>
      </c>
      <c r="D71" s="94" t="s">
        <v>151</v>
      </c>
      <c r="E71" s="97" t="n">
        <v>813.019</v>
      </c>
      <c r="F71" s="94" t="n">
        <v>808.953</v>
      </c>
      <c r="G71" s="94" t="n">
        <v>4.066</v>
      </c>
      <c r="H71" s="94" t="n">
        <v>0.500111314</v>
      </c>
      <c r="I71" s="94" t="n">
        <v>1</v>
      </c>
      <c r="J71" s="94" t="s">
        <v>149</v>
      </c>
    </row>
    <row r="72" customFormat="false" ht="105" hidden="true" customHeight="false" outlineLevel="0" collapsed="false">
      <c r="A72" s="94" t="n">
        <v>55</v>
      </c>
      <c r="B72" s="95" t="s">
        <v>204</v>
      </c>
      <c r="C72" s="96" t="n">
        <v>43976</v>
      </c>
      <c r="D72" s="94" t="s">
        <v>151</v>
      </c>
      <c r="E72" s="100" t="n">
        <v>1000</v>
      </c>
      <c r="F72" s="94" t="n">
        <v>1000</v>
      </c>
      <c r="G72" s="94" t="n">
        <v>0</v>
      </c>
      <c r="H72" s="94" t="n">
        <v>0</v>
      </c>
      <c r="I72" s="94" t="n">
        <v>1</v>
      </c>
      <c r="J72" s="94" t="s">
        <v>149</v>
      </c>
    </row>
    <row r="73" customFormat="false" ht="75" hidden="true" customHeight="false" outlineLevel="0" collapsed="false">
      <c r="A73" s="94" t="n">
        <v>56</v>
      </c>
      <c r="B73" s="95" t="s">
        <v>205</v>
      </c>
      <c r="C73" s="96" t="n">
        <v>43978</v>
      </c>
      <c r="D73" s="94" t="s">
        <v>151</v>
      </c>
      <c r="E73" s="98" t="n">
        <v>996.92</v>
      </c>
      <c r="F73" s="94" t="n">
        <v>996.92</v>
      </c>
      <c r="G73" s="94" t="n">
        <v>0</v>
      </c>
      <c r="H73" s="94" t="n">
        <v>0</v>
      </c>
      <c r="I73" s="94" t="n">
        <v>1</v>
      </c>
      <c r="J73" s="94" t="s">
        <v>149</v>
      </c>
    </row>
    <row r="74" customFormat="false" ht="105" hidden="true" customHeight="false" outlineLevel="0" collapsed="false">
      <c r="A74" s="94" t="n">
        <v>57</v>
      </c>
      <c r="B74" s="95" t="s">
        <v>206</v>
      </c>
      <c r="C74" s="96" t="n">
        <v>43976</v>
      </c>
      <c r="D74" s="94" t="s">
        <v>151</v>
      </c>
      <c r="E74" s="97" t="n">
        <v>1054.997</v>
      </c>
      <c r="F74" s="94" t="n">
        <v>827.023</v>
      </c>
      <c r="G74" s="94" t="n">
        <v>227.974</v>
      </c>
      <c r="H74" s="94" t="n">
        <v>21.6089714</v>
      </c>
      <c r="I74" s="94" t="n">
        <v>6</v>
      </c>
      <c r="J74" s="94" t="s">
        <v>147</v>
      </c>
    </row>
    <row r="75" customFormat="false" ht="90" hidden="true" customHeight="false" outlineLevel="0" collapsed="false">
      <c r="A75" s="94" t="n">
        <v>58</v>
      </c>
      <c r="B75" s="95" t="s">
        <v>207</v>
      </c>
      <c r="C75" s="96" t="n">
        <v>43991</v>
      </c>
      <c r="D75" s="94" t="s">
        <v>151</v>
      </c>
      <c r="E75" s="97" t="n">
        <v>555.555</v>
      </c>
      <c r="F75" s="94" t="n">
        <v>457.56</v>
      </c>
      <c r="G75" s="94" t="n">
        <v>97.995</v>
      </c>
      <c r="H75" s="94" t="n">
        <v>17.63911764</v>
      </c>
      <c r="I75" s="94" t="n">
        <v>2</v>
      </c>
      <c r="J75" s="94" t="s">
        <v>147</v>
      </c>
    </row>
    <row r="76" customFormat="false" ht="90" hidden="true" customHeight="false" outlineLevel="0" collapsed="false">
      <c r="A76" s="94" t="n">
        <v>59</v>
      </c>
      <c r="B76" s="95" t="s">
        <v>208</v>
      </c>
      <c r="C76" s="96" t="n">
        <v>43997</v>
      </c>
      <c r="D76" s="94" t="s">
        <v>151</v>
      </c>
      <c r="E76" s="98" t="n">
        <v>3392.97</v>
      </c>
      <c r="F76" s="94" t="n">
        <v>3376.005</v>
      </c>
      <c r="G76" s="94" t="n">
        <v>16.965</v>
      </c>
      <c r="H76" s="94" t="n">
        <v>0.500004421</v>
      </c>
      <c r="I76" s="94" t="n">
        <v>2</v>
      </c>
      <c r="J76" s="94" t="s">
        <v>147</v>
      </c>
    </row>
    <row r="77" customFormat="false" ht="90" hidden="true" customHeight="false" outlineLevel="0" collapsed="false">
      <c r="A77" s="94" t="n">
        <v>60</v>
      </c>
      <c r="B77" s="95" t="s">
        <v>209</v>
      </c>
      <c r="C77" s="96" t="n">
        <v>44001</v>
      </c>
      <c r="D77" s="94" t="s">
        <v>151</v>
      </c>
      <c r="E77" s="97" t="n">
        <v>922.851</v>
      </c>
      <c r="F77" s="94" t="n">
        <v>922.851</v>
      </c>
      <c r="G77" s="94" t="n">
        <v>0</v>
      </c>
      <c r="H77" s="94" t="n">
        <v>0</v>
      </c>
      <c r="I77" s="94" t="n">
        <v>1</v>
      </c>
      <c r="J77" s="94" t="s">
        <v>149</v>
      </c>
    </row>
    <row r="78" customFormat="false" ht="60" hidden="true" customHeight="false" outlineLevel="0" collapsed="false">
      <c r="A78" s="94" t="n">
        <v>61</v>
      </c>
      <c r="B78" s="95" t="s">
        <v>210</v>
      </c>
      <c r="C78" s="96" t="n">
        <v>44000</v>
      </c>
      <c r="D78" s="94" t="s">
        <v>151</v>
      </c>
      <c r="E78" s="97" t="n">
        <v>1504.277</v>
      </c>
      <c r="F78" s="94" t="n">
        <v>1504.277</v>
      </c>
      <c r="G78" s="94" t="n">
        <v>0</v>
      </c>
      <c r="H78" s="94" t="n">
        <v>0</v>
      </c>
      <c r="I78" s="94" t="n">
        <v>1</v>
      </c>
      <c r="J78" s="94" t="s">
        <v>149</v>
      </c>
    </row>
    <row r="79" customFormat="false" ht="75" hidden="true" customHeight="false" outlineLevel="0" collapsed="false">
      <c r="A79" s="94" t="n">
        <v>62</v>
      </c>
      <c r="B79" s="102" t="s">
        <v>211</v>
      </c>
      <c r="C79" s="103" t="n">
        <v>43930</v>
      </c>
      <c r="D79" s="94" t="s">
        <v>151</v>
      </c>
      <c r="E79" s="104" t="n">
        <v>1505.376</v>
      </c>
      <c r="F79" s="94" t="n">
        <v>1099.946</v>
      </c>
      <c r="G79" s="94" t="n">
        <f aca="false">E79-F79</f>
        <v>405.43</v>
      </c>
      <c r="H79" s="94" t="n">
        <f aca="false">G79/E79*100</f>
        <v>26.9321418702039</v>
      </c>
      <c r="I79" s="105" t="n">
        <v>6</v>
      </c>
      <c r="J79" s="94" t="s">
        <v>147</v>
      </c>
    </row>
    <row r="80" customFormat="false" ht="75" hidden="true" customHeight="false" outlineLevel="0" collapsed="false">
      <c r="A80" s="94" t="n">
        <v>63</v>
      </c>
      <c r="B80" s="106" t="s">
        <v>212</v>
      </c>
      <c r="C80" s="103" t="n">
        <v>43930</v>
      </c>
      <c r="D80" s="105" t="s">
        <v>151</v>
      </c>
      <c r="E80" s="105" t="n">
        <v>2580.61</v>
      </c>
      <c r="F80" s="104" t="n">
        <v>1795.484</v>
      </c>
      <c r="G80" s="94" t="n">
        <f aca="false">E80-F80</f>
        <v>785.126</v>
      </c>
      <c r="H80" s="94" t="n">
        <f aca="false">G80/E80*100</f>
        <v>30.4240470276408</v>
      </c>
      <c r="I80" s="94" t="n">
        <v>5</v>
      </c>
      <c r="J80" s="94" t="s">
        <v>147</v>
      </c>
    </row>
    <row r="81" customFormat="false" ht="60" hidden="true" customHeight="false" outlineLevel="0" collapsed="false">
      <c r="A81" s="94" t="n">
        <v>64</v>
      </c>
      <c r="B81" s="95" t="s">
        <v>213</v>
      </c>
      <c r="C81" s="96" t="n">
        <v>44043</v>
      </c>
      <c r="D81" s="107" t="s">
        <v>151</v>
      </c>
      <c r="E81" s="94" t="n">
        <v>119.94</v>
      </c>
      <c r="F81" s="94" t="n">
        <v>119.94</v>
      </c>
      <c r="G81" s="98" t="n">
        <f aca="false">E81-F81</f>
        <v>0</v>
      </c>
      <c r="H81" s="98" t="n">
        <f aca="false">G81/E81*100</f>
        <v>0</v>
      </c>
      <c r="I81" s="94" t="n">
        <v>1</v>
      </c>
      <c r="J81" s="94" t="s">
        <v>149</v>
      </c>
    </row>
    <row r="82" customFormat="false" ht="60" hidden="true" customHeight="false" outlineLevel="0" collapsed="false">
      <c r="A82" s="94" t="n">
        <v>65</v>
      </c>
      <c r="B82" s="95" t="s">
        <v>214</v>
      </c>
      <c r="C82" s="108" t="n">
        <v>44061</v>
      </c>
      <c r="D82" s="107" t="s">
        <v>151</v>
      </c>
      <c r="E82" s="94" t="n">
        <v>2056.59</v>
      </c>
      <c r="F82" s="94" t="n">
        <v>2046.31</v>
      </c>
      <c r="G82" s="98" t="n">
        <f aca="false">E82-F82</f>
        <v>10.2800000000002</v>
      </c>
      <c r="H82" s="98" t="n">
        <f aca="false">G82/E82*100</f>
        <v>0.499856558672375</v>
      </c>
      <c r="I82" s="94" t="n">
        <v>2</v>
      </c>
      <c r="J82" s="94" t="s">
        <v>147</v>
      </c>
    </row>
    <row r="83" customFormat="false" ht="45" hidden="true" customHeight="false" outlineLevel="0" collapsed="false">
      <c r="A83" s="94" t="n">
        <v>66</v>
      </c>
      <c r="B83" s="95" t="s">
        <v>215</v>
      </c>
      <c r="C83" s="108" t="n">
        <v>44061</v>
      </c>
      <c r="D83" s="107" t="s">
        <v>151</v>
      </c>
      <c r="E83" s="94" t="n">
        <v>3958.15</v>
      </c>
      <c r="F83" s="94" t="n">
        <v>3146.72</v>
      </c>
      <c r="G83" s="98" t="n">
        <f aca="false">E83-F83</f>
        <v>811.43</v>
      </c>
      <c r="H83" s="98" t="n">
        <f aca="false">G83/E83*100</f>
        <v>20.5002336950343</v>
      </c>
      <c r="I83" s="109" t="n">
        <v>5</v>
      </c>
      <c r="J83" s="94" t="s">
        <v>147</v>
      </c>
    </row>
    <row r="84" customFormat="false" ht="60" hidden="true" customHeight="false" outlineLevel="0" collapsed="false">
      <c r="A84" s="94" t="n">
        <v>67</v>
      </c>
      <c r="B84" s="95" t="s">
        <v>216</v>
      </c>
      <c r="C84" s="108" t="n">
        <v>44091</v>
      </c>
      <c r="D84" s="107" t="s">
        <v>151</v>
      </c>
      <c r="E84" s="94" t="n">
        <v>811.43</v>
      </c>
      <c r="F84" s="109" t="n">
        <v>811.43</v>
      </c>
      <c r="G84" s="98" t="n">
        <f aca="false">E84-F84</f>
        <v>0</v>
      </c>
      <c r="H84" s="98" t="n">
        <f aca="false">G84/E84*100</f>
        <v>0</v>
      </c>
      <c r="I84" s="109" t="n">
        <v>1</v>
      </c>
      <c r="J84" s="94" t="s">
        <v>149</v>
      </c>
    </row>
    <row r="85" customFormat="false" ht="120" hidden="true" customHeight="false" outlineLevel="0" collapsed="false">
      <c r="A85" s="94" t="n">
        <v>68</v>
      </c>
      <c r="B85" s="110" t="s">
        <v>217</v>
      </c>
      <c r="C85" s="108" t="n">
        <v>44005</v>
      </c>
      <c r="D85" s="111" t="s">
        <v>151</v>
      </c>
      <c r="E85" s="112" t="n">
        <v>969.5</v>
      </c>
      <c r="F85" s="94" t="n">
        <v>969.5</v>
      </c>
      <c r="G85" s="111" t="n">
        <f aca="false">E85-F85</f>
        <v>0</v>
      </c>
      <c r="H85" s="111" t="n">
        <f aca="false">G85/E85*100</f>
        <v>0</v>
      </c>
      <c r="I85" s="111" t="n">
        <v>1</v>
      </c>
      <c r="J85" s="111" t="s">
        <v>149</v>
      </c>
    </row>
    <row r="86" customFormat="false" ht="60" hidden="true" customHeight="false" outlineLevel="0" collapsed="false">
      <c r="A86" s="94" t="n">
        <v>69</v>
      </c>
      <c r="B86" s="95" t="s">
        <v>218</v>
      </c>
      <c r="C86" s="96" t="n">
        <v>44040</v>
      </c>
      <c r="D86" s="111" t="s">
        <v>151</v>
      </c>
      <c r="E86" s="94" t="n">
        <v>4033.6</v>
      </c>
      <c r="F86" s="94" t="n">
        <v>4033.6</v>
      </c>
      <c r="G86" s="111" t="n">
        <f aca="false">E86-F86</f>
        <v>0</v>
      </c>
      <c r="H86" s="111" t="n">
        <f aca="false">G86/E86*100</f>
        <v>0</v>
      </c>
      <c r="I86" s="111" t="n">
        <v>1</v>
      </c>
      <c r="J86" s="111" t="s">
        <v>149</v>
      </c>
    </row>
    <row r="87" customFormat="false" ht="105" hidden="true" customHeight="false" outlineLevel="0" collapsed="false">
      <c r="A87" s="94" t="n">
        <v>70</v>
      </c>
      <c r="B87" s="95" t="s">
        <v>219</v>
      </c>
      <c r="C87" s="96" t="n">
        <v>44047</v>
      </c>
      <c r="D87" s="111" t="s">
        <v>151</v>
      </c>
      <c r="E87" s="94" t="n">
        <v>1078.01</v>
      </c>
      <c r="F87" s="94" t="n">
        <v>1078.01</v>
      </c>
      <c r="G87" s="111" t="n">
        <f aca="false">E87-F87</f>
        <v>0</v>
      </c>
      <c r="H87" s="111" t="n">
        <f aca="false">G87/E87*100</f>
        <v>0</v>
      </c>
      <c r="I87" s="111" t="n">
        <v>1</v>
      </c>
      <c r="J87" s="111" t="s">
        <v>149</v>
      </c>
    </row>
    <row r="88" customFormat="false" ht="90" hidden="true" customHeight="false" outlineLevel="0" collapsed="false">
      <c r="A88" s="94" t="n">
        <v>71</v>
      </c>
      <c r="B88" s="95" t="s">
        <v>220</v>
      </c>
      <c r="C88" s="108" t="n">
        <v>44063</v>
      </c>
      <c r="D88" s="111" t="s">
        <v>151</v>
      </c>
      <c r="E88" s="104" t="n">
        <v>4927.1</v>
      </c>
      <c r="F88" s="94" t="n">
        <v>4927.1</v>
      </c>
      <c r="G88" s="111" t="n">
        <f aca="false">E88-F88</f>
        <v>0</v>
      </c>
      <c r="H88" s="111" t="n">
        <f aca="false">G88/E88*100</f>
        <v>0</v>
      </c>
      <c r="I88" s="111" t="n">
        <v>1</v>
      </c>
      <c r="J88" s="111" t="s">
        <v>149</v>
      </c>
    </row>
    <row r="89" customFormat="false" ht="60" hidden="true" customHeight="false" outlineLevel="0" collapsed="false">
      <c r="A89" s="94" t="n">
        <v>72</v>
      </c>
      <c r="B89" s="95" t="s">
        <v>221</v>
      </c>
      <c r="C89" s="108" t="n">
        <v>44075</v>
      </c>
      <c r="D89" s="111" t="s">
        <v>151</v>
      </c>
      <c r="E89" s="94" t="n">
        <v>778.5</v>
      </c>
      <c r="F89" s="94" t="n">
        <v>778.5</v>
      </c>
      <c r="G89" s="111" t="n">
        <f aca="false">E89-F89</f>
        <v>0</v>
      </c>
      <c r="H89" s="111" t="n">
        <f aca="false">G89/E89*100</f>
        <v>0</v>
      </c>
      <c r="I89" s="111" t="n">
        <v>1</v>
      </c>
      <c r="J89" s="111" t="s">
        <v>149</v>
      </c>
    </row>
    <row r="90" customFormat="false" ht="45" hidden="true" customHeight="false" outlineLevel="0" collapsed="false">
      <c r="A90" s="94" t="n">
        <v>73</v>
      </c>
      <c r="B90" s="95" t="s">
        <v>222</v>
      </c>
      <c r="C90" s="108" t="n">
        <v>44063</v>
      </c>
      <c r="D90" s="111" t="s">
        <v>151</v>
      </c>
      <c r="E90" s="94" t="n">
        <v>2681.8</v>
      </c>
      <c r="F90" s="94" t="n">
        <v>2268.102</v>
      </c>
      <c r="G90" s="111" t="n">
        <f aca="false">E90-F90</f>
        <v>413.698</v>
      </c>
      <c r="H90" s="111" t="n">
        <f aca="false">G90/E90*100</f>
        <v>15.4261317025878</v>
      </c>
      <c r="I90" s="94" t="n">
        <v>2</v>
      </c>
      <c r="J90" s="111" t="s">
        <v>147</v>
      </c>
    </row>
    <row r="91" customFormat="false" ht="75.75" hidden="true" customHeight="false" outlineLevel="0" collapsed="false">
      <c r="A91" s="94" t="n">
        <v>74</v>
      </c>
      <c r="B91" s="95" t="s">
        <v>223</v>
      </c>
      <c r="C91" s="108" t="n">
        <v>44077</v>
      </c>
      <c r="D91" s="111" t="s">
        <v>151</v>
      </c>
      <c r="E91" s="94" t="n">
        <v>3513</v>
      </c>
      <c r="F91" s="94" t="n">
        <v>3513</v>
      </c>
      <c r="G91" s="111" t="n">
        <f aca="false">E91-F91</f>
        <v>0</v>
      </c>
      <c r="H91" s="111" t="n">
        <f aca="false">G91/E91*100</f>
        <v>0</v>
      </c>
      <c r="I91" s="94" t="n">
        <v>1</v>
      </c>
      <c r="J91" s="111" t="s">
        <v>149</v>
      </c>
    </row>
    <row r="92" customFormat="false" ht="30.75" hidden="true" customHeight="false" outlineLevel="0" collapsed="false">
      <c r="A92" s="94" t="n">
        <v>75</v>
      </c>
      <c r="B92" s="113" t="s">
        <v>224</v>
      </c>
      <c r="C92" s="108" t="n">
        <v>44091</v>
      </c>
      <c r="D92" s="111" t="s">
        <v>151</v>
      </c>
      <c r="E92" s="94" t="n">
        <v>1124.8</v>
      </c>
      <c r="F92" s="111" t="n">
        <v>1124.8</v>
      </c>
      <c r="G92" s="111" t="n">
        <f aca="false">E92-F92</f>
        <v>0</v>
      </c>
      <c r="H92" s="111" t="n">
        <f aca="false">G92/E92*100</f>
        <v>0</v>
      </c>
      <c r="I92" s="94" t="n">
        <v>1</v>
      </c>
      <c r="J92" s="111" t="s">
        <v>149</v>
      </c>
    </row>
    <row r="93" customFormat="false" ht="30" hidden="true" customHeight="false" outlineLevel="0" collapsed="false">
      <c r="A93" s="94" t="n">
        <v>76</v>
      </c>
      <c r="B93" s="95" t="s">
        <v>225</v>
      </c>
      <c r="C93" s="108" t="n">
        <v>44091</v>
      </c>
      <c r="D93" s="111" t="s">
        <v>151</v>
      </c>
      <c r="E93" s="114" t="n">
        <v>778.5</v>
      </c>
      <c r="F93" s="94" t="n">
        <v>778.5</v>
      </c>
      <c r="G93" s="115" t="n">
        <f aca="false">E93-F93</f>
        <v>0</v>
      </c>
      <c r="H93" s="111" t="n">
        <f aca="false">G93/E93*100</f>
        <v>0</v>
      </c>
      <c r="I93" s="94" t="n">
        <v>1</v>
      </c>
      <c r="J93" s="111" t="s">
        <v>149</v>
      </c>
    </row>
    <row r="94" customFormat="false" ht="90" hidden="true" customHeight="false" outlineLevel="0" collapsed="false">
      <c r="A94" s="94" t="n">
        <v>77</v>
      </c>
      <c r="B94" s="95" t="s">
        <v>226</v>
      </c>
      <c r="C94" s="108" t="n">
        <v>44091</v>
      </c>
      <c r="D94" s="111" t="s">
        <v>151</v>
      </c>
      <c r="E94" s="94" t="n">
        <v>4552.7</v>
      </c>
      <c r="F94" s="94" t="n">
        <v>4552.7</v>
      </c>
      <c r="G94" s="111" t="n">
        <f aca="false">E94-F94</f>
        <v>0</v>
      </c>
      <c r="H94" s="111" t="n">
        <f aca="false">G94/E94*100</f>
        <v>0</v>
      </c>
      <c r="I94" s="94" t="n">
        <v>1</v>
      </c>
      <c r="J94" s="111" t="s">
        <v>149</v>
      </c>
    </row>
    <row r="95" customFormat="false" ht="75" hidden="true" customHeight="false" outlineLevel="0" collapsed="false">
      <c r="A95" s="94" t="n">
        <v>78</v>
      </c>
      <c r="B95" s="95" t="s">
        <v>227</v>
      </c>
      <c r="C95" s="108" t="n">
        <v>44098</v>
      </c>
      <c r="D95" s="111" t="s">
        <v>151</v>
      </c>
      <c r="E95" s="94" t="n">
        <v>2214.229</v>
      </c>
      <c r="F95" s="104" t="n">
        <v>1937.45</v>
      </c>
      <c r="G95" s="111" t="n">
        <f aca="false">E95-F95</f>
        <v>276.779</v>
      </c>
      <c r="H95" s="111" t="n">
        <f aca="false">G95/E95*100</f>
        <v>12.5000169359176</v>
      </c>
      <c r="I95" s="94" t="n">
        <v>3</v>
      </c>
      <c r="J95" s="111" t="s">
        <v>147</v>
      </c>
    </row>
    <row r="96" customFormat="false" ht="105" hidden="true" customHeight="false" outlineLevel="0" collapsed="false">
      <c r="A96" s="94" t="n">
        <v>79</v>
      </c>
      <c r="B96" s="95" t="s">
        <v>228</v>
      </c>
      <c r="C96" s="96" t="n">
        <v>44116</v>
      </c>
      <c r="D96" s="107" t="s">
        <v>146</v>
      </c>
      <c r="E96" s="94" t="n">
        <v>1014.09</v>
      </c>
      <c r="F96" s="94" t="n">
        <v>1014.09</v>
      </c>
      <c r="G96" s="98" t="n">
        <f aca="false">E96-F96</f>
        <v>0</v>
      </c>
      <c r="H96" s="98" t="n">
        <f aca="false">G96/E96*100</f>
        <v>0</v>
      </c>
      <c r="I96" s="109" t="n">
        <v>1</v>
      </c>
      <c r="J96" s="94" t="s">
        <v>149</v>
      </c>
    </row>
    <row r="97" customFormat="false" ht="105" hidden="true" customHeight="false" outlineLevel="0" collapsed="false">
      <c r="A97" s="94" t="n">
        <v>80</v>
      </c>
      <c r="B97" s="106" t="s">
        <v>229</v>
      </c>
      <c r="C97" s="116" t="n">
        <v>44116</v>
      </c>
      <c r="D97" s="107" t="s">
        <v>146</v>
      </c>
      <c r="E97" s="105" t="n">
        <v>1014.09</v>
      </c>
      <c r="F97" s="105" t="n">
        <v>1014.09</v>
      </c>
      <c r="G97" s="98" t="n">
        <f aca="false">E97-F97</f>
        <v>0</v>
      </c>
      <c r="H97" s="98" t="n">
        <f aca="false">G97/E97*100</f>
        <v>0</v>
      </c>
      <c r="I97" s="109" t="n">
        <v>1</v>
      </c>
      <c r="J97" s="94" t="s">
        <v>149</v>
      </c>
    </row>
    <row r="98" customFormat="false" ht="120" hidden="true" customHeight="false" outlineLevel="0" collapsed="false">
      <c r="A98" s="94" t="n">
        <v>81</v>
      </c>
      <c r="B98" s="95" t="s">
        <v>230</v>
      </c>
      <c r="C98" s="96" t="n">
        <v>44119</v>
      </c>
      <c r="D98" s="107" t="s">
        <v>151</v>
      </c>
      <c r="E98" s="94" t="n">
        <v>292.024</v>
      </c>
      <c r="F98" s="94" t="n">
        <v>292.024</v>
      </c>
      <c r="G98" s="98" t="n">
        <f aca="false">E98-F98</f>
        <v>0</v>
      </c>
      <c r="H98" s="98" t="n">
        <f aca="false">G98/E98*100</f>
        <v>0</v>
      </c>
      <c r="I98" s="109" t="n">
        <v>1</v>
      </c>
      <c r="J98" s="94" t="s">
        <v>149</v>
      </c>
    </row>
    <row r="99" customFormat="false" ht="15" hidden="true" customHeight="false" outlineLevel="0" collapsed="false">
      <c r="A99" s="94" t="n">
        <v>82</v>
      </c>
      <c r="B99" s="106" t="s">
        <v>231</v>
      </c>
      <c r="C99" s="116" t="n">
        <v>44173</v>
      </c>
      <c r="D99" s="117" t="s">
        <v>151</v>
      </c>
      <c r="E99" s="104" t="n">
        <v>2636.7</v>
      </c>
      <c r="F99" s="94" t="n">
        <v>2636.7</v>
      </c>
      <c r="G99" s="98" t="n">
        <f aca="false">E99-F99</f>
        <v>0</v>
      </c>
      <c r="H99" s="98" t="n">
        <f aca="false">G99/E99*100</f>
        <v>0</v>
      </c>
      <c r="I99" s="109" t="n">
        <v>1</v>
      </c>
      <c r="J99" s="94" t="s">
        <v>149</v>
      </c>
    </row>
    <row r="100" customFormat="false" ht="30" hidden="true" customHeight="false" outlineLevel="0" collapsed="false">
      <c r="A100" s="94" t="n">
        <v>83</v>
      </c>
      <c r="B100" s="118" t="s">
        <v>232</v>
      </c>
      <c r="C100" s="119" t="n">
        <v>44106</v>
      </c>
      <c r="D100" s="117" t="s">
        <v>151</v>
      </c>
      <c r="E100" s="120" t="n">
        <v>1124.8</v>
      </c>
      <c r="F100" s="121" t="n">
        <v>1040.439</v>
      </c>
      <c r="G100" s="98" t="n">
        <f aca="false">E100-F100</f>
        <v>84.3609999999999</v>
      </c>
      <c r="H100" s="98" t="n">
        <f aca="false">G100/E100*100</f>
        <v>7.50008890469416</v>
      </c>
      <c r="I100" s="109" t="n">
        <v>2</v>
      </c>
      <c r="J100" s="111" t="s">
        <v>147</v>
      </c>
    </row>
    <row r="101" customFormat="false" ht="75" hidden="true" customHeight="false" outlineLevel="0" collapsed="false">
      <c r="A101" s="94" t="n">
        <v>84</v>
      </c>
      <c r="B101" s="122" t="s">
        <v>233</v>
      </c>
      <c r="C101" s="118" t="s">
        <v>234</v>
      </c>
      <c r="D101" s="117" t="s">
        <v>151</v>
      </c>
      <c r="E101" s="87" t="n">
        <v>977.836</v>
      </c>
      <c r="F101" s="123" t="n">
        <v>924.055</v>
      </c>
      <c r="G101" s="98" t="n">
        <f aca="false">E101-F101</f>
        <v>53.7810000000001</v>
      </c>
      <c r="H101" s="98" t="n">
        <f aca="false">G101/E101*100</f>
        <v>5.50000204533276</v>
      </c>
      <c r="I101" s="123" t="n">
        <v>2</v>
      </c>
      <c r="J101" s="111" t="s">
        <v>147</v>
      </c>
    </row>
    <row r="102" customFormat="false" ht="75" hidden="true" customHeight="false" outlineLevel="0" collapsed="false">
      <c r="A102" s="94" t="n">
        <v>85</v>
      </c>
      <c r="B102" s="118" t="s">
        <v>235</v>
      </c>
      <c r="C102" s="124" t="n">
        <v>44109</v>
      </c>
      <c r="D102" s="117" t="s">
        <v>151</v>
      </c>
      <c r="E102" s="120" t="n">
        <v>2041.407</v>
      </c>
      <c r="F102" s="87" t="n">
        <v>1908.715</v>
      </c>
      <c r="G102" s="98" t="n">
        <f aca="false">E102-F102</f>
        <v>132.692</v>
      </c>
      <c r="H102" s="98" t="n">
        <f aca="false">G102/E102*100</f>
        <v>6.50002669727301</v>
      </c>
      <c r="I102" s="120" t="n">
        <v>2</v>
      </c>
      <c r="J102" s="111" t="s">
        <v>147</v>
      </c>
    </row>
    <row r="103" customFormat="false" ht="60" hidden="true" customHeight="false" outlineLevel="0" collapsed="false">
      <c r="A103" s="94" t="n">
        <v>86</v>
      </c>
      <c r="B103" s="118" t="s">
        <v>236</v>
      </c>
      <c r="C103" s="124" t="n">
        <v>44123</v>
      </c>
      <c r="D103" s="117" t="s">
        <v>151</v>
      </c>
      <c r="E103" s="120" t="n">
        <v>809</v>
      </c>
      <c r="F103" s="120" t="n">
        <v>809</v>
      </c>
      <c r="G103" s="98" t="n">
        <f aca="false">E103-F103</f>
        <v>0</v>
      </c>
      <c r="H103" s="98" t="n">
        <f aca="false">G103/E103*100</f>
        <v>0</v>
      </c>
      <c r="I103" s="120" t="n">
        <v>1</v>
      </c>
      <c r="J103" s="94" t="s">
        <v>149</v>
      </c>
    </row>
    <row r="104" customFormat="false" ht="75" hidden="true" customHeight="false" outlineLevel="0" collapsed="false">
      <c r="A104" s="94" t="n">
        <v>87</v>
      </c>
      <c r="B104" s="118" t="s">
        <v>237</v>
      </c>
      <c r="C104" s="124" t="n">
        <v>44117</v>
      </c>
      <c r="D104" s="117" t="s">
        <v>151</v>
      </c>
      <c r="E104" s="120" t="n">
        <v>2210.34</v>
      </c>
      <c r="F104" s="120" t="n">
        <v>2044.276</v>
      </c>
      <c r="G104" s="98" t="n">
        <f aca="false">E104-F104</f>
        <v>166.064</v>
      </c>
      <c r="H104" s="98" t="n">
        <f aca="false">G104/E104*100</f>
        <v>7.51305229059783</v>
      </c>
      <c r="I104" s="109" t="n">
        <v>3</v>
      </c>
      <c r="J104" s="111" t="s">
        <v>147</v>
      </c>
    </row>
    <row r="105" customFormat="false" ht="15" hidden="true" customHeight="true" outlineLevel="0" collapsed="false">
      <c r="A105" s="125"/>
      <c r="B105" s="126" t="s">
        <v>238</v>
      </c>
      <c r="C105" s="126"/>
      <c r="D105" s="125"/>
      <c r="E105" s="127" t="n">
        <f aca="false">SUM(E18:E104)</f>
        <v>193183.52</v>
      </c>
      <c r="F105" s="125" t="n">
        <f aca="false">SUM(F18:F104)</f>
        <v>177520.928</v>
      </c>
      <c r="G105" s="127" t="n">
        <f aca="false">E105-F105</f>
        <v>15662.592</v>
      </c>
      <c r="H105" s="125" t="n">
        <f aca="false">G105/E105*100</f>
        <v>8.10762325896122</v>
      </c>
      <c r="I105" s="125" t="n">
        <f aca="false">SUM(I18:I104)</f>
        <v>216</v>
      </c>
      <c r="J105" s="125"/>
    </row>
    <row r="106" customFormat="false" ht="15" hidden="true" customHeight="false" outlineLevel="0" collapsed="false">
      <c r="A106" s="92" t="s">
        <v>239</v>
      </c>
      <c r="B106" s="92"/>
      <c r="C106" s="92"/>
      <c r="D106" s="92"/>
      <c r="E106" s="92"/>
      <c r="F106" s="92"/>
      <c r="G106" s="92"/>
      <c r="H106" s="92"/>
      <c r="I106" s="92"/>
      <c r="J106" s="92"/>
    </row>
    <row r="107" customFormat="false" ht="15" hidden="true" customHeight="false" outlineLevel="0" collapsed="false">
      <c r="A107" s="93" t="s">
        <v>240</v>
      </c>
      <c r="B107" s="93"/>
      <c r="C107" s="93"/>
      <c r="D107" s="93"/>
      <c r="E107" s="93"/>
      <c r="F107" s="93"/>
      <c r="G107" s="93"/>
      <c r="H107" s="93"/>
      <c r="I107" s="93"/>
      <c r="J107" s="93"/>
    </row>
    <row r="108" customFormat="false" ht="15" hidden="true" customHeight="false" outlineLevel="0" collapsed="false">
      <c r="A108" s="128" t="n">
        <v>1</v>
      </c>
      <c r="B108" s="120"/>
      <c r="C108" s="120"/>
      <c r="D108" s="120"/>
      <c r="E108" s="120"/>
      <c r="F108" s="120"/>
      <c r="G108" s="120"/>
      <c r="H108" s="120"/>
      <c r="I108" s="120"/>
      <c r="J108" s="120"/>
    </row>
    <row r="109" customFormat="false" ht="15" hidden="true" customHeight="false" outlineLevel="0" collapsed="false">
      <c r="A109" s="128" t="n">
        <v>2</v>
      </c>
      <c r="B109" s="120"/>
      <c r="C109" s="120"/>
      <c r="D109" s="120"/>
      <c r="E109" s="120"/>
      <c r="F109" s="120"/>
      <c r="G109" s="120"/>
      <c r="H109" s="120"/>
      <c r="I109" s="120"/>
      <c r="J109" s="120"/>
    </row>
    <row r="110" customFormat="false" ht="15" hidden="true" customHeight="false" outlineLevel="0" collapsed="false">
      <c r="A110" s="128" t="s">
        <v>241</v>
      </c>
      <c r="B110" s="120"/>
      <c r="C110" s="120"/>
      <c r="D110" s="120"/>
      <c r="E110" s="120"/>
      <c r="F110" s="120"/>
      <c r="G110" s="120"/>
      <c r="H110" s="120"/>
      <c r="I110" s="120"/>
      <c r="J110" s="120"/>
    </row>
    <row r="111" customFormat="false" ht="15" hidden="true" customHeight="false" outlineLevel="0" collapsed="false">
      <c r="A111" s="120"/>
      <c r="B111" s="125" t="s">
        <v>242</v>
      </c>
      <c r="C111" s="125"/>
      <c r="D111" s="125"/>
      <c r="E111" s="125"/>
      <c r="F111" s="125"/>
      <c r="G111" s="125"/>
      <c r="H111" s="125"/>
      <c r="I111" s="125"/>
      <c r="J111" s="125"/>
    </row>
    <row r="112" customFormat="false" ht="15" hidden="true" customHeight="false" outlineLevel="0" collapsed="false">
      <c r="A112" s="92" t="s">
        <v>243</v>
      </c>
      <c r="B112" s="92"/>
      <c r="C112" s="92"/>
      <c r="D112" s="92"/>
      <c r="E112" s="92"/>
      <c r="F112" s="92"/>
      <c r="G112" s="92"/>
      <c r="H112" s="92"/>
      <c r="I112" s="92"/>
      <c r="J112" s="92"/>
    </row>
    <row r="113" customFormat="false" ht="15" hidden="true" customHeight="false" outlineLevel="0" collapsed="false">
      <c r="A113" s="93" t="s">
        <v>244</v>
      </c>
      <c r="B113" s="93"/>
      <c r="C113" s="93"/>
      <c r="D113" s="93"/>
      <c r="E113" s="93"/>
      <c r="F113" s="93"/>
      <c r="G113" s="93"/>
      <c r="H113" s="93"/>
      <c r="I113" s="93"/>
      <c r="J113" s="93"/>
    </row>
    <row r="114" customFormat="false" ht="60" hidden="true" customHeight="false" outlineLevel="0" collapsed="false">
      <c r="A114" s="94" t="n">
        <v>1</v>
      </c>
      <c r="B114" s="110" t="s">
        <v>245</v>
      </c>
      <c r="C114" s="96" t="n">
        <v>43882</v>
      </c>
      <c r="D114" s="94" t="s">
        <v>151</v>
      </c>
      <c r="E114" s="97" t="n">
        <v>4123.58</v>
      </c>
      <c r="F114" s="94"/>
      <c r="G114" s="94"/>
      <c r="H114" s="94"/>
      <c r="I114" s="94"/>
      <c r="J114" s="94" t="s">
        <v>246</v>
      </c>
    </row>
    <row r="115" customFormat="false" ht="45" hidden="true" customHeight="false" outlineLevel="0" collapsed="false">
      <c r="A115" s="94" t="n">
        <v>2</v>
      </c>
      <c r="B115" s="110" t="s">
        <v>247</v>
      </c>
      <c r="C115" s="96" t="n">
        <v>43867</v>
      </c>
      <c r="D115" s="94" t="s">
        <v>151</v>
      </c>
      <c r="E115" s="94" t="n">
        <v>1399.4</v>
      </c>
      <c r="F115" s="120"/>
      <c r="G115" s="120"/>
      <c r="H115" s="120"/>
      <c r="J115" s="120" t="s">
        <v>248</v>
      </c>
    </row>
    <row r="116" customFormat="false" ht="150" hidden="false" customHeight="false" outlineLevel="0" collapsed="false">
      <c r="A116" s="94" t="n">
        <v>3</v>
      </c>
      <c r="B116" s="110" t="s">
        <v>168</v>
      </c>
      <c r="C116" s="96" t="n">
        <v>43901</v>
      </c>
      <c r="D116" s="94" t="s">
        <v>151</v>
      </c>
      <c r="E116" s="94" t="n">
        <v>14000</v>
      </c>
      <c r="F116" s="120"/>
      <c r="G116" s="120"/>
      <c r="H116" s="120"/>
      <c r="I116" s="129"/>
      <c r="J116" s="120" t="s">
        <v>248</v>
      </c>
    </row>
    <row r="117" customFormat="false" ht="75" hidden="false" customHeight="false" outlineLevel="0" collapsed="false">
      <c r="A117" s="94" t="n">
        <v>4</v>
      </c>
      <c r="B117" s="110" t="s">
        <v>171</v>
      </c>
      <c r="C117" s="96" t="n">
        <v>43963</v>
      </c>
      <c r="D117" s="94" t="s">
        <v>146</v>
      </c>
      <c r="E117" s="94" t="n">
        <v>31999.61</v>
      </c>
      <c r="F117" s="120"/>
      <c r="G117" s="120"/>
      <c r="H117" s="120"/>
      <c r="I117" s="120"/>
      <c r="J117" s="121" t="s">
        <v>149</v>
      </c>
    </row>
    <row r="118" customFormat="false" ht="75" hidden="true" customHeight="false" outlineLevel="0" collapsed="false">
      <c r="A118" s="94" t="n">
        <v>5</v>
      </c>
      <c r="B118" s="110" t="s">
        <v>174</v>
      </c>
      <c r="C118" s="96" t="n">
        <v>43902</v>
      </c>
      <c r="D118" s="94" t="s">
        <v>151</v>
      </c>
      <c r="E118" s="94" t="n">
        <v>382.555</v>
      </c>
      <c r="F118" s="120"/>
      <c r="G118" s="120"/>
      <c r="H118" s="120"/>
      <c r="I118" s="129"/>
      <c r="J118" s="120" t="s">
        <v>248</v>
      </c>
    </row>
    <row r="119" customFormat="false" ht="75" hidden="true" customHeight="false" outlineLevel="0" collapsed="false">
      <c r="A119" s="94" t="n">
        <v>6</v>
      </c>
      <c r="B119" s="110" t="s">
        <v>177</v>
      </c>
      <c r="C119" s="96" t="n">
        <v>43914</v>
      </c>
      <c r="D119" s="94" t="s">
        <v>151</v>
      </c>
      <c r="E119" s="94" t="n">
        <v>1395.04</v>
      </c>
      <c r="F119" s="120"/>
      <c r="G119" s="120"/>
      <c r="H119" s="120"/>
      <c r="I119" s="129"/>
      <c r="J119" s="120" t="s">
        <v>248</v>
      </c>
    </row>
    <row r="120" customFormat="false" ht="62.25" hidden="true" customHeight="true" outlineLevel="0" collapsed="false">
      <c r="A120" s="94" t="n">
        <v>7</v>
      </c>
      <c r="B120" s="110" t="s">
        <v>202</v>
      </c>
      <c r="C120" s="96" t="n">
        <v>43959</v>
      </c>
      <c r="D120" s="94" t="s">
        <v>151</v>
      </c>
      <c r="E120" s="94" t="n">
        <v>741.79</v>
      </c>
      <c r="F120" s="120"/>
      <c r="G120" s="120"/>
      <c r="H120" s="120"/>
      <c r="I120" s="120"/>
      <c r="J120" s="121" t="s">
        <v>149</v>
      </c>
    </row>
    <row r="121" customFormat="false" ht="75" hidden="true" customHeight="false" outlineLevel="0" collapsed="false">
      <c r="A121" s="94" t="n">
        <v>8</v>
      </c>
      <c r="B121" s="95" t="s">
        <v>249</v>
      </c>
      <c r="C121" s="96" t="n">
        <v>43963</v>
      </c>
      <c r="D121" s="94" t="s">
        <v>151</v>
      </c>
      <c r="E121" s="94" t="n">
        <v>996.92</v>
      </c>
      <c r="F121" s="120"/>
      <c r="G121" s="120"/>
      <c r="H121" s="120"/>
      <c r="J121" s="121" t="s">
        <v>250</v>
      </c>
    </row>
    <row r="122" customFormat="false" ht="105" hidden="true" customHeight="false" outlineLevel="0" collapsed="false">
      <c r="A122" s="94" t="n">
        <v>9</v>
      </c>
      <c r="B122" s="95" t="s">
        <v>251</v>
      </c>
      <c r="C122" s="108" t="n">
        <v>44007</v>
      </c>
      <c r="D122" s="111" t="s">
        <v>151</v>
      </c>
      <c r="E122" s="104" t="n">
        <v>216.333</v>
      </c>
      <c r="F122" s="120"/>
      <c r="G122" s="120"/>
      <c r="H122" s="120"/>
      <c r="I122" s="120"/>
      <c r="J122" s="121" t="s">
        <v>149</v>
      </c>
    </row>
    <row r="123" customFormat="false" ht="105" hidden="true" customHeight="false" outlineLevel="0" collapsed="false">
      <c r="A123" s="94" t="n">
        <v>10</v>
      </c>
      <c r="B123" s="95" t="s">
        <v>219</v>
      </c>
      <c r="C123" s="96" t="n">
        <v>44032</v>
      </c>
      <c r="D123" s="111" t="s">
        <v>151</v>
      </c>
      <c r="E123" s="94" t="n">
        <v>1078.01</v>
      </c>
      <c r="F123" s="120"/>
      <c r="G123" s="120"/>
      <c r="H123" s="120"/>
      <c r="I123" s="120" t="n">
        <v>0</v>
      </c>
      <c r="J123" s="121" t="s">
        <v>149</v>
      </c>
    </row>
    <row r="124" customFormat="false" ht="45" hidden="true" customHeight="false" outlineLevel="0" collapsed="false">
      <c r="A124" s="94" t="n">
        <v>11</v>
      </c>
      <c r="B124" s="95" t="s">
        <v>222</v>
      </c>
      <c r="C124" s="108" t="n">
        <v>44063</v>
      </c>
      <c r="D124" s="111" t="s">
        <v>151</v>
      </c>
      <c r="E124" s="94" t="n">
        <v>2681.8</v>
      </c>
      <c r="F124" s="120"/>
      <c r="G124" s="120"/>
      <c r="H124" s="120"/>
      <c r="I124" s="120" t="n">
        <v>0</v>
      </c>
      <c r="J124" s="121" t="s">
        <v>149</v>
      </c>
    </row>
    <row r="125" customFormat="false" ht="45" hidden="true" customHeight="false" outlineLevel="0" collapsed="false">
      <c r="A125" s="94" t="n">
        <v>12</v>
      </c>
      <c r="B125" s="95" t="s">
        <v>252</v>
      </c>
      <c r="C125" s="108" t="n">
        <v>44063</v>
      </c>
      <c r="D125" s="111" t="s">
        <v>151</v>
      </c>
      <c r="E125" s="94" t="n">
        <v>3028.1</v>
      </c>
      <c r="F125" s="120"/>
      <c r="G125" s="120"/>
      <c r="H125" s="120"/>
      <c r="I125" s="120" t="n">
        <v>0</v>
      </c>
      <c r="J125" s="121" t="s">
        <v>149</v>
      </c>
    </row>
    <row r="126" customFormat="false" ht="90" hidden="true" customHeight="false" outlineLevel="0" collapsed="false">
      <c r="A126" s="94" t="n">
        <v>13</v>
      </c>
      <c r="B126" s="95" t="s">
        <v>253</v>
      </c>
      <c r="C126" s="108" t="n">
        <v>44063</v>
      </c>
      <c r="D126" s="111" t="s">
        <v>151</v>
      </c>
      <c r="E126" s="94" t="n">
        <v>4552.7</v>
      </c>
      <c r="F126" s="120"/>
      <c r="G126" s="120"/>
      <c r="H126" s="120"/>
      <c r="I126" s="120" t="n">
        <v>0</v>
      </c>
      <c r="J126" s="121" t="s">
        <v>149</v>
      </c>
    </row>
    <row r="127" customFormat="false" ht="60" hidden="true" customHeight="false" outlineLevel="0" collapsed="false">
      <c r="A127" s="94" t="n">
        <v>14</v>
      </c>
      <c r="B127" s="95" t="s">
        <v>221</v>
      </c>
      <c r="C127" s="108" t="n">
        <v>44063</v>
      </c>
      <c r="D127" s="111" t="s">
        <v>151</v>
      </c>
      <c r="E127" s="94" t="n">
        <v>778.5</v>
      </c>
      <c r="F127" s="120"/>
      <c r="G127" s="120"/>
      <c r="H127" s="120"/>
      <c r="I127" s="120" t="n">
        <v>0</v>
      </c>
      <c r="J127" s="121" t="s">
        <v>149</v>
      </c>
    </row>
    <row r="128" customFormat="false" ht="75" hidden="true" customHeight="false" outlineLevel="0" collapsed="false">
      <c r="A128" s="94" t="n">
        <v>15</v>
      </c>
      <c r="B128" s="95" t="s">
        <v>223</v>
      </c>
      <c r="C128" s="108" t="n">
        <v>44063</v>
      </c>
      <c r="D128" s="111" t="s">
        <v>151</v>
      </c>
      <c r="E128" s="104" t="n">
        <v>3513</v>
      </c>
      <c r="F128" s="120"/>
      <c r="G128" s="120"/>
      <c r="H128" s="120"/>
      <c r="I128" s="120" t="n">
        <v>0</v>
      </c>
      <c r="J128" s="121" t="s">
        <v>149</v>
      </c>
    </row>
    <row r="129" customFormat="false" ht="45" hidden="true" customHeight="false" outlineLevel="0" collapsed="false">
      <c r="A129" s="94" t="n">
        <v>16</v>
      </c>
      <c r="B129" s="95" t="s">
        <v>252</v>
      </c>
      <c r="C129" s="108" t="n">
        <v>44077</v>
      </c>
      <c r="D129" s="111" t="s">
        <v>151</v>
      </c>
      <c r="E129" s="94" t="n">
        <v>3028.1</v>
      </c>
      <c r="F129" s="120"/>
      <c r="G129" s="120"/>
      <c r="H129" s="120"/>
      <c r="I129" s="120" t="n">
        <v>0</v>
      </c>
      <c r="J129" s="121" t="s">
        <v>149</v>
      </c>
    </row>
    <row r="130" customFormat="false" ht="90" hidden="true" customHeight="false" outlineLevel="0" collapsed="false">
      <c r="A130" s="94" t="n">
        <v>17</v>
      </c>
      <c r="B130" s="95" t="s">
        <v>253</v>
      </c>
      <c r="C130" s="108" t="n">
        <v>44075</v>
      </c>
      <c r="D130" s="111" t="s">
        <v>151</v>
      </c>
      <c r="E130" s="94" t="n">
        <v>4552.7</v>
      </c>
      <c r="F130" s="120"/>
      <c r="G130" s="120"/>
      <c r="H130" s="120"/>
      <c r="I130" s="120" t="n">
        <v>0</v>
      </c>
      <c r="J130" s="121" t="s">
        <v>149</v>
      </c>
    </row>
    <row r="131" customFormat="false" ht="30" hidden="true" customHeight="false" outlineLevel="0" collapsed="false">
      <c r="A131" s="94" t="n">
        <v>18</v>
      </c>
      <c r="B131" s="95" t="s">
        <v>232</v>
      </c>
      <c r="C131" s="108" t="n">
        <v>44091</v>
      </c>
      <c r="D131" s="111" t="s">
        <v>151</v>
      </c>
      <c r="E131" s="104" t="n">
        <v>1124.8</v>
      </c>
      <c r="F131" s="120"/>
      <c r="G131" s="120"/>
      <c r="H131" s="120"/>
      <c r="I131" s="120" t="n">
        <v>0</v>
      </c>
      <c r="J131" s="121" t="s">
        <v>149</v>
      </c>
    </row>
    <row r="132" customFormat="false" ht="75" hidden="true" customHeight="false" outlineLevel="0" collapsed="false">
      <c r="A132" s="94" t="n">
        <v>19</v>
      </c>
      <c r="B132" s="110" t="s">
        <v>254</v>
      </c>
      <c r="C132" s="124" t="n">
        <v>44123</v>
      </c>
      <c r="D132" s="107" t="s">
        <v>151</v>
      </c>
      <c r="E132" s="94" t="n">
        <v>727.1</v>
      </c>
      <c r="F132" s="120"/>
      <c r="G132" s="120"/>
      <c r="H132" s="120"/>
      <c r="I132" s="120"/>
      <c r="J132" s="121" t="s">
        <v>149</v>
      </c>
    </row>
    <row r="133" customFormat="false" ht="75" hidden="true" customHeight="false" outlineLevel="0" collapsed="false">
      <c r="A133" s="94" t="n">
        <v>20</v>
      </c>
      <c r="B133" s="118" t="s">
        <v>255</v>
      </c>
      <c r="C133" s="124" t="n">
        <v>44109</v>
      </c>
      <c r="D133" s="107" t="s">
        <v>151</v>
      </c>
      <c r="E133" s="120" t="n">
        <v>523.364</v>
      </c>
      <c r="F133" s="120"/>
      <c r="G133" s="120"/>
      <c r="H133" s="120"/>
      <c r="I133" s="120"/>
      <c r="J133" s="121" t="s">
        <v>149</v>
      </c>
    </row>
    <row r="134" customFormat="false" ht="15" hidden="true" customHeight="false" outlineLevel="0" collapsed="false">
      <c r="A134" s="94"/>
      <c r="B134" s="118"/>
      <c r="C134" s="124"/>
      <c r="D134" s="107"/>
      <c r="E134" s="120"/>
      <c r="F134" s="120"/>
      <c r="G134" s="120"/>
      <c r="H134" s="120"/>
      <c r="I134" s="120"/>
      <c r="J134" s="120"/>
    </row>
    <row r="135" customFormat="false" ht="15" hidden="true" customHeight="false" outlineLevel="0" collapsed="false">
      <c r="A135" s="120"/>
      <c r="B135" s="125" t="s">
        <v>256</v>
      </c>
      <c r="C135" s="125"/>
      <c r="D135" s="125"/>
      <c r="E135" s="127" t="n">
        <f aca="false">SUM(E114:E134)</f>
        <v>80843.402</v>
      </c>
      <c r="F135" s="125" t="s">
        <v>257</v>
      </c>
      <c r="G135" s="125"/>
      <c r="H135" s="125"/>
      <c r="I135" s="125"/>
      <c r="J135" s="125"/>
    </row>
    <row r="136" customFormat="false" ht="15" hidden="true" customHeight="false" outlineLevel="0" collapsed="false">
      <c r="A136" s="120"/>
      <c r="B136" s="125" t="s">
        <v>258</v>
      </c>
      <c r="C136" s="125"/>
      <c r="D136" s="125"/>
      <c r="E136" s="127" t="n">
        <f aca="false">E105+E135</f>
        <v>274026.922</v>
      </c>
      <c r="F136" s="125"/>
      <c r="G136" s="125"/>
      <c r="H136" s="125"/>
      <c r="I136" s="125"/>
      <c r="J136" s="125"/>
    </row>
    <row r="137" customFormat="false" ht="15" hidden="false" customHeight="false" outlineLevel="0" collapsed="false">
      <c r="A137" s="87"/>
      <c r="B137" s="87"/>
      <c r="C137" s="87"/>
      <c r="D137" s="87"/>
      <c r="E137" s="87"/>
      <c r="F137" s="87"/>
      <c r="G137" s="87"/>
      <c r="H137" s="87"/>
      <c r="I137" s="87"/>
      <c r="J137" s="87"/>
    </row>
    <row r="138" customFormat="false" ht="15" hidden="false" customHeight="false" outlineLevel="0" collapsed="false">
      <c r="A138" s="87"/>
      <c r="B138" s="87"/>
      <c r="C138" s="87"/>
      <c r="D138" s="87"/>
      <c r="E138" s="87"/>
      <c r="F138" s="87"/>
      <c r="G138" s="87"/>
      <c r="H138" s="87"/>
      <c r="I138" s="87"/>
      <c r="J138" s="87"/>
    </row>
    <row r="139" customFormat="false" ht="22.5" hidden="false" customHeight="true" outlineLevel="0" collapsed="false">
      <c r="A139" s="88" t="s">
        <v>259</v>
      </c>
      <c r="B139" s="88"/>
      <c r="C139" s="130" t="s">
        <v>260</v>
      </c>
      <c r="D139" s="130"/>
      <c r="E139" s="130"/>
      <c r="F139" s="130"/>
      <c r="G139" s="130"/>
      <c r="H139" s="130"/>
      <c r="I139" s="130"/>
      <c r="J139" s="130"/>
    </row>
    <row r="140" customFormat="false" ht="15" hidden="false" customHeight="false" outlineLevel="0" collapsed="false">
      <c r="A140" s="88"/>
      <c r="B140" s="88"/>
      <c r="C140" s="71" t="s">
        <v>261</v>
      </c>
      <c r="D140" s="71"/>
      <c r="E140" s="71" t="s">
        <v>262</v>
      </c>
      <c r="F140" s="71"/>
      <c r="G140" s="71"/>
      <c r="H140" s="71"/>
      <c r="I140" s="87"/>
      <c r="J140" s="87"/>
    </row>
    <row r="141" customFormat="false" ht="15" hidden="false" customHeight="false" outlineLevel="0" collapsed="false">
      <c r="A141" s="87"/>
      <c r="B141" s="87"/>
      <c r="C141" s="87"/>
      <c r="D141" s="87"/>
      <c r="E141" s="87"/>
      <c r="F141" s="87"/>
      <c r="G141" s="87"/>
      <c r="H141" s="87"/>
      <c r="I141" s="87"/>
      <c r="J141" s="87"/>
    </row>
    <row r="142" customFormat="false" ht="15" hidden="false" customHeight="false" outlineLevel="0" collapsed="false">
      <c r="A142" s="87"/>
      <c r="B142" s="87"/>
      <c r="C142" s="87"/>
      <c r="D142" s="87"/>
      <c r="E142" s="87"/>
      <c r="F142" s="87"/>
      <c r="G142" s="87"/>
      <c r="H142" s="87"/>
      <c r="I142" s="87"/>
      <c r="J142" s="87"/>
    </row>
    <row r="143" customFormat="false" ht="15" hidden="false" customHeight="false" outlineLevel="0" collapsed="false">
      <c r="A143" s="81" t="s">
        <v>263</v>
      </c>
      <c r="B143" s="81"/>
      <c r="C143" s="81" t="s">
        <v>264</v>
      </c>
      <c r="D143" s="81"/>
      <c r="E143" s="81"/>
      <c r="F143" s="87"/>
      <c r="G143" s="87"/>
      <c r="H143" s="87"/>
      <c r="I143" s="87"/>
      <c r="J143" s="87"/>
    </row>
    <row r="144" customFormat="false" ht="15" hidden="false" customHeight="false" outlineLevel="0" collapsed="false">
      <c r="A144" s="81" t="s">
        <v>124</v>
      </c>
      <c r="B144" s="81"/>
      <c r="C144" s="131" t="s">
        <v>125</v>
      </c>
      <c r="D144" s="131"/>
      <c r="E144" s="131"/>
      <c r="F144" s="87"/>
      <c r="G144" s="87"/>
      <c r="H144" s="87"/>
      <c r="I144" s="87"/>
      <c r="J144" s="87"/>
    </row>
    <row r="145" customFormat="false" ht="15" hidden="false" customHeight="false" outlineLevel="0" collapsed="false">
      <c r="A145" s="81" t="s">
        <v>265</v>
      </c>
      <c r="B145" s="81"/>
      <c r="C145" s="81" t="s">
        <v>121</v>
      </c>
      <c r="D145" s="81"/>
      <c r="E145" s="87"/>
      <c r="F145" s="87"/>
      <c r="G145" s="87"/>
      <c r="H145" s="87"/>
      <c r="I145" s="87"/>
      <c r="J145" s="87"/>
    </row>
    <row r="151" customFormat="false" ht="13.5" hidden="false" customHeight="true" outlineLevel="0" collapsed="false"/>
    <row r="152" customFormat="false" ht="15" hidden="true" customHeight="false" outlineLevel="0" collapsed="false"/>
    <row r="153" customFormat="false" ht="33" hidden="false" customHeight="true" outlineLevel="0" collapsed="false"/>
    <row r="154" customFormat="false" ht="13.5" hidden="false" customHeight="true" outlineLevel="0" collapsed="false"/>
    <row r="155" customFormat="false" ht="3.75" hidden="false" customHeight="true" outlineLevel="0" collapsed="false"/>
    <row r="156" customFormat="false" ht="15" hidden="true" customHeight="true" outlineLevel="0" collapsed="false"/>
  </sheetData>
  <autoFilter ref="A12:J136">
    <filterColumn colId="1">
      <filters>
        <filter val="Капитальный ремонт МБДОУ &quot;Детский сад &quot;Колосок&quot; расположенный по адресу Чувашская Республика, Красноармейский район, село Красноармейское, ул. Ленина, 82"/>
        <filter val="Капитальный ремонт здания МБОУ «Траковская СОШ» Красноармейского района Чувашской Республики &#10;по адресу: Чувашская Республика, Красноармейский район, с. Красноармейское, ул. Ленина, д.39 (капитальный ремонт системы канализации, электроснабжения, отопления, общестроительные работы)&#10;"/>
        <filter val="Капитальный ремонт спортивного зала МБОУ &quot;Чадукасинская ООШ&quot; Красноармейского района Чувашской Республики"/>
        <filter val="Строительство футбольного поля с искусственным покрытием по ул. Механизаторов в с. Красноармейское Красноармейского района Чувашской Республики"/>
      </filters>
    </filterColumn>
  </autoFilter>
  <mergeCells count="36">
    <mergeCell ref="A1:J1"/>
    <mergeCell ref="A2:J2"/>
    <mergeCell ref="A3:J3"/>
    <mergeCell ref="A4:J4"/>
    <mergeCell ref="A5:J5"/>
    <mergeCell ref="A7:C7"/>
    <mergeCell ref="A8:F8"/>
    <mergeCell ref="A9:E9"/>
    <mergeCell ref="E10:F10"/>
    <mergeCell ref="A13:A14"/>
    <mergeCell ref="B13:B14"/>
    <mergeCell ref="C13:C14"/>
    <mergeCell ref="D13:D14"/>
    <mergeCell ref="E13:E14"/>
    <mergeCell ref="F13:F14"/>
    <mergeCell ref="G13:H13"/>
    <mergeCell ref="I13:I14"/>
    <mergeCell ref="J13:J14"/>
    <mergeCell ref="A16:J16"/>
    <mergeCell ref="A17:J17"/>
    <mergeCell ref="B105:C105"/>
    <mergeCell ref="A106:J106"/>
    <mergeCell ref="A107:J107"/>
    <mergeCell ref="A112:J112"/>
    <mergeCell ref="A113:J113"/>
    <mergeCell ref="A139:B139"/>
    <mergeCell ref="C139:J139"/>
    <mergeCell ref="A140:B140"/>
    <mergeCell ref="C140:D140"/>
    <mergeCell ref="E140:H140"/>
    <mergeCell ref="A143:B143"/>
    <mergeCell ref="C143:E143"/>
    <mergeCell ref="A144:B144"/>
    <mergeCell ref="C144:E144"/>
    <mergeCell ref="A145:B145"/>
    <mergeCell ref="C145:D145"/>
  </mergeCells>
  <hyperlinks>
    <hyperlink ref="C144" r:id="rId1" display="krarm_glbuxg@cap.ru"/>
  </hyperlinks>
  <printOptions headings="false" gridLines="false" gridLinesSet="true" horizontalCentered="false" verticalCentered="false"/>
  <pageMargins left="0.708333333333333" right="0.511805555555555" top="0.354166666666667" bottom="0.35416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LibreOffice/6.0.5.2$Windows_X86_64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2016-03-25T08:25:28Z</dcterms:created>
  <dc:creator>Patorkin</dc:creator>
  <dc:description/>
  <dc:language>ru-RU</dc:language>
  <cp:lastModifiedBy/>
  <cp:lastPrinted>2021-01-20T13:15:55Z</cp:lastPrinted>
  <dcterms:modified xsi:type="dcterms:W3CDTF">2021-02-25T16:11:13Z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