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<sst xmlns="http://schemas.openxmlformats.org/spreadsheetml/2006/main" count="106" uniqueCount="43">
  <si>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</si>
  <si>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</si>
  <si>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</si>
  <si>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</si>
  <si>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</si>
  <si>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</si>
  <si>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</si>
  <si>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</si>
  <si>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</si>
  <si>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</si>
  <si>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</si>
  <si>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</si>
  <si>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</si>
  <si>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</si>
  <si>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</si>
  <si>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</si>
  <si>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</si>
  <si>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</si>
  <si>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</si>
  <si>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</si>
  <si>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</si>
  <si>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</si>
  <si>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</si>
  <si>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</si>
  <si>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</si>
  <si>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</si>
  <si>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</si>
  <si>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</si>
  <si>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</si>
  <si>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</si>
  <si>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</si>
  <si>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</si>
  <si>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</si>
  <si>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</si>
  <si>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</si>
  <si>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</si>
  <si>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</si>
  <si>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</si>
  <si>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</si>
  <si>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</si>
  <si>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</si>
  <si>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</si>
  <si>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января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</si>
</sst>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BI21" sqref="BI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7.28125" style="12" customWidth="1"/>
    <col min="64" max="64" width="8.8515625" style="12" customWidth="1"/>
    <col min="65" max="65" width="8.14062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6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4428.4</v>
      </c>
      <c r="D10" s="8">
        <f>G10+AK10</f>
        <v>4551.6</v>
      </c>
      <c r="E10" s="2">
        <f>D10/C10*100</f>
        <v>102.78204317586489</v>
      </c>
      <c r="F10" s="2">
        <v>899</v>
      </c>
      <c r="G10" s="2">
        <v>1025</v>
      </c>
      <c r="H10" s="2">
        <f>G10/F10*100</f>
        <v>114.01557285873191</v>
      </c>
      <c r="I10" s="2">
        <v>15.4</v>
      </c>
      <c r="J10" s="2">
        <v>18.7</v>
      </c>
      <c r="K10" s="2">
        <f aca="true" t="shared" si="0" ref="K10:K22">J10/I10*100</f>
        <v>121.42857142857142</v>
      </c>
      <c r="L10" s="2">
        <v>2.5</v>
      </c>
      <c r="M10" s="2">
        <v>2.5</v>
      </c>
      <c r="N10" s="2">
        <f>M10/L10*100</f>
        <v>100</v>
      </c>
      <c r="O10" s="2">
        <v>31.4</v>
      </c>
      <c r="P10" s="2">
        <v>52.4</v>
      </c>
      <c r="Q10" s="2">
        <f>P10/O10*100</f>
        <v>166.87898089171975</v>
      </c>
      <c r="R10" s="2">
        <v>129.1</v>
      </c>
      <c r="S10" s="2">
        <v>206.2</v>
      </c>
      <c r="T10" s="2">
        <f>S10/R10*100</f>
        <v>159.72114639814097</v>
      </c>
      <c r="U10" s="2">
        <v>0</v>
      </c>
      <c r="V10" s="2">
        <v>0</v>
      </c>
      <c r="W10" s="2">
        <v>0</v>
      </c>
      <c r="X10" s="2">
        <v>197.1</v>
      </c>
      <c r="Y10" s="2">
        <v>234.5</v>
      </c>
      <c r="Z10" s="2">
        <f>Y10/X10*100</f>
        <v>118.97513952308474</v>
      </c>
      <c r="AA10" s="2">
        <v>40</v>
      </c>
      <c r="AB10" s="2">
        <v>60</v>
      </c>
      <c r="AC10" s="2">
        <v>0</v>
      </c>
      <c r="AD10" s="2">
        <v>0</v>
      </c>
      <c r="AE10" s="2">
        <v>0</v>
      </c>
      <c r="AF10" s="2">
        <v>0</v>
      </c>
      <c r="AG10" s="2">
        <v>87.1</v>
      </c>
      <c r="AH10" s="2">
        <v>68.3</v>
      </c>
      <c r="AI10" s="2">
        <f>AH10/AG10*100</f>
        <v>78.41561423650975</v>
      </c>
      <c r="AJ10" s="2">
        <v>3529.4</v>
      </c>
      <c r="AK10" s="2">
        <v>3526.6</v>
      </c>
      <c r="AL10" s="2">
        <f>AK10/AJ10*100</f>
        <v>99.92066640222134</v>
      </c>
      <c r="AM10" s="2">
        <v>1282.5</v>
      </c>
      <c r="AN10" s="2">
        <v>1282.5</v>
      </c>
      <c r="AO10" s="2">
        <f>AN10/AM10*100</f>
        <v>100</v>
      </c>
      <c r="AP10" s="2">
        <v>0</v>
      </c>
      <c r="AQ10" s="2">
        <v>0</v>
      </c>
      <c r="AR10" s="2" t="e">
        <f>AQ10/AP10*100</f>
        <v>#DIV/0!</v>
      </c>
      <c r="AS10" s="20">
        <v>4514.6</v>
      </c>
      <c r="AT10" s="2">
        <v>4402.4</v>
      </c>
      <c r="AU10" s="2">
        <f>AT10/AS10*100</f>
        <v>97.51472998715278</v>
      </c>
      <c r="AV10" s="21">
        <v>2000.6</v>
      </c>
      <c r="AW10" s="2">
        <v>1971.1</v>
      </c>
      <c r="AX10" s="2">
        <f>AW10/AV10*100</f>
        <v>98.52544236728981</v>
      </c>
      <c r="AY10" s="21">
        <v>1958.6</v>
      </c>
      <c r="AZ10" s="2">
        <v>1935.7</v>
      </c>
      <c r="BA10" s="2">
        <f aca="true" t="shared" si="1" ref="BA10:BA22">AZ10/AY10*100</f>
        <v>98.8307975084244</v>
      </c>
      <c r="BB10" s="2">
        <v>970.4</v>
      </c>
      <c r="BC10" s="2">
        <v>969.2</v>
      </c>
      <c r="BD10" s="2">
        <f>BC10/BB10*100</f>
        <v>99.87633965375103</v>
      </c>
      <c r="BE10" s="21">
        <v>903.5</v>
      </c>
      <c r="BF10" s="2">
        <v>831.5</v>
      </c>
      <c r="BG10" s="2">
        <f>BF10/BE10*100</f>
        <v>92.03099059214168</v>
      </c>
      <c r="BH10" s="21">
        <v>488</v>
      </c>
      <c r="BI10" s="2">
        <v>488</v>
      </c>
      <c r="BJ10" s="2">
        <f>BI10/BH10*100</f>
        <v>100</v>
      </c>
      <c r="BK10" s="20">
        <f aca="true" t="shared" si="2" ref="BK10:BK21">C10-AS10</f>
        <v>-86.20000000000073</v>
      </c>
      <c r="BL10" s="20">
        <f aca="true" t="shared" si="3" ref="BL10:BL21">D10-AT10</f>
        <v>149.20000000000073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4570.5</v>
      </c>
      <c r="D11" s="8">
        <f aca="true" t="shared" si="5" ref="D11:D21">G11+AK11</f>
        <v>4592.8</v>
      </c>
      <c r="E11" s="2">
        <f aca="true" t="shared" si="6" ref="E11:E21">D11/C11*100</f>
        <v>100.48791160704518</v>
      </c>
      <c r="F11" s="2">
        <v>1118.5</v>
      </c>
      <c r="G11" s="2">
        <v>1194.2</v>
      </c>
      <c r="H11" s="2">
        <f aca="true" t="shared" si="7" ref="H11:H21">G11/F11*100</f>
        <v>106.7679928475637</v>
      </c>
      <c r="I11" s="2">
        <v>25.7</v>
      </c>
      <c r="J11" s="2">
        <v>28.2</v>
      </c>
      <c r="K11" s="2">
        <f t="shared" si="0"/>
        <v>109.72762645914398</v>
      </c>
      <c r="L11" s="2">
        <v>18.1</v>
      </c>
      <c r="M11" s="2">
        <v>18.2</v>
      </c>
      <c r="N11" s="2">
        <f aca="true" t="shared" si="8" ref="N11:N21">M11/L11*100</f>
        <v>100.55248618784529</v>
      </c>
      <c r="O11" s="2">
        <v>65.4</v>
      </c>
      <c r="P11" s="2">
        <v>67.5</v>
      </c>
      <c r="Q11" s="2">
        <f aca="true" t="shared" si="9" ref="Q11:Q21">P11/O11*100</f>
        <v>103.21100917431193</v>
      </c>
      <c r="R11" s="2">
        <v>176.2</v>
      </c>
      <c r="S11" s="2">
        <v>182.6</v>
      </c>
      <c r="T11" s="2">
        <f aca="true" t="shared" si="10" ref="T11:T21">S11/R11*100</f>
        <v>103.6322360953462</v>
      </c>
      <c r="U11" s="2">
        <v>0</v>
      </c>
      <c r="V11" s="2">
        <v>0</v>
      </c>
      <c r="W11" s="2">
        <v>0</v>
      </c>
      <c r="X11" s="2">
        <v>147.7</v>
      </c>
      <c r="Y11" s="2">
        <v>318.4</v>
      </c>
      <c r="Z11" s="2">
        <f aca="true" t="shared" si="11" ref="Z11:Z21">Y11/X11*100</f>
        <v>215.57210561949898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88.1</v>
      </c>
      <c r="AH11" s="2">
        <v>26.3</v>
      </c>
      <c r="AI11" s="2">
        <f aca="true" t="shared" si="12" ref="AI11:AI22">AH11/AG11*100</f>
        <v>29.852440408626563</v>
      </c>
      <c r="AJ11" s="2">
        <v>3452</v>
      </c>
      <c r="AK11" s="2">
        <v>3398.6</v>
      </c>
      <c r="AL11" s="2">
        <f aca="true" t="shared" si="13" ref="AL11:AL21">AK11/AJ11*100</f>
        <v>98.45307068366165</v>
      </c>
      <c r="AM11" s="2">
        <v>1273.3</v>
      </c>
      <c r="AN11" s="2">
        <v>1273.3</v>
      </c>
      <c r="AO11" s="2">
        <f aca="true" t="shared" si="14" ref="AO11:AO21">AN11/AM11*100</f>
        <v>100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4884.5</v>
      </c>
      <c r="AT11" s="2">
        <v>4727.4</v>
      </c>
      <c r="AU11" s="2">
        <f aca="true" t="shared" si="16" ref="AU11:AU21">AT11/AS11*100</f>
        <v>96.7837035520524</v>
      </c>
      <c r="AV11" s="22">
        <v>1218.8</v>
      </c>
      <c r="AW11" s="2">
        <v>1196.9</v>
      </c>
      <c r="AX11" s="2">
        <f aca="true" t="shared" si="17" ref="AX11:AX21">AW11/AV11*100</f>
        <v>98.20315063997376</v>
      </c>
      <c r="AY11" s="21">
        <v>1172.2</v>
      </c>
      <c r="AZ11" s="2">
        <v>1157</v>
      </c>
      <c r="BA11" s="2">
        <f t="shared" si="1"/>
        <v>98.70329295342091</v>
      </c>
      <c r="BB11" s="2">
        <v>2125.5</v>
      </c>
      <c r="BC11" s="2">
        <v>2072.1</v>
      </c>
      <c r="BD11" s="2">
        <f aca="true" t="shared" si="18" ref="BD11:BD21">BC11/BB11*100</f>
        <v>97.48764996471418</v>
      </c>
      <c r="BE11" s="21">
        <v>886.3</v>
      </c>
      <c r="BF11" s="2">
        <v>807.5</v>
      </c>
      <c r="BG11" s="2">
        <f aca="true" t="shared" si="19" ref="BG11:BG21">BF11/BE11*100</f>
        <v>91.10910526909625</v>
      </c>
      <c r="BH11" s="21">
        <v>503.7</v>
      </c>
      <c r="BI11" s="2">
        <v>503.7</v>
      </c>
      <c r="BJ11" s="2">
        <f aca="true" t="shared" si="20" ref="BJ11:BJ21">BI11/BH11*100</f>
        <v>100</v>
      </c>
      <c r="BK11" s="20">
        <f t="shared" si="2"/>
        <v>-314</v>
      </c>
      <c r="BL11" s="20">
        <f t="shared" si="3"/>
        <v>-134.59999999999945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11446.199999999999</v>
      </c>
      <c r="D12" s="8">
        <f t="shared" si="5"/>
        <v>11491.3</v>
      </c>
      <c r="E12" s="2">
        <f t="shared" si="6"/>
        <v>100.39401722842516</v>
      </c>
      <c r="F12" s="2">
        <v>1594.3</v>
      </c>
      <c r="G12" s="2">
        <v>1639.5</v>
      </c>
      <c r="H12" s="2">
        <f t="shared" si="7"/>
        <v>102.83510004390641</v>
      </c>
      <c r="I12" s="2">
        <v>61</v>
      </c>
      <c r="J12" s="2">
        <v>59.6</v>
      </c>
      <c r="K12" s="2">
        <f t="shared" si="0"/>
        <v>97.70491803278689</v>
      </c>
      <c r="L12" s="2">
        <v>22.8</v>
      </c>
      <c r="M12" s="2">
        <v>22.8</v>
      </c>
      <c r="N12" s="2">
        <f t="shared" si="8"/>
        <v>100</v>
      </c>
      <c r="O12" s="2">
        <v>98.8</v>
      </c>
      <c r="P12" s="2">
        <v>80.6</v>
      </c>
      <c r="Q12" s="2">
        <f t="shared" si="9"/>
        <v>81.57894736842105</v>
      </c>
      <c r="R12" s="17">
        <v>535</v>
      </c>
      <c r="S12" s="2">
        <v>586.6</v>
      </c>
      <c r="T12" s="2">
        <f t="shared" si="10"/>
        <v>109.64485981308411</v>
      </c>
      <c r="U12" s="2">
        <v>0</v>
      </c>
      <c r="V12" s="2">
        <v>0</v>
      </c>
      <c r="W12" s="2">
        <v>0</v>
      </c>
      <c r="X12" s="2">
        <v>350.5</v>
      </c>
      <c r="Y12" s="2">
        <v>286.7</v>
      </c>
      <c r="Z12" s="2">
        <f t="shared" si="11"/>
        <v>81.79743223965762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8</v>
      </c>
      <c r="AI12" s="2">
        <f t="shared" si="12"/>
        <v>114.28571428571428</v>
      </c>
      <c r="AJ12" s="2">
        <v>9851.9</v>
      </c>
      <c r="AK12" s="2">
        <v>9851.8</v>
      </c>
      <c r="AL12" s="2">
        <f t="shared" si="13"/>
        <v>99.9989849673667</v>
      </c>
      <c r="AM12" s="2">
        <v>1588.5</v>
      </c>
      <c r="AN12" s="2">
        <v>1588.5</v>
      </c>
      <c r="AO12" s="2">
        <f t="shared" si="14"/>
        <v>100</v>
      </c>
      <c r="AP12" s="2">
        <v>0</v>
      </c>
      <c r="AQ12" s="2">
        <v>0</v>
      </c>
      <c r="AR12" s="2" t="e">
        <f t="shared" si="15"/>
        <v>#DIV/0!</v>
      </c>
      <c r="AS12" s="2">
        <v>11989.1</v>
      </c>
      <c r="AT12" s="2">
        <v>7716.5</v>
      </c>
      <c r="AU12" s="2">
        <f t="shared" si="16"/>
        <v>64.36262938836109</v>
      </c>
      <c r="AV12" s="22">
        <v>1173.1</v>
      </c>
      <c r="AW12" s="2">
        <v>1150.1</v>
      </c>
      <c r="AX12" s="2">
        <f t="shared" si="17"/>
        <v>98.03938283181314</v>
      </c>
      <c r="AY12" s="21">
        <v>1112.8</v>
      </c>
      <c r="AZ12" s="2">
        <v>1090.8</v>
      </c>
      <c r="BA12" s="2">
        <f t="shared" si="1"/>
        <v>98.02300503235082</v>
      </c>
      <c r="BB12" s="2">
        <v>3529</v>
      </c>
      <c r="BC12" s="2">
        <v>3386.1</v>
      </c>
      <c r="BD12" s="2">
        <f t="shared" si="18"/>
        <v>95.95069424766223</v>
      </c>
      <c r="BE12" s="21">
        <v>5763.6</v>
      </c>
      <c r="BF12" s="2">
        <v>1664.6</v>
      </c>
      <c r="BG12" s="2">
        <f t="shared" si="19"/>
        <v>28.881254771323473</v>
      </c>
      <c r="BH12" s="21">
        <v>1222.7</v>
      </c>
      <c r="BI12" s="2">
        <v>1222.7</v>
      </c>
      <c r="BJ12" s="2">
        <f t="shared" si="20"/>
        <v>100</v>
      </c>
      <c r="BK12" s="20">
        <f t="shared" si="2"/>
        <v>-542.9000000000015</v>
      </c>
      <c r="BL12" s="20">
        <f t="shared" si="3"/>
        <v>3774.7999999999993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5774.9</v>
      </c>
      <c r="D13" s="8">
        <f t="shared" si="5"/>
        <v>5643.9</v>
      </c>
      <c r="E13" s="2">
        <f t="shared" si="6"/>
        <v>97.73156245129786</v>
      </c>
      <c r="F13" s="2">
        <v>1075.4</v>
      </c>
      <c r="G13" s="2">
        <v>831.5</v>
      </c>
      <c r="H13" s="2">
        <f t="shared" si="7"/>
        <v>77.32006695183186</v>
      </c>
      <c r="I13" s="2">
        <v>3.8</v>
      </c>
      <c r="J13" s="2">
        <v>3.2</v>
      </c>
      <c r="K13" s="2">
        <f t="shared" si="0"/>
        <v>84.21052631578948</v>
      </c>
      <c r="L13" s="2">
        <v>0</v>
      </c>
      <c r="M13" s="2">
        <v>0</v>
      </c>
      <c r="N13" s="2">
        <v>0</v>
      </c>
      <c r="O13" s="2">
        <v>64.6</v>
      </c>
      <c r="P13" s="2">
        <v>38.1</v>
      </c>
      <c r="Q13" s="2">
        <f t="shared" si="9"/>
        <v>58.978328173374614</v>
      </c>
      <c r="R13" s="2">
        <v>300.7</v>
      </c>
      <c r="S13" s="2">
        <v>271.5</v>
      </c>
      <c r="T13" s="2">
        <f t="shared" si="10"/>
        <v>90.28932490854673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51.9</v>
      </c>
      <c r="AB13" s="2">
        <v>53.1</v>
      </c>
      <c r="AC13" s="2">
        <f aca="true" t="shared" si="21" ref="AC13:AC20">AB13/AA13*100</f>
        <v>102.3121387283237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4699.5</v>
      </c>
      <c r="AK13" s="2">
        <v>4812.4</v>
      </c>
      <c r="AL13" s="2">
        <f t="shared" si="13"/>
        <v>102.40238323225874</v>
      </c>
      <c r="AM13" s="2">
        <v>1371.3</v>
      </c>
      <c r="AN13" s="2">
        <v>1371.3</v>
      </c>
      <c r="AO13" s="2">
        <f t="shared" si="14"/>
        <v>100</v>
      </c>
      <c r="AP13" s="2">
        <v>0</v>
      </c>
      <c r="AQ13" s="2">
        <v>0</v>
      </c>
      <c r="AR13" s="2" t="e">
        <f t="shared" si="15"/>
        <v>#DIV/0!</v>
      </c>
      <c r="AS13" s="2">
        <v>6096.9</v>
      </c>
      <c r="AT13" s="2">
        <v>5739.5</v>
      </c>
      <c r="AU13" s="2">
        <f t="shared" si="16"/>
        <v>94.13800455969428</v>
      </c>
      <c r="AV13" s="22">
        <v>1247.1</v>
      </c>
      <c r="AW13" s="2">
        <v>1201.4</v>
      </c>
      <c r="AX13" s="2">
        <f t="shared" si="17"/>
        <v>96.33549835618636</v>
      </c>
      <c r="AY13" s="21">
        <v>1204.9</v>
      </c>
      <c r="AZ13" s="2">
        <v>1165.2</v>
      </c>
      <c r="BA13" s="2">
        <f t="shared" si="1"/>
        <v>96.70512075690928</v>
      </c>
      <c r="BB13" s="2">
        <v>3063.6</v>
      </c>
      <c r="BC13" s="2">
        <v>2762.3</v>
      </c>
      <c r="BD13" s="2">
        <f t="shared" si="18"/>
        <v>90.16516516516518</v>
      </c>
      <c r="BE13" s="21">
        <v>1199.2</v>
      </c>
      <c r="BF13" s="2">
        <v>1192.8</v>
      </c>
      <c r="BG13" s="2">
        <f t="shared" si="19"/>
        <v>99.46631087391594</v>
      </c>
      <c r="BH13" s="21">
        <v>418.7</v>
      </c>
      <c r="BI13" s="2">
        <v>418.7</v>
      </c>
      <c r="BJ13" s="2">
        <f t="shared" si="20"/>
        <v>100</v>
      </c>
      <c r="BK13" s="20">
        <f t="shared" si="2"/>
        <v>-322</v>
      </c>
      <c r="BL13" s="20">
        <f t="shared" si="3"/>
        <v>-95.60000000000036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4"/>
        <v>4018.2999999999997</v>
      </c>
      <c r="D14" s="8">
        <f t="shared" si="5"/>
        <v>4023</v>
      </c>
      <c r="E14" s="2">
        <f t="shared" si="6"/>
        <v>100.11696488564816</v>
      </c>
      <c r="F14" s="2">
        <v>1369.6</v>
      </c>
      <c r="G14" s="2">
        <v>1511.6</v>
      </c>
      <c r="H14" s="2">
        <f t="shared" si="7"/>
        <v>110.36799065420561</v>
      </c>
      <c r="I14" s="2">
        <v>25.3</v>
      </c>
      <c r="J14" s="2">
        <v>33.2</v>
      </c>
      <c r="K14" s="2">
        <f t="shared" si="0"/>
        <v>131.22529644268775</v>
      </c>
      <c r="L14" s="2">
        <v>20.6</v>
      </c>
      <c r="M14" s="2">
        <v>20.6</v>
      </c>
      <c r="N14" s="2">
        <f t="shared" si="8"/>
        <v>100</v>
      </c>
      <c r="O14" s="2">
        <v>39.4</v>
      </c>
      <c r="P14" s="2">
        <v>23.8</v>
      </c>
      <c r="Q14" s="2">
        <f t="shared" si="9"/>
        <v>60.40609137055838</v>
      </c>
      <c r="R14" s="2">
        <v>263</v>
      </c>
      <c r="S14" s="2">
        <v>265.6</v>
      </c>
      <c r="T14" s="2">
        <f t="shared" si="10"/>
        <v>100.98859315589354</v>
      </c>
      <c r="U14" s="2">
        <v>0</v>
      </c>
      <c r="V14" s="2">
        <v>0</v>
      </c>
      <c r="W14" s="2">
        <v>0</v>
      </c>
      <c r="X14" s="2">
        <v>596.2</v>
      </c>
      <c r="Y14" s="2">
        <v>776.8</v>
      </c>
      <c r="Z14" s="2">
        <f t="shared" si="11"/>
        <v>130.29184837302915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2648.7</v>
      </c>
      <c r="AK14" s="2">
        <v>2511.4</v>
      </c>
      <c r="AL14" s="2">
        <f t="shared" si="13"/>
        <v>94.81632498961756</v>
      </c>
      <c r="AM14" s="2">
        <v>245.4</v>
      </c>
      <c r="AN14" s="2">
        <v>245.4</v>
      </c>
      <c r="AO14" s="2">
        <f t="shared" si="14"/>
        <v>100</v>
      </c>
      <c r="AP14" s="2">
        <v>500</v>
      </c>
      <c r="AQ14" s="2">
        <v>500</v>
      </c>
      <c r="AR14" s="2">
        <f t="shared" si="15"/>
        <v>100</v>
      </c>
      <c r="AS14" s="2">
        <v>4018.3</v>
      </c>
      <c r="AT14" s="2">
        <v>3640.3</v>
      </c>
      <c r="AU14" s="2">
        <f t="shared" si="16"/>
        <v>90.59303685638204</v>
      </c>
      <c r="AV14" s="22">
        <v>1123.7</v>
      </c>
      <c r="AW14" s="2">
        <v>1056.1</v>
      </c>
      <c r="AX14" s="2">
        <f t="shared" si="17"/>
        <v>93.98415947316899</v>
      </c>
      <c r="AY14" s="21">
        <v>1085.6</v>
      </c>
      <c r="AZ14" s="2">
        <v>1024</v>
      </c>
      <c r="BA14" s="2">
        <f t="shared" si="1"/>
        <v>94.32571849668388</v>
      </c>
      <c r="BB14" s="2">
        <v>825.8</v>
      </c>
      <c r="BC14" s="2">
        <v>578.6</v>
      </c>
      <c r="BD14" s="2">
        <f t="shared" si="18"/>
        <v>70.06539113586825</v>
      </c>
      <c r="BE14" s="21">
        <v>1469.1</v>
      </c>
      <c r="BF14" s="2">
        <v>1411.3</v>
      </c>
      <c r="BG14" s="2">
        <f t="shared" si="19"/>
        <v>96.0656184058267</v>
      </c>
      <c r="BH14" s="21">
        <v>500</v>
      </c>
      <c r="BI14" s="2">
        <v>500</v>
      </c>
      <c r="BJ14" s="2">
        <f t="shared" si="20"/>
        <v>100</v>
      </c>
      <c r="BK14" s="20">
        <f t="shared" si="2"/>
        <v>0</v>
      </c>
      <c r="BL14" s="20">
        <f t="shared" si="3"/>
        <v>382.6999999999998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55578.2</v>
      </c>
      <c r="D15" s="8">
        <f t="shared" si="5"/>
        <v>53560.399999999994</v>
      </c>
      <c r="E15" s="2">
        <f t="shared" si="6"/>
        <v>96.36943981633085</v>
      </c>
      <c r="F15" s="2">
        <v>17245.5</v>
      </c>
      <c r="G15" s="2">
        <v>17412.2</v>
      </c>
      <c r="H15" s="2">
        <f t="shared" si="7"/>
        <v>100.96662897567481</v>
      </c>
      <c r="I15" s="2">
        <v>6685.8</v>
      </c>
      <c r="J15" s="2">
        <v>7024.1</v>
      </c>
      <c r="K15" s="2">
        <f t="shared" si="0"/>
        <v>105.05997786353167</v>
      </c>
      <c r="L15" s="2">
        <v>6.2</v>
      </c>
      <c r="M15" s="2">
        <v>6.2</v>
      </c>
      <c r="N15" s="2">
        <f t="shared" si="8"/>
        <v>100</v>
      </c>
      <c r="O15" s="2">
        <v>1592.8</v>
      </c>
      <c r="P15" s="2">
        <v>1770.9</v>
      </c>
      <c r="Q15" s="2">
        <f t="shared" si="9"/>
        <v>111.18156705173281</v>
      </c>
      <c r="R15" s="2">
        <v>5553.2</v>
      </c>
      <c r="S15" s="2">
        <v>5533.1</v>
      </c>
      <c r="T15" s="2">
        <f t="shared" si="10"/>
        <v>99.63804653172946</v>
      </c>
      <c r="U15" s="2">
        <v>99.1</v>
      </c>
      <c r="V15" s="2">
        <v>66.5</v>
      </c>
      <c r="W15" s="2">
        <f>V15/U15*100</f>
        <v>67.10393541876893</v>
      </c>
      <c r="X15" s="2">
        <v>4.2</v>
      </c>
      <c r="Y15" s="2">
        <v>4.7</v>
      </c>
      <c r="Z15" s="2">
        <f t="shared" si="11"/>
        <v>111.90476190476191</v>
      </c>
      <c r="AA15" s="2">
        <v>155</v>
      </c>
      <c r="AB15" s="2">
        <v>156</v>
      </c>
      <c r="AC15" s="2">
        <f t="shared" si="21"/>
        <v>100.64516129032258</v>
      </c>
      <c r="AD15" s="2">
        <v>0</v>
      </c>
      <c r="AE15" s="2">
        <v>0</v>
      </c>
      <c r="AF15" s="2">
        <v>0</v>
      </c>
      <c r="AG15" s="2">
        <v>572.4</v>
      </c>
      <c r="AH15" s="2">
        <v>532.7</v>
      </c>
      <c r="AI15" s="2">
        <f t="shared" si="12"/>
        <v>93.06429070580016</v>
      </c>
      <c r="AJ15" s="2">
        <v>38332.7</v>
      </c>
      <c r="AK15" s="2">
        <v>36148.2</v>
      </c>
      <c r="AL15" s="2">
        <f t="shared" si="13"/>
        <v>94.30121019390755</v>
      </c>
      <c r="AM15" s="2">
        <v>5131.5</v>
      </c>
      <c r="AN15" s="2">
        <v>5131.5</v>
      </c>
      <c r="AO15" s="2">
        <f t="shared" si="14"/>
        <v>100</v>
      </c>
      <c r="AP15" s="2">
        <v>0</v>
      </c>
      <c r="AQ15" s="2">
        <v>0</v>
      </c>
      <c r="AR15" s="2" t="e">
        <f t="shared" si="15"/>
        <v>#DIV/0!</v>
      </c>
      <c r="AS15" s="2">
        <v>57411</v>
      </c>
      <c r="AT15" s="2">
        <v>38913.3</v>
      </c>
      <c r="AU15" s="2">
        <f t="shared" si="16"/>
        <v>67.78021633484873</v>
      </c>
      <c r="AV15" s="22">
        <v>4639.2</v>
      </c>
      <c r="AW15" s="2">
        <v>4593.8</v>
      </c>
      <c r="AX15" s="2">
        <f t="shared" si="17"/>
        <v>99.02138299706846</v>
      </c>
      <c r="AY15" s="21">
        <v>4235.1</v>
      </c>
      <c r="AZ15" s="2">
        <v>4191.5</v>
      </c>
      <c r="BA15" s="2">
        <f t="shared" si="1"/>
        <v>98.97050837052252</v>
      </c>
      <c r="BB15" s="2">
        <v>12868.7</v>
      </c>
      <c r="BC15" s="2">
        <v>10578.9</v>
      </c>
      <c r="BD15" s="2">
        <f t="shared" si="18"/>
        <v>82.20643887883003</v>
      </c>
      <c r="BE15" s="21">
        <v>36888.9</v>
      </c>
      <c r="BF15" s="2">
        <v>20755</v>
      </c>
      <c r="BG15" s="2">
        <f t="shared" si="19"/>
        <v>56.263537270018894</v>
      </c>
      <c r="BH15" s="21">
        <v>2129.8</v>
      </c>
      <c r="BI15" s="2">
        <v>2129.8</v>
      </c>
      <c r="BJ15" s="2">
        <f t="shared" si="20"/>
        <v>100</v>
      </c>
      <c r="BK15" s="20">
        <f t="shared" si="2"/>
        <v>-1832.800000000003</v>
      </c>
      <c r="BL15" s="20">
        <f t="shared" si="3"/>
        <v>14647.099999999991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9797.099999999999</v>
      </c>
      <c r="D16" s="8">
        <f t="shared" si="5"/>
        <v>9529.599999999999</v>
      </c>
      <c r="E16" s="2">
        <f t="shared" si="6"/>
        <v>97.26960018781068</v>
      </c>
      <c r="F16" s="2">
        <v>2418.7</v>
      </c>
      <c r="G16" s="2">
        <v>2176.2</v>
      </c>
      <c r="H16" s="2">
        <f t="shared" si="7"/>
        <v>89.97395294993179</v>
      </c>
      <c r="I16" s="2">
        <v>171.8</v>
      </c>
      <c r="J16" s="2">
        <v>171.1</v>
      </c>
      <c r="K16" s="2">
        <f t="shared" si="0"/>
        <v>99.59254947613503</v>
      </c>
      <c r="L16" s="2">
        <v>23</v>
      </c>
      <c r="M16" s="2">
        <v>0.3</v>
      </c>
      <c r="N16" s="2">
        <f t="shared" si="8"/>
        <v>1.3043478260869565</v>
      </c>
      <c r="O16" s="2">
        <v>285.4</v>
      </c>
      <c r="P16" s="2">
        <v>229</v>
      </c>
      <c r="Q16" s="2">
        <f t="shared" si="9"/>
        <v>80.23826208829713</v>
      </c>
      <c r="R16" s="2">
        <v>512.8</v>
      </c>
      <c r="S16" s="2">
        <v>457.1</v>
      </c>
      <c r="T16" s="2">
        <f t="shared" si="10"/>
        <v>89.1380655226209</v>
      </c>
      <c r="U16" s="2">
        <v>0</v>
      </c>
      <c r="V16" s="2">
        <v>0</v>
      </c>
      <c r="W16" s="2">
        <v>0</v>
      </c>
      <c r="X16" s="2">
        <v>426.5</v>
      </c>
      <c r="Y16" s="2">
        <v>457.1</v>
      </c>
      <c r="Z16" s="2">
        <f t="shared" si="11"/>
        <v>107.17467760844079</v>
      </c>
      <c r="AA16" s="2">
        <v>33.7</v>
      </c>
      <c r="AB16" s="2">
        <v>26.4</v>
      </c>
      <c r="AC16" s="2">
        <f t="shared" si="21"/>
        <v>78.33827893175072</v>
      </c>
      <c r="AD16" s="2">
        <v>0</v>
      </c>
      <c r="AE16" s="2">
        <v>0</v>
      </c>
      <c r="AF16" s="2">
        <v>0</v>
      </c>
      <c r="AG16" s="2">
        <v>14.1</v>
      </c>
      <c r="AH16" s="2">
        <v>17</v>
      </c>
      <c r="AI16" s="2">
        <f t="shared" si="12"/>
        <v>120.56737588652481</v>
      </c>
      <c r="AJ16" s="2">
        <v>7378.4</v>
      </c>
      <c r="AK16" s="2">
        <v>7353.4</v>
      </c>
      <c r="AL16" s="2">
        <f t="shared" si="13"/>
        <v>99.66117315407135</v>
      </c>
      <c r="AM16" s="2">
        <v>1679.9</v>
      </c>
      <c r="AN16" s="2">
        <v>1679.9</v>
      </c>
      <c r="AO16" s="2">
        <f t="shared" si="14"/>
        <v>100</v>
      </c>
      <c r="AP16" s="2">
        <v>0</v>
      </c>
      <c r="AQ16" s="2">
        <v>0</v>
      </c>
      <c r="AR16" s="2" t="e">
        <f t="shared" si="15"/>
        <v>#DIV/0!</v>
      </c>
      <c r="AS16" s="2">
        <v>10251.7</v>
      </c>
      <c r="AT16" s="2">
        <v>7757.8</v>
      </c>
      <c r="AU16" s="2">
        <f t="shared" si="16"/>
        <v>75.6733029643864</v>
      </c>
      <c r="AV16" s="22">
        <v>1330.1</v>
      </c>
      <c r="AW16" s="2">
        <v>1325.1</v>
      </c>
      <c r="AX16" s="2">
        <f t="shared" si="17"/>
        <v>99.62408841440494</v>
      </c>
      <c r="AY16" s="21">
        <v>1261.8</v>
      </c>
      <c r="AZ16" s="2">
        <v>1258.1</v>
      </c>
      <c r="BA16" s="2">
        <f t="shared" si="1"/>
        <v>99.70676810905056</v>
      </c>
      <c r="BB16" s="2">
        <v>2883.8</v>
      </c>
      <c r="BC16" s="2">
        <v>2522.9</v>
      </c>
      <c r="BD16" s="2">
        <f t="shared" si="18"/>
        <v>87.48526250086691</v>
      </c>
      <c r="BE16" s="21">
        <v>4468.4</v>
      </c>
      <c r="BF16" s="2">
        <v>2343.8</v>
      </c>
      <c r="BG16" s="2">
        <f t="shared" si="19"/>
        <v>52.45277951839585</v>
      </c>
      <c r="BH16" s="21">
        <v>976.2</v>
      </c>
      <c r="BI16" s="2">
        <v>976.2</v>
      </c>
      <c r="BJ16" s="2">
        <f t="shared" si="20"/>
        <v>100</v>
      </c>
      <c r="BK16" s="20">
        <f t="shared" si="2"/>
        <v>-454.6000000000022</v>
      </c>
      <c r="BL16" s="20">
        <f t="shared" si="3"/>
        <v>1771.7999999999984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15408.199999999999</v>
      </c>
      <c r="D17" s="8">
        <f t="shared" si="5"/>
        <v>15219.7</v>
      </c>
      <c r="E17" s="2">
        <f t="shared" si="6"/>
        <v>98.7766254332109</v>
      </c>
      <c r="F17" s="2">
        <v>2171.4</v>
      </c>
      <c r="G17" s="2">
        <v>2108</v>
      </c>
      <c r="H17" s="2">
        <f t="shared" si="7"/>
        <v>97.0802247397992</v>
      </c>
      <c r="I17" s="2">
        <v>45.8</v>
      </c>
      <c r="J17" s="2">
        <v>48.6</v>
      </c>
      <c r="K17" s="2">
        <f t="shared" si="0"/>
        <v>106.11353711790395</v>
      </c>
      <c r="L17" s="2">
        <v>9.2</v>
      </c>
      <c r="M17" s="2">
        <v>9.2</v>
      </c>
      <c r="N17" s="2">
        <f t="shared" si="8"/>
        <v>100</v>
      </c>
      <c r="O17" s="2">
        <v>134.5</v>
      </c>
      <c r="P17" s="2">
        <v>147.5</v>
      </c>
      <c r="Q17" s="2">
        <f t="shared" si="9"/>
        <v>109.66542750929369</v>
      </c>
      <c r="R17" s="2">
        <v>711</v>
      </c>
      <c r="S17" s="2">
        <v>634.2</v>
      </c>
      <c r="T17" s="2">
        <f t="shared" si="10"/>
        <v>89.19831223628692</v>
      </c>
      <c r="U17" s="2">
        <v>0</v>
      </c>
      <c r="V17" s="2">
        <v>0</v>
      </c>
      <c r="W17" s="2">
        <v>0</v>
      </c>
      <c r="X17" s="2">
        <v>354.4</v>
      </c>
      <c r="Y17" s="2">
        <v>426.6</v>
      </c>
      <c r="Z17" s="2">
        <f t="shared" si="11"/>
        <v>120.37246049661401</v>
      </c>
      <c r="AA17" s="2">
        <v>9.6</v>
      </c>
      <c r="AB17" s="2">
        <v>8.2</v>
      </c>
      <c r="AC17" s="2">
        <f t="shared" si="21"/>
        <v>85.41666666666666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2"/>
        <v>0</v>
      </c>
      <c r="AJ17" s="2">
        <v>13236.8</v>
      </c>
      <c r="AK17" s="2">
        <v>13111.7</v>
      </c>
      <c r="AL17" s="2">
        <f t="shared" si="13"/>
        <v>99.05490753052099</v>
      </c>
      <c r="AM17" s="2">
        <v>1807.1</v>
      </c>
      <c r="AN17" s="2">
        <v>1807.1</v>
      </c>
      <c r="AO17" s="2">
        <f t="shared" si="14"/>
        <v>100</v>
      </c>
      <c r="AP17" s="2">
        <v>0</v>
      </c>
      <c r="AQ17" s="2">
        <v>0</v>
      </c>
      <c r="AR17" s="2" t="e">
        <f t="shared" si="15"/>
        <v>#DIV/0!</v>
      </c>
      <c r="AS17" s="2">
        <v>16004</v>
      </c>
      <c r="AT17" s="2">
        <v>11021.3</v>
      </c>
      <c r="AU17" s="2">
        <f t="shared" si="16"/>
        <v>68.86590852286928</v>
      </c>
      <c r="AV17" s="22">
        <v>1202.3</v>
      </c>
      <c r="AW17" s="2">
        <v>1191.1</v>
      </c>
      <c r="AX17" s="2">
        <f t="shared" si="17"/>
        <v>99.06845213341096</v>
      </c>
      <c r="AY17" s="21">
        <v>1124.9</v>
      </c>
      <c r="AZ17" s="2">
        <v>1114.7</v>
      </c>
      <c r="BA17" s="2">
        <f t="shared" si="1"/>
        <v>99.0932527335763</v>
      </c>
      <c r="BB17" s="2">
        <v>2525</v>
      </c>
      <c r="BC17" s="2">
        <v>2287.4</v>
      </c>
      <c r="BD17" s="2">
        <f t="shared" si="18"/>
        <v>90.590099009901</v>
      </c>
      <c r="BE17" s="21">
        <v>10998.8</v>
      </c>
      <c r="BF17" s="2">
        <v>6293.1</v>
      </c>
      <c r="BG17" s="2">
        <f t="shared" si="19"/>
        <v>57.21624177182966</v>
      </c>
      <c r="BH17" s="21">
        <v>1030</v>
      </c>
      <c r="BI17" s="2">
        <v>1030</v>
      </c>
      <c r="BJ17" s="2">
        <f t="shared" si="20"/>
        <v>100</v>
      </c>
      <c r="BK17" s="20">
        <f t="shared" si="2"/>
        <v>-595.8000000000011</v>
      </c>
      <c r="BL17" s="20">
        <f t="shared" si="3"/>
        <v>4198.4000000000015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8628.5</v>
      </c>
      <c r="D18" s="8">
        <f t="shared" si="5"/>
        <v>8670.2</v>
      </c>
      <c r="E18" s="2">
        <f t="shared" si="6"/>
        <v>100.48328214637539</v>
      </c>
      <c r="F18" s="2">
        <v>2436.2</v>
      </c>
      <c r="G18" s="2">
        <v>2516.6</v>
      </c>
      <c r="H18" s="2">
        <f t="shared" si="7"/>
        <v>103.30022165667845</v>
      </c>
      <c r="I18" s="2">
        <v>19.2</v>
      </c>
      <c r="J18" s="2">
        <v>18.6</v>
      </c>
      <c r="K18" s="2">
        <f t="shared" si="0"/>
        <v>96.87500000000001</v>
      </c>
      <c r="L18" s="2">
        <v>0</v>
      </c>
      <c r="M18" s="2">
        <v>0</v>
      </c>
      <c r="N18" s="2">
        <v>0</v>
      </c>
      <c r="O18" s="2">
        <v>93.7</v>
      </c>
      <c r="P18" s="2">
        <v>65.4</v>
      </c>
      <c r="Q18" s="2">
        <f t="shared" si="9"/>
        <v>69.79722518676627</v>
      </c>
      <c r="R18" s="2">
        <v>964.9</v>
      </c>
      <c r="S18" s="2">
        <v>1067.5</v>
      </c>
      <c r="T18" s="2">
        <f t="shared" si="10"/>
        <v>110.63322624106124</v>
      </c>
      <c r="U18" s="2">
        <v>0</v>
      </c>
      <c r="V18" s="2">
        <v>0</v>
      </c>
      <c r="W18" s="2">
        <v>0</v>
      </c>
      <c r="X18" s="29">
        <v>356.3</v>
      </c>
      <c r="Y18" s="2">
        <v>364.7</v>
      </c>
      <c r="Z18" s="2">
        <f t="shared" si="11"/>
        <v>102.35756385068761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14.7</v>
      </c>
      <c r="AI18" s="2">
        <f t="shared" si="12"/>
        <v>174.99999999999997</v>
      </c>
      <c r="AJ18" s="2">
        <v>6192.3</v>
      </c>
      <c r="AK18" s="2">
        <v>6153.6</v>
      </c>
      <c r="AL18" s="2">
        <f t="shared" si="13"/>
        <v>99.37503027954072</v>
      </c>
      <c r="AM18" s="2">
        <v>337.7</v>
      </c>
      <c r="AN18" s="2">
        <v>337.7</v>
      </c>
      <c r="AO18" s="2">
        <f t="shared" si="14"/>
        <v>100</v>
      </c>
      <c r="AP18" s="2">
        <v>0</v>
      </c>
      <c r="AQ18" s="2">
        <v>0</v>
      </c>
      <c r="AR18" s="2" t="e">
        <f t="shared" si="15"/>
        <v>#DIV/0!</v>
      </c>
      <c r="AS18" s="2">
        <v>9033.1</v>
      </c>
      <c r="AT18" s="2">
        <v>8704.8</v>
      </c>
      <c r="AU18" s="2">
        <f t="shared" si="16"/>
        <v>96.36558877904594</v>
      </c>
      <c r="AV18" s="22">
        <v>2189.5</v>
      </c>
      <c r="AW18" s="2">
        <v>2181.4</v>
      </c>
      <c r="AX18" s="2">
        <f t="shared" si="17"/>
        <v>99.63005252340717</v>
      </c>
      <c r="AY18" s="21">
        <v>2151.9</v>
      </c>
      <c r="AZ18" s="2">
        <v>2143.8</v>
      </c>
      <c r="BA18" s="2">
        <f t="shared" si="1"/>
        <v>99.62358845671268</v>
      </c>
      <c r="BB18" s="2">
        <v>4359.5</v>
      </c>
      <c r="BC18" s="2">
        <v>4078.4</v>
      </c>
      <c r="BD18" s="2">
        <f t="shared" si="18"/>
        <v>93.55201284550981</v>
      </c>
      <c r="BE18" s="21">
        <v>2033.7</v>
      </c>
      <c r="BF18" s="2">
        <v>1994.5</v>
      </c>
      <c r="BG18" s="2">
        <f t="shared" si="19"/>
        <v>98.07247873334316</v>
      </c>
      <c r="BH18" s="21">
        <v>340.7</v>
      </c>
      <c r="BI18" s="2">
        <v>340.7</v>
      </c>
      <c r="BJ18" s="2">
        <f t="shared" si="20"/>
        <v>100</v>
      </c>
      <c r="BK18" s="20">
        <f t="shared" si="2"/>
        <v>-404.60000000000036</v>
      </c>
      <c r="BL18" s="20">
        <f t="shared" si="3"/>
        <v>-34.599999999998545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8863</v>
      </c>
      <c r="D19" s="8">
        <f t="shared" si="5"/>
        <v>8811.7</v>
      </c>
      <c r="E19" s="2">
        <f t="shared" si="6"/>
        <v>99.42118921358457</v>
      </c>
      <c r="F19" s="2">
        <v>1377.5</v>
      </c>
      <c r="G19" s="2">
        <v>1328.4</v>
      </c>
      <c r="H19" s="2">
        <f t="shared" si="7"/>
        <v>96.4355716878403</v>
      </c>
      <c r="I19" s="2">
        <v>25.6</v>
      </c>
      <c r="J19" s="2">
        <v>36.6</v>
      </c>
      <c r="K19" s="2">
        <f t="shared" si="0"/>
        <v>142.96875</v>
      </c>
      <c r="L19" s="2">
        <v>0</v>
      </c>
      <c r="M19" s="2">
        <v>0</v>
      </c>
      <c r="N19" s="2">
        <v>0</v>
      </c>
      <c r="O19" s="2">
        <v>143</v>
      </c>
      <c r="P19" s="2">
        <v>96.8</v>
      </c>
      <c r="Q19" s="2">
        <f t="shared" si="9"/>
        <v>67.69230769230768</v>
      </c>
      <c r="R19" s="2">
        <v>760.5</v>
      </c>
      <c r="S19" s="2">
        <v>661.3</v>
      </c>
      <c r="T19" s="2">
        <f t="shared" si="10"/>
        <v>86.9559500328731</v>
      </c>
      <c r="U19" s="2">
        <v>0</v>
      </c>
      <c r="V19" s="2">
        <v>0</v>
      </c>
      <c r="W19" s="2">
        <v>0</v>
      </c>
      <c r="X19" s="2">
        <v>37</v>
      </c>
      <c r="Y19" s="2">
        <v>37</v>
      </c>
      <c r="Z19" s="2">
        <f t="shared" si="11"/>
        <v>100</v>
      </c>
      <c r="AA19" s="2">
        <v>12</v>
      </c>
      <c r="AB19" s="2">
        <v>10</v>
      </c>
      <c r="AC19" s="2">
        <f t="shared" si="21"/>
        <v>83.33333333333334</v>
      </c>
      <c r="AD19" s="2">
        <v>0</v>
      </c>
      <c r="AE19" s="2">
        <v>0</v>
      </c>
      <c r="AF19" s="2">
        <v>0</v>
      </c>
      <c r="AG19" s="2">
        <v>27</v>
      </c>
      <c r="AH19" s="2">
        <v>9.2</v>
      </c>
      <c r="AI19" s="2">
        <f t="shared" si="12"/>
        <v>34.074074074074076</v>
      </c>
      <c r="AJ19" s="2">
        <v>7485.5</v>
      </c>
      <c r="AK19" s="2">
        <v>7483.3</v>
      </c>
      <c r="AL19" s="2">
        <f t="shared" si="13"/>
        <v>99.9706098457017</v>
      </c>
      <c r="AM19" s="2">
        <v>1198.8</v>
      </c>
      <c r="AN19" s="2">
        <v>1198.8</v>
      </c>
      <c r="AO19" s="2">
        <f t="shared" si="14"/>
        <v>100</v>
      </c>
      <c r="AP19" s="2">
        <v>0</v>
      </c>
      <c r="AQ19" s="2">
        <v>0</v>
      </c>
      <c r="AR19" s="2" t="e">
        <f t="shared" si="15"/>
        <v>#DIV/0!</v>
      </c>
      <c r="AS19" s="2">
        <v>8973.5</v>
      </c>
      <c r="AT19" s="2">
        <v>5786.3</v>
      </c>
      <c r="AU19" s="2">
        <f t="shared" si="16"/>
        <v>64.48208614253079</v>
      </c>
      <c r="AV19" s="22">
        <v>2168.3</v>
      </c>
      <c r="AW19" s="2">
        <v>2141.3</v>
      </c>
      <c r="AX19" s="2">
        <f t="shared" si="17"/>
        <v>98.7547848544943</v>
      </c>
      <c r="AY19" s="21">
        <v>2103.5</v>
      </c>
      <c r="AZ19" s="2">
        <v>2097.5</v>
      </c>
      <c r="BA19" s="2">
        <f t="shared" si="1"/>
        <v>99.71476111243166</v>
      </c>
      <c r="BB19" s="2">
        <v>1751.2</v>
      </c>
      <c r="BC19" s="2">
        <v>1740.6</v>
      </c>
      <c r="BD19" s="2">
        <f t="shared" si="18"/>
        <v>99.3947007766103</v>
      </c>
      <c r="BE19" s="21">
        <v>4258.3</v>
      </c>
      <c r="BF19" s="2">
        <v>1115.7</v>
      </c>
      <c r="BG19" s="2">
        <f t="shared" si="19"/>
        <v>26.200596482164247</v>
      </c>
      <c r="BH19" s="21">
        <v>578</v>
      </c>
      <c r="BI19" s="2">
        <v>578</v>
      </c>
      <c r="BJ19" s="2">
        <f t="shared" si="20"/>
        <v>100</v>
      </c>
      <c r="BK19" s="20">
        <f t="shared" si="2"/>
        <v>-110.5</v>
      </c>
      <c r="BL19" s="20">
        <f t="shared" si="3"/>
        <v>3025.4000000000005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13133.7</v>
      </c>
      <c r="D20" s="8">
        <f t="shared" si="5"/>
        <v>13056.800000000001</v>
      </c>
      <c r="E20" s="2">
        <f t="shared" si="6"/>
        <v>99.41448335198764</v>
      </c>
      <c r="F20" s="2">
        <v>1976.2</v>
      </c>
      <c r="G20" s="2">
        <v>1910.2</v>
      </c>
      <c r="H20" s="2">
        <f t="shared" si="7"/>
        <v>96.66025705900213</v>
      </c>
      <c r="I20" s="2">
        <v>239.7</v>
      </c>
      <c r="J20" s="2">
        <v>276.4</v>
      </c>
      <c r="K20" s="2">
        <f t="shared" si="0"/>
        <v>115.31080517313308</v>
      </c>
      <c r="L20" s="2">
        <v>66.2</v>
      </c>
      <c r="M20" s="2">
        <v>71.1</v>
      </c>
      <c r="N20" s="2">
        <f t="shared" si="8"/>
        <v>107.40181268882174</v>
      </c>
      <c r="O20" s="2">
        <v>339</v>
      </c>
      <c r="P20" s="2">
        <v>207.4</v>
      </c>
      <c r="Q20" s="2">
        <f t="shared" si="9"/>
        <v>61.17994100294985</v>
      </c>
      <c r="R20" s="2">
        <v>652.7</v>
      </c>
      <c r="S20" s="2">
        <v>701</v>
      </c>
      <c r="T20" s="2">
        <f t="shared" si="10"/>
        <v>107.40003064194883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86.8</v>
      </c>
      <c r="AB20" s="2">
        <v>121.3</v>
      </c>
      <c r="AC20" s="2">
        <f t="shared" si="21"/>
        <v>139.74654377880185</v>
      </c>
      <c r="AD20" s="2">
        <v>0</v>
      </c>
      <c r="AE20" s="2">
        <v>0</v>
      </c>
      <c r="AF20" s="2">
        <v>0</v>
      </c>
      <c r="AG20" s="2">
        <v>137</v>
      </c>
      <c r="AH20" s="2">
        <v>85.2</v>
      </c>
      <c r="AI20" s="2">
        <f t="shared" si="12"/>
        <v>62.189781021897815</v>
      </c>
      <c r="AJ20" s="2">
        <v>11157.5</v>
      </c>
      <c r="AK20" s="2">
        <v>11146.6</v>
      </c>
      <c r="AL20" s="2">
        <f t="shared" si="13"/>
        <v>99.90230786466503</v>
      </c>
      <c r="AM20" s="2">
        <v>2145.9</v>
      </c>
      <c r="AN20" s="2">
        <v>2145.9</v>
      </c>
      <c r="AO20" s="2">
        <f t="shared" si="14"/>
        <v>100</v>
      </c>
      <c r="AP20" s="2">
        <v>1000</v>
      </c>
      <c r="AQ20" s="2">
        <v>1000</v>
      </c>
      <c r="AR20" s="2">
        <f t="shared" si="15"/>
        <v>100</v>
      </c>
      <c r="AS20" s="2">
        <v>13694.9</v>
      </c>
      <c r="AT20" s="2">
        <v>10334.2</v>
      </c>
      <c r="AU20" s="2">
        <f t="shared" si="16"/>
        <v>75.46020781458792</v>
      </c>
      <c r="AV20" s="22">
        <v>1263.8</v>
      </c>
      <c r="AW20" s="2">
        <v>1232.8</v>
      </c>
      <c r="AX20" s="2">
        <f t="shared" si="17"/>
        <v>97.54708023421428</v>
      </c>
      <c r="AY20" s="21">
        <v>1195.4</v>
      </c>
      <c r="AZ20" s="2">
        <v>1165.8</v>
      </c>
      <c r="BA20" s="2">
        <f t="shared" si="1"/>
        <v>97.52384139200267</v>
      </c>
      <c r="BB20" s="2">
        <v>2048.2</v>
      </c>
      <c r="BC20" s="2">
        <v>2045.4</v>
      </c>
      <c r="BD20" s="2">
        <f t="shared" si="18"/>
        <v>99.86329460013673</v>
      </c>
      <c r="BE20" s="21">
        <v>8828.8</v>
      </c>
      <c r="BF20" s="2">
        <v>5502.9</v>
      </c>
      <c r="BG20" s="2">
        <f t="shared" si="19"/>
        <v>62.32896882928597</v>
      </c>
      <c r="BH20" s="21">
        <v>1255</v>
      </c>
      <c r="BI20" s="2">
        <v>1255</v>
      </c>
      <c r="BJ20" s="2">
        <f t="shared" si="20"/>
        <v>100</v>
      </c>
      <c r="BK20" s="20">
        <f t="shared" si="2"/>
        <v>-561.1999999999989</v>
      </c>
      <c r="BL20" s="20">
        <f t="shared" si="3"/>
        <v>2722.6000000000004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6390.4</v>
      </c>
      <c r="D21" s="8">
        <f t="shared" si="5"/>
        <v>6275.8</v>
      </c>
      <c r="E21" s="2">
        <f t="shared" si="6"/>
        <v>98.20668502754131</v>
      </c>
      <c r="F21" s="2">
        <v>1754.7</v>
      </c>
      <c r="G21" s="2">
        <v>1682.8</v>
      </c>
      <c r="H21" s="2">
        <f t="shared" si="7"/>
        <v>95.90243346440987</v>
      </c>
      <c r="I21" s="2">
        <v>56.3</v>
      </c>
      <c r="J21" s="2">
        <v>65.4</v>
      </c>
      <c r="K21" s="2">
        <f t="shared" si="0"/>
        <v>116.16341030195383</v>
      </c>
      <c r="L21" s="2">
        <v>10</v>
      </c>
      <c r="M21" s="2">
        <v>12</v>
      </c>
      <c r="N21" s="2">
        <f t="shared" si="8"/>
        <v>120</v>
      </c>
      <c r="O21" s="2">
        <v>139</v>
      </c>
      <c r="P21" s="2">
        <v>60.9</v>
      </c>
      <c r="Q21" s="2">
        <f t="shared" si="9"/>
        <v>43.81294964028777</v>
      </c>
      <c r="R21" s="2">
        <v>439.7</v>
      </c>
      <c r="S21" s="2">
        <v>426.5</v>
      </c>
      <c r="T21" s="2">
        <f t="shared" si="10"/>
        <v>96.99795314987492</v>
      </c>
      <c r="U21" s="2">
        <v>0</v>
      </c>
      <c r="V21" s="2">
        <v>0</v>
      </c>
      <c r="W21" s="2">
        <v>0</v>
      </c>
      <c r="X21" s="2">
        <v>414.4</v>
      </c>
      <c r="Y21" s="2">
        <v>467.4</v>
      </c>
      <c r="Z21" s="2">
        <f t="shared" si="11"/>
        <v>112.7895752895753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29.1</v>
      </c>
      <c r="AH21" s="2">
        <v>25.8</v>
      </c>
      <c r="AI21" s="2">
        <f t="shared" si="12"/>
        <v>88.65979381443299</v>
      </c>
      <c r="AJ21" s="2">
        <v>4635.7</v>
      </c>
      <c r="AK21" s="2">
        <v>4593</v>
      </c>
      <c r="AL21" s="2">
        <f t="shared" si="13"/>
        <v>99.07888776236598</v>
      </c>
      <c r="AM21" s="2">
        <v>2123.9</v>
      </c>
      <c r="AN21" s="2">
        <v>2123.9</v>
      </c>
      <c r="AO21" s="2">
        <f t="shared" si="14"/>
        <v>100</v>
      </c>
      <c r="AP21" s="2">
        <v>0</v>
      </c>
      <c r="AQ21" s="2">
        <v>0</v>
      </c>
      <c r="AR21" s="2">
        <v>0</v>
      </c>
      <c r="AS21" s="2">
        <v>6625.5</v>
      </c>
      <c r="AT21" s="2">
        <v>6309.9</v>
      </c>
      <c r="AU21" s="2">
        <f t="shared" si="16"/>
        <v>95.23658591804391</v>
      </c>
      <c r="AV21" s="22">
        <v>1199</v>
      </c>
      <c r="AW21" s="2">
        <v>1167.5</v>
      </c>
      <c r="AX21" s="2">
        <f t="shared" si="17"/>
        <v>97.37281067556297</v>
      </c>
      <c r="AY21" s="21">
        <v>1105.2</v>
      </c>
      <c r="AZ21" s="2">
        <v>1099</v>
      </c>
      <c r="BA21" s="2">
        <f t="shared" si="1"/>
        <v>99.43901556279407</v>
      </c>
      <c r="BB21" s="2">
        <v>1657.7</v>
      </c>
      <c r="BC21" s="2">
        <v>1657.7</v>
      </c>
      <c r="BD21" s="2">
        <f t="shared" si="18"/>
        <v>100</v>
      </c>
      <c r="BE21" s="21">
        <v>1985.8</v>
      </c>
      <c r="BF21" s="2">
        <v>1720.2</v>
      </c>
      <c r="BG21" s="2">
        <f t="shared" si="19"/>
        <v>86.6250377681539</v>
      </c>
      <c r="BH21" s="21">
        <v>1252.2</v>
      </c>
      <c r="BI21" s="2">
        <v>1252.1</v>
      </c>
      <c r="BJ21" s="2">
        <f t="shared" si="20"/>
        <v>99.99201405526273</v>
      </c>
      <c r="BK21" s="20">
        <f t="shared" si="2"/>
        <v>-235.10000000000036</v>
      </c>
      <c r="BL21" s="20">
        <f t="shared" si="3"/>
        <v>-34.099999999999454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148037.4</v>
      </c>
      <c r="D22" s="30">
        <f>SUM(D10:D21)</f>
        <v>145426.8</v>
      </c>
      <c r="E22" s="27">
        <f>D22/C22*100</f>
        <v>98.2365267155462</v>
      </c>
      <c r="F22" s="27">
        <f>SUM(F10:F21)</f>
        <v>35437</v>
      </c>
      <c r="G22" s="27">
        <f>SUM(G10:G21)</f>
        <v>35336.200000000004</v>
      </c>
      <c r="H22" s="27">
        <f>G22/F22*100</f>
        <v>99.71555154217344</v>
      </c>
      <c r="I22" s="27">
        <f>SUM(I10:I21)</f>
        <v>7375.400000000001</v>
      </c>
      <c r="J22" s="27">
        <f>SUM(J10:J21)</f>
        <v>7783.700000000001</v>
      </c>
      <c r="K22" s="27">
        <f t="shared" si="0"/>
        <v>105.53597093039022</v>
      </c>
      <c r="L22" s="27">
        <f>SUM(L10:L21)</f>
        <v>178.60000000000002</v>
      </c>
      <c r="M22" s="27">
        <f>SUM(M10:M21)</f>
        <v>162.89999999999998</v>
      </c>
      <c r="N22" s="27">
        <f>M22/L22*100</f>
        <v>91.20940649496079</v>
      </c>
      <c r="O22" s="27">
        <f>SUM(O10:O21)</f>
        <v>3027</v>
      </c>
      <c r="P22" s="27">
        <f>SUM(P10:P21)</f>
        <v>2840.3000000000006</v>
      </c>
      <c r="Q22" s="27">
        <f>P22/O22*100</f>
        <v>93.8321770730096</v>
      </c>
      <c r="R22" s="27">
        <f>SUM(R10:R21)</f>
        <v>10998.800000000001</v>
      </c>
      <c r="S22" s="27">
        <f>SUM(S10:S21)</f>
        <v>10993.2</v>
      </c>
      <c r="T22" s="27">
        <f>S22/R22*100</f>
        <v>99.94908535476597</v>
      </c>
      <c r="U22" s="27">
        <f>SUM(U10:U21)</f>
        <v>99.1</v>
      </c>
      <c r="V22" s="27">
        <f>SUM(V10:V21)</f>
        <v>66.5</v>
      </c>
      <c r="W22" s="27">
        <f>V22/U22*100</f>
        <v>67.10393541876893</v>
      </c>
      <c r="X22" s="27">
        <f>SUM(X10:X21)</f>
        <v>2884.3</v>
      </c>
      <c r="Y22" s="27">
        <f>SUM(Y10:Y21)</f>
        <v>3373.8999999999996</v>
      </c>
      <c r="Z22" s="27">
        <f>Y22/X22*100</f>
        <v>116.97465589571125</v>
      </c>
      <c r="AA22" s="27">
        <f>SUM(AA10:AA21)</f>
        <v>389.00000000000006</v>
      </c>
      <c r="AB22" s="27">
        <f>SUM(AB10:AB21)</f>
        <v>435</v>
      </c>
      <c r="AC22" s="27">
        <f>AB22/AA22*100</f>
        <v>111.82519280205653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971.8</v>
      </c>
      <c r="AH22" s="27">
        <f>SUM(AH10:AH21)</f>
        <v>787.2000000000002</v>
      </c>
      <c r="AI22" s="28">
        <f t="shared" si="12"/>
        <v>81.00432187692942</v>
      </c>
      <c r="AJ22" s="27">
        <f>SUM(AJ10:AJ21)</f>
        <v>112600.4</v>
      </c>
      <c r="AK22" s="27">
        <f>SUM(AK10:AK21)</f>
        <v>110090.6</v>
      </c>
      <c r="AL22" s="27">
        <f>AK22/AJ22*100</f>
        <v>97.7710558754676</v>
      </c>
      <c r="AM22" s="27">
        <f>SUM(AM10:AM21)</f>
        <v>20185.800000000003</v>
      </c>
      <c r="AN22" s="27">
        <f>SUM(AN10:AN21)</f>
        <v>20185.800000000003</v>
      </c>
      <c r="AO22" s="27">
        <f>AN22/AM22*100</f>
        <v>100</v>
      </c>
      <c r="AP22" s="27">
        <f>SUM(AP10:AP21)</f>
        <v>1500</v>
      </c>
      <c r="AQ22" s="27">
        <f>SUM(AQ10:AQ21)</f>
        <v>1500</v>
      </c>
      <c r="AR22" s="27">
        <f>AQ22/AP22*100</f>
        <v>100</v>
      </c>
      <c r="AS22" s="27">
        <f>SUM(AS10:AS21)</f>
        <v>153497.1</v>
      </c>
      <c r="AT22" s="27">
        <f>SUM(AT10:AT21)</f>
        <v>115053.7</v>
      </c>
      <c r="AU22" s="27">
        <f>(AT22/AS22)*100</f>
        <v>74.95496657591576</v>
      </c>
      <c r="AV22" s="27">
        <f>SUM(AV10:AV21)</f>
        <v>20755.5</v>
      </c>
      <c r="AW22" s="27">
        <f>SUM(AW10:AW21)</f>
        <v>20408.600000000002</v>
      </c>
      <c r="AX22" s="27">
        <f>AW22/AV22*100</f>
        <v>98.32863578328637</v>
      </c>
      <c r="AY22" s="27">
        <f>SUM(AY10:AY21)</f>
        <v>19711.9</v>
      </c>
      <c r="AZ22" s="27">
        <f>SUM(AZ10:AZ21)</f>
        <v>19443.100000000002</v>
      </c>
      <c r="BA22" s="27">
        <f t="shared" si="1"/>
        <v>98.63635671853044</v>
      </c>
      <c r="BB22" s="27">
        <f>SUM(BB10:BB21)</f>
        <v>38608.399999999994</v>
      </c>
      <c r="BC22" s="27">
        <f>SUM(BC10:BC21)</f>
        <v>34679.6</v>
      </c>
      <c r="BD22" s="27">
        <f>BC22/BB22*100</f>
        <v>89.82397612954695</v>
      </c>
      <c r="BE22" s="27">
        <f>SUM(BE10:BE21)</f>
        <v>79684.40000000001</v>
      </c>
      <c r="BF22" s="27">
        <f>SUM(BF10:BF21)</f>
        <v>45632.899999999994</v>
      </c>
      <c r="BG22" s="27">
        <f>BF22/BE22*100</f>
        <v>57.26704348655445</v>
      </c>
      <c r="BH22" s="27">
        <f>SUM(BH10:BH21)</f>
        <v>10695</v>
      </c>
      <c r="BI22" s="27">
        <f>SUM(BI10:BI21)</f>
        <v>10694.9</v>
      </c>
      <c r="BJ22" s="27">
        <f>BI22/BH22*100</f>
        <v>99.99906498363721</v>
      </c>
      <c r="BK22" s="27">
        <f>SUM(BK10:BK21)</f>
        <v>-5459.700000000008</v>
      </c>
      <c r="BL22" s="27">
        <f>SUM(BL10:BL21)</f>
        <v>30373.1</v>
      </c>
      <c r="BM22" s="27">
        <v>0</v>
      </c>
      <c r="BN22" s="10"/>
      <c r="BO22" s="11"/>
    </row>
    <row r="23" spans="3:65" ht="15" hidden="1">
      <c r="C23" s="15">
        <f aca="true" t="shared" si="22" ref="C23:AC23">C22-C20</f>
        <v>134903.69999999998</v>
      </c>
      <c r="D23" s="15">
        <f t="shared" si="22"/>
        <v>132370</v>
      </c>
      <c r="E23" s="15">
        <f t="shared" si="22"/>
        <v>-1.1779566364414364</v>
      </c>
      <c r="F23" s="15">
        <f t="shared" si="22"/>
        <v>33460.8</v>
      </c>
      <c r="G23" s="15">
        <f t="shared" si="22"/>
        <v>33426.00000000001</v>
      </c>
      <c r="H23" s="15">
        <f t="shared" si="22"/>
        <v>3.055294483171309</v>
      </c>
      <c r="I23" s="15">
        <f t="shared" si="22"/>
        <v>7135.700000000001</v>
      </c>
      <c r="J23" s="15">
        <f t="shared" si="22"/>
        <v>7507.300000000001</v>
      </c>
      <c r="K23" s="15">
        <f t="shared" si="22"/>
        <v>-9.774834242742855</v>
      </c>
      <c r="L23" s="15">
        <f t="shared" si="22"/>
        <v>112.40000000000002</v>
      </c>
      <c r="M23" s="15">
        <f t="shared" si="22"/>
        <v>91.79999999999998</v>
      </c>
      <c r="N23" s="15">
        <f t="shared" si="22"/>
        <v>-16.192406193860947</v>
      </c>
      <c r="O23" s="15">
        <f t="shared" si="22"/>
        <v>2688</v>
      </c>
      <c r="P23" s="15">
        <f t="shared" si="22"/>
        <v>2632.9000000000005</v>
      </c>
      <c r="Q23" s="15">
        <f t="shared" si="22"/>
        <v>32.65223607005975</v>
      </c>
      <c r="R23" s="15">
        <f t="shared" si="22"/>
        <v>10346.1</v>
      </c>
      <c r="S23" s="15">
        <f t="shared" si="22"/>
        <v>10292.2</v>
      </c>
      <c r="T23" s="15">
        <f t="shared" si="22"/>
        <v>-7.450945287182861</v>
      </c>
      <c r="U23" s="15">
        <f t="shared" si="22"/>
        <v>99.1</v>
      </c>
      <c r="V23" s="15">
        <f t="shared" si="22"/>
        <v>66.5</v>
      </c>
      <c r="W23" s="15">
        <f t="shared" si="22"/>
        <v>67.10393541876893</v>
      </c>
      <c r="X23" s="15">
        <f t="shared" si="22"/>
        <v>2884.3</v>
      </c>
      <c r="Y23" s="15">
        <f t="shared" si="22"/>
        <v>3373.8999999999996</v>
      </c>
      <c r="Z23" s="15">
        <f t="shared" si="22"/>
        <v>116.97465589571125</v>
      </c>
      <c r="AA23" s="15">
        <f t="shared" si="22"/>
        <v>302.20000000000005</v>
      </c>
      <c r="AB23" s="15">
        <f t="shared" si="22"/>
        <v>313.7</v>
      </c>
      <c r="AC23" s="15">
        <f t="shared" si="22"/>
        <v>-27.921350976745316</v>
      </c>
      <c r="AD23" s="15"/>
      <c r="AE23" s="15"/>
      <c r="AF23" s="2" t="e">
        <f>AE23/AD23*100</f>
        <v>#DIV/0!</v>
      </c>
      <c r="AG23" s="15">
        <f aca="true" t="shared" si="23" ref="AG23:BM23">AG22-AG20</f>
        <v>834.8</v>
      </c>
      <c r="AH23" s="15">
        <f t="shared" si="23"/>
        <v>702.0000000000001</v>
      </c>
      <c r="AI23" s="15">
        <f t="shared" si="23"/>
        <v>18.81454085503161</v>
      </c>
      <c r="AJ23" s="15">
        <f t="shared" si="23"/>
        <v>101442.9</v>
      </c>
      <c r="AK23" s="15">
        <f t="shared" si="23"/>
        <v>98944</v>
      </c>
      <c r="AL23" s="15">
        <f t="shared" si="23"/>
        <v>-2.1312519891974375</v>
      </c>
      <c r="AM23" s="15">
        <f t="shared" si="23"/>
        <v>18039.9</v>
      </c>
      <c r="AN23" s="15">
        <f t="shared" si="23"/>
        <v>18039.9</v>
      </c>
      <c r="AO23" s="15">
        <f t="shared" si="23"/>
        <v>0</v>
      </c>
      <c r="AP23" s="15">
        <f t="shared" si="23"/>
        <v>500</v>
      </c>
      <c r="AQ23" s="15">
        <f t="shared" si="23"/>
        <v>500</v>
      </c>
      <c r="AR23" s="15">
        <f t="shared" si="23"/>
        <v>0</v>
      </c>
      <c r="AS23" s="15">
        <f t="shared" si="23"/>
        <v>139802.2</v>
      </c>
      <c r="AT23" s="15">
        <f t="shared" si="23"/>
        <v>104719.5</v>
      </c>
      <c r="AU23" s="15">
        <f t="shared" si="23"/>
        <v>-0.5052412386721556</v>
      </c>
      <c r="AV23" s="15">
        <f t="shared" si="23"/>
        <v>19491.7</v>
      </c>
      <c r="AW23" s="15">
        <f t="shared" si="23"/>
        <v>19175.800000000003</v>
      </c>
      <c r="AX23" s="15">
        <f t="shared" si="23"/>
        <v>0.7815555490720953</v>
      </c>
      <c r="AY23" s="15">
        <f t="shared" si="23"/>
        <v>18516.5</v>
      </c>
      <c r="AZ23" s="15">
        <f t="shared" si="23"/>
        <v>18277.300000000003</v>
      </c>
      <c r="BA23" s="15">
        <f t="shared" si="23"/>
        <v>1.1125153265277703</v>
      </c>
      <c r="BB23" s="15">
        <f t="shared" si="23"/>
        <v>36560.2</v>
      </c>
      <c r="BC23" s="15">
        <f t="shared" si="23"/>
        <v>32634.199999999997</v>
      </c>
      <c r="BD23" s="15">
        <f t="shared" si="23"/>
        <v>-10.039318470589777</v>
      </c>
      <c r="BE23" s="15">
        <f t="shared" si="23"/>
        <v>70855.6</v>
      </c>
      <c r="BF23" s="15">
        <f t="shared" si="23"/>
        <v>40129.99999999999</v>
      </c>
      <c r="BG23" s="15">
        <f t="shared" si="23"/>
        <v>-5.06192534273152</v>
      </c>
      <c r="BH23" s="15">
        <f t="shared" si="23"/>
        <v>9440</v>
      </c>
      <c r="BI23" s="15">
        <f t="shared" si="23"/>
        <v>9439.9</v>
      </c>
      <c r="BJ23" s="15">
        <f t="shared" si="23"/>
        <v>-0.0009350163627885877</v>
      </c>
      <c r="BK23" s="15">
        <f t="shared" si="23"/>
        <v>-4898.500000000009</v>
      </c>
      <c r="BL23" s="15">
        <f t="shared" si="23"/>
        <v>27650.5</v>
      </c>
      <c r="BM23" s="15">
        <f t="shared" si="23"/>
        <v>0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2021-01-20T09:00:17Z</cp:lastPrinted>
  <dcterms:created xsi:type="dcterms:W3CDTF">2013-04-03T10:22:22Z</dcterms:created>
  <dcterms:modified xsi:type="dcterms:W3CDTF">2021-01-20T09:13:09Z</dcterms:modified>
  <cp:category/>
  <cp:version/>
  <cp:contentType/>
  <cp:contentStatus/>
</cp:coreProperties>
</file>