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<sst xmlns="http://schemas.openxmlformats.org/spreadsheetml/2006/main" count="106" uniqueCount="43">
  <si>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</si>
  <si>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</si>
  <si>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</si>
  <si>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</si>
  <si>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</si>
  <si>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</si>
  <si>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</si>
  <si>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</si>
  <si>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</si>
  <si>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</si>
  <si>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</si>
  <si>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</si>
  <si>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</si>
  <si>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</si>
  <si>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</si>
  <si>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</si>
  <si>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</si>
  <si>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</si>
  <si>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</si>
  <si>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</si>
  <si>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</si>
  <si>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</si>
  <si>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</si>
  <si>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</si>
  <si>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</si>
  <si>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</si>
  <si>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</si>
  <si>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</si>
  <si>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</si>
  <si>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</si>
  <si>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</si>
  <si>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</si>
  <si>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</si>
  <si>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</si>
  <si>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</si>
  <si>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</si>
  <si>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</si>
  <si>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</si>
  <si>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</si>
  <si>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</si>
  <si>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</si>
  <si>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</si>
  <si>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декабря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</si>
</sst>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7">
      <pane xSplit="2" topLeftCell="AX1" activePane="topRight" state="frozen"/>
      <selection pane="topLeft" activeCell="A1" sqref="A1"/>
      <selection pane="topRight" activeCell="AP21" sqref="AP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7.28125" style="12" customWidth="1"/>
    <col min="64" max="64" width="8.8515625" style="12" customWidth="1"/>
    <col min="65" max="65" width="8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6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4369.9</v>
      </c>
      <c r="D10" s="8">
        <f>G10+AK10</f>
        <v>3312.6</v>
      </c>
      <c r="E10" s="2">
        <f>D10/C10*100</f>
        <v>75.8049383281082</v>
      </c>
      <c r="F10" s="2">
        <v>899</v>
      </c>
      <c r="G10" s="2">
        <v>891.4</v>
      </c>
      <c r="H10" s="2">
        <f>G10/F10*100</f>
        <v>99.15461624026696</v>
      </c>
      <c r="I10" s="2">
        <v>15.4</v>
      </c>
      <c r="J10" s="2">
        <v>14.9</v>
      </c>
      <c r="K10" s="2">
        <f aca="true" t="shared" si="0" ref="K10:K22">J10/I10*100</f>
        <v>96.75324675324676</v>
      </c>
      <c r="L10" s="2">
        <v>2.5</v>
      </c>
      <c r="M10" s="2">
        <v>2.5</v>
      </c>
      <c r="N10" s="2">
        <f>M10/L10*100</f>
        <v>100</v>
      </c>
      <c r="O10" s="2">
        <v>31.4</v>
      </c>
      <c r="P10" s="2">
        <v>40.8</v>
      </c>
      <c r="Q10" s="2">
        <f>P10/O10*100</f>
        <v>129.93630573248407</v>
      </c>
      <c r="R10" s="2">
        <v>129.1</v>
      </c>
      <c r="S10" s="2">
        <v>161</v>
      </c>
      <c r="T10" s="2">
        <f>S10/R10*100</f>
        <v>124.70952749806352</v>
      </c>
      <c r="U10" s="2">
        <v>0</v>
      </c>
      <c r="V10" s="2">
        <v>0</v>
      </c>
      <c r="W10" s="2">
        <v>0</v>
      </c>
      <c r="X10" s="2">
        <v>197.1</v>
      </c>
      <c r="Y10" s="2">
        <v>206.1</v>
      </c>
      <c r="Z10" s="2">
        <f>Y10/X10*100</f>
        <v>104.56621004566212</v>
      </c>
      <c r="AA10" s="2">
        <v>40</v>
      </c>
      <c r="AB10" s="2">
        <v>50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61.3</v>
      </c>
      <c r="AI10" s="2">
        <f>AH10/AG10*100</f>
        <v>70.37887485648679</v>
      </c>
      <c r="AJ10" s="2">
        <v>3470.9</v>
      </c>
      <c r="AK10" s="2">
        <v>2421.2</v>
      </c>
      <c r="AL10" s="2">
        <f>AK10/AJ10*100</f>
        <v>69.7571235126336</v>
      </c>
      <c r="AM10" s="2">
        <v>1282.5</v>
      </c>
      <c r="AN10" s="2">
        <v>1175.6</v>
      </c>
      <c r="AO10" s="2">
        <f>AN10/AM10*100</f>
        <v>91.66471734892787</v>
      </c>
      <c r="AP10" s="2">
        <v>0</v>
      </c>
      <c r="AQ10" s="2">
        <v>0</v>
      </c>
      <c r="AR10" s="2" t="e">
        <f>AQ10/AP10*100</f>
        <v>#DIV/0!</v>
      </c>
      <c r="AS10" s="20">
        <v>4456.1</v>
      </c>
      <c r="AT10" s="2">
        <v>3036.3</v>
      </c>
      <c r="AU10" s="2">
        <f>AT10/AS10*100</f>
        <v>68.13805794304436</v>
      </c>
      <c r="AV10" s="21">
        <v>2008.6</v>
      </c>
      <c r="AW10" s="2">
        <v>910.9</v>
      </c>
      <c r="AX10" s="2">
        <f>AW10/AV10*100</f>
        <v>45.34999502140795</v>
      </c>
      <c r="AY10" s="21">
        <v>1966.6</v>
      </c>
      <c r="AZ10" s="2">
        <v>875.5</v>
      </c>
      <c r="BA10" s="2">
        <f aca="true" t="shared" si="1" ref="BA10:BA22">AZ10/AY10*100</f>
        <v>44.51845825282213</v>
      </c>
      <c r="BB10" s="2">
        <v>854</v>
      </c>
      <c r="BC10" s="2">
        <v>746.1</v>
      </c>
      <c r="BD10" s="2">
        <f>BC10/BB10*100</f>
        <v>87.36533957845434</v>
      </c>
      <c r="BE10" s="21">
        <v>953.5</v>
      </c>
      <c r="BF10" s="2">
        <v>815.1</v>
      </c>
      <c r="BG10" s="2">
        <f>BF10/BE10*100</f>
        <v>85.48505506030415</v>
      </c>
      <c r="BH10" s="21">
        <v>488</v>
      </c>
      <c r="BI10" s="2">
        <v>446.3</v>
      </c>
      <c r="BJ10" s="2">
        <f>BI10/BH10*100</f>
        <v>91.45491803278689</v>
      </c>
      <c r="BK10" s="20">
        <f aca="true" t="shared" si="2" ref="BK10:BK21">C10-AS10</f>
        <v>-86.20000000000073</v>
      </c>
      <c r="BL10" s="20">
        <f aca="true" t="shared" si="3" ref="BL10:BL21">D10-AT10</f>
        <v>276.2999999999997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4570.5</v>
      </c>
      <c r="D11" s="8">
        <f aca="true" t="shared" si="5" ref="D11:D21">G11+AK11</f>
        <v>3776.1</v>
      </c>
      <c r="E11" s="2">
        <f aca="true" t="shared" si="6" ref="E11:E21">D11/C11*100</f>
        <v>82.61896947817526</v>
      </c>
      <c r="F11" s="2">
        <v>1118.5</v>
      </c>
      <c r="G11" s="2">
        <v>1005.6</v>
      </c>
      <c r="H11" s="2">
        <f aca="true" t="shared" si="7" ref="H11:H21">G11/F11*100</f>
        <v>89.90612427358069</v>
      </c>
      <c r="I11" s="2">
        <v>25.7</v>
      </c>
      <c r="J11" s="2">
        <v>24.1</v>
      </c>
      <c r="K11" s="2">
        <f t="shared" si="0"/>
        <v>93.77431906614787</v>
      </c>
      <c r="L11" s="2">
        <v>18.1</v>
      </c>
      <c r="M11" s="2">
        <v>18.1</v>
      </c>
      <c r="N11" s="2">
        <f aca="true" t="shared" si="8" ref="N11:N21">M11/L11*100</f>
        <v>100</v>
      </c>
      <c r="O11" s="2">
        <v>42.8</v>
      </c>
      <c r="P11" s="2">
        <v>49.8</v>
      </c>
      <c r="Q11" s="2">
        <f aca="true" t="shared" si="9" ref="Q11:Q21">P11/O11*100</f>
        <v>116.35514018691589</v>
      </c>
      <c r="R11" s="2">
        <v>205.5</v>
      </c>
      <c r="S11" s="2">
        <v>164.5</v>
      </c>
      <c r="T11" s="2">
        <f>S11/R11*100</f>
        <v>80.04866180048663</v>
      </c>
      <c r="U11" s="2">
        <v>0</v>
      </c>
      <c r="V11" s="2">
        <v>0</v>
      </c>
      <c r="W11" s="2">
        <v>0</v>
      </c>
      <c r="X11" s="2">
        <v>147.7</v>
      </c>
      <c r="Y11" s="2">
        <v>211.6</v>
      </c>
      <c r="Z11" s="2">
        <f aca="true" t="shared" si="10" ref="Z11:Z21">Y11/X11*100</f>
        <v>143.26337169939066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21.3</v>
      </c>
      <c r="AI11" s="2">
        <f aca="true" t="shared" si="11" ref="AI11:AI22">AH11/AG11*100</f>
        <v>24.17707150964813</v>
      </c>
      <c r="AJ11" s="2">
        <v>3452</v>
      </c>
      <c r="AK11" s="2">
        <v>2770.5</v>
      </c>
      <c r="AL11" s="2">
        <f aca="true" t="shared" si="12" ref="AL11:AL21">AK11/AJ11*100</f>
        <v>80.25782155272306</v>
      </c>
      <c r="AM11" s="2">
        <v>1273.3</v>
      </c>
      <c r="AN11" s="2">
        <v>1167.2</v>
      </c>
      <c r="AO11" s="2">
        <f aca="true" t="shared" si="13" ref="AO11:AO21">AN11/AM11*100</f>
        <v>91.66732113406111</v>
      </c>
      <c r="AP11" s="2">
        <v>0</v>
      </c>
      <c r="AQ11" s="2">
        <v>0</v>
      </c>
      <c r="AR11" s="2" t="e">
        <f aca="true" t="shared" si="14" ref="AR11:AR20">AQ11/AP11*100</f>
        <v>#DIV/0!</v>
      </c>
      <c r="AS11" s="20">
        <v>4884.5</v>
      </c>
      <c r="AT11" s="2">
        <v>3729.2</v>
      </c>
      <c r="AU11" s="2">
        <f aca="true" t="shared" si="15" ref="AU11:AU21">AT11/AS11*100</f>
        <v>76.34763025898249</v>
      </c>
      <c r="AV11" s="22">
        <v>1218.8</v>
      </c>
      <c r="AW11" s="2">
        <v>996.2</v>
      </c>
      <c r="AX11" s="2">
        <f aca="true" t="shared" si="16" ref="AX11:AX21">AW11/AV11*100</f>
        <v>81.73613390219889</v>
      </c>
      <c r="AY11" s="21">
        <v>1172.2</v>
      </c>
      <c r="AZ11" s="2">
        <v>956.3</v>
      </c>
      <c r="BA11" s="2">
        <f t="shared" si="1"/>
        <v>81.58164135813001</v>
      </c>
      <c r="BB11" s="2">
        <v>2125.5</v>
      </c>
      <c r="BC11" s="2">
        <v>1549.4</v>
      </c>
      <c r="BD11" s="2">
        <f aca="true" t="shared" si="17" ref="BD11:BD21">BC11/BB11*100</f>
        <v>72.89578922606445</v>
      </c>
      <c r="BE11" s="21">
        <v>886.3</v>
      </c>
      <c r="BF11" s="2">
        <v>587.5</v>
      </c>
      <c r="BG11" s="2">
        <f aca="true" t="shared" si="18" ref="BG11:BG21">BF11/BE11*100</f>
        <v>66.28681033510098</v>
      </c>
      <c r="BH11" s="21">
        <v>503.7</v>
      </c>
      <c r="BI11" s="2">
        <v>473.2</v>
      </c>
      <c r="BJ11" s="2">
        <f aca="true" t="shared" si="19" ref="BJ11:BJ21">BI11/BH11*100</f>
        <v>93.94480841770896</v>
      </c>
      <c r="BK11" s="20">
        <f t="shared" si="2"/>
        <v>-314</v>
      </c>
      <c r="BL11" s="20">
        <f t="shared" si="3"/>
        <v>46.90000000000009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11746.599999999999</v>
      </c>
      <c r="D12" s="8">
        <f t="shared" si="5"/>
        <v>5666</v>
      </c>
      <c r="E12" s="2">
        <f t="shared" si="6"/>
        <v>48.235234025164736</v>
      </c>
      <c r="F12" s="2">
        <v>1883.8</v>
      </c>
      <c r="G12" s="2">
        <v>1434.6</v>
      </c>
      <c r="H12" s="2">
        <f t="shared" si="7"/>
        <v>76.15458116572884</v>
      </c>
      <c r="I12" s="2">
        <v>81</v>
      </c>
      <c r="J12" s="2">
        <v>49.1</v>
      </c>
      <c r="K12" s="2">
        <f t="shared" si="0"/>
        <v>60.617283950617285</v>
      </c>
      <c r="L12" s="2">
        <v>9.9</v>
      </c>
      <c r="M12" s="2">
        <v>22.8</v>
      </c>
      <c r="N12" s="2">
        <f t="shared" si="8"/>
        <v>230.3030303030303</v>
      </c>
      <c r="O12" s="2">
        <v>98.8</v>
      </c>
      <c r="P12" s="2">
        <v>56.8</v>
      </c>
      <c r="Q12" s="2">
        <f t="shared" si="9"/>
        <v>57.48987854251012</v>
      </c>
      <c r="R12" s="17">
        <v>535</v>
      </c>
      <c r="S12" s="2">
        <v>502.1</v>
      </c>
      <c r="T12" s="2">
        <f aca="true" t="shared" si="20" ref="T12:T21">S12/R12*100</f>
        <v>93.85046728971963</v>
      </c>
      <c r="U12" s="2">
        <v>0</v>
      </c>
      <c r="V12" s="2">
        <v>0</v>
      </c>
      <c r="W12" s="2">
        <v>0</v>
      </c>
      <c r="X12" s="2">
        <v>450</v>
      </c>
      <c r="Y12" s="2">
        <v>258.9</v>
      </c>
      <c r="Z12" s="2">
        <f t="shared" si="10"/>
        <v>57.533333333333324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0.5</v>
      </c>
      <c r="AI12" s="2">
        <f t="shared" si="11"/>
        <v>7.142857142857142</v>
      </c>
      <c r="AJ12" s="2">
        <v>9862.8</v>
      </c>
      <c r="AK12" s="2">
        <v>4231.4</v>
      </c>
      <c r="AL12" s="2">
        <f t="shared" si="12"/>
        <v>42.90262400129781</v>
      </c>
      <c r="AM12" s="2">
        <v>1588.5</v>
      </c>
      <c r="AN12" s="2">
        <v>1456.1</v>
      </c>
      <c r="AO12" s="2">
        <f t="shared" si="13"/>
        <v>91.66509285489455</v>
      </c>
      <c r="AP12" s="2">
        <v>0</v>
      </c>
      <c r="AQ12" s="2">
        <v>0</v>
      </c>
      <c r="AR12" s="2" t="e">
        <f t="shared" si="14"/>
        <v>#DIV/0!</v>
      </c>
      <c r="AS12" s="2">
        <v>12289.5</v>
      </c>
      <c r="AT12" s="2">
        <v>5651.9</v>
      </c>
      <c r="AU12" s="2">
        <f t="shared" si="15"/>
        <v>45.98966597501932</v>
      </c>
      <c r="AV12" s="22">
        <v>1221.1</v>
      </c>
      <c r="AW12" s="2">
        <v>895.1</v>
      </c>
      <c r="AX12" s="2">
        <f t="shared" si="16"/>
        <v>73.30275980673164</v>
      </c>
      <c r="AY12" s="21">
        <v>1141.4</v>
      </c>
      <c r="AZ12" s="2">
        <v>836.8</v>
      </c>
      <c r="BA12" s="2">
        <f t="shared" si="1"/>
        <v>73.31347468021727</v>
      </c>
      <c r="BB12" s="2">
        <v>3566.6</v>
      </c>
      <c r="BC12" s="2">
        <v>3308.1</v>
      </c>
      <c r="BD12" s="2">
        <f t="shared" si="17"/>
        <v>92.75220097571916</v>
      </c>
      <c r="BE12" s="21">
        <v>5778.1</v>
      </c>
      <c r="BF12" s="2">
        <v>406</v>
      </c>
      <c r="BG12" s="2">
        <f t="shared" si="18"/>
        <v>7.026531212682369</v>
      </c>
      <c r="BH12" s="21">
        <v>1222.7</v>
      </c>
      <c r="BI12" s="2">
        <v>842.7</v>
      </c>
      <c r="BJ12" s="2">
        <f t="shared" si="19"/>
        <v>68.92123987895641</v>
      </c>
      <c r="BK12" s="20">
        <f t="shared" si="2"/>
        <v>-542.9000000000015</v>
      </c>
      <c r="BL12" s="20">
        <f t="shared" si="3"/>
        <v>14.100000000000364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6096.9</v>
      </c>
      <c r="D13" s="8">
        <f t="shared" si="5"/>
        <v>5342</v>
      </c>
      <c r="E13" s="2">
        <f t="shared" si="6"/>
        <v>87.61829782348407</v>
      </c>
      <c r="F13" s="2">
        <v>1397.4</v>
      </c>
      <c r="G13" s="2">
        <v>756.2</v>
      </c>
      <c r="H13" s="2">
        <f t="shared" si="7"/>
        <v>54.11478459997138</v>
      </c>
      <c r="I13" s="2">
        <v>15.6</v>
      </c>
      <c r="J13" s="2">
        <v>1.9</v>
      </c>
      <c r="K13" s="2">
        <f t="shared" si="0"/>
        <v>12.179487179487179</v>
      </c>
      <c r="L13" s="2">
        <v>0</v>
      </c>
      <c r="M13" s="2">
        <v>0</v>
      </c>
      <c r="N13" s="2">
        <v>0</v>
      </c>
      <c r="O13" s="2">
        <v>64.6</v>
      </c>
      <c r="P13" s="2">
        <v>33.6</v>
      </c>
      <c r="Q13" s="2">
        <f t="shared" si="9"/>
        <v>52.0123839009288</v>
      </c>
      <c r="R13" s="2">
        <v>300.7</v>
      </c>
      <c r="S13" s="2">
        <v>240.7</v>
      </c>
      <c r="T13" s="2">
        <f t="shared" si="20"/>
        <v>80.04655803126039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50.9</v>
      </c>
      <c r="AC13" s="2">
        <f aca="true" t="shared" si="21" ref="AC13:AC20">AB13/AA13*100</f>
        <v>121.19047619047618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4699.5</v>
      </c>
      <c r="AK13" s="2">
        <v>4585.8</v>
      </c>
      <c r="AL13" s="2">
        <f t="shared" si="12"/>
        <v>97.58059368017875</v>
      </c>
      <c r="AM13" s="2">
        <v>1371.3</v>
      </c>
      <c r="AN13" s="2">
        <v>1257</v>
      </c>
      <c r="AO13" s="2">
        <f t="shared" si="13"/>
        <v>91.66484357908554</v>
      </c>
      <c r="AP13" s="2">
        <v>0</v>
      </c>
      <c r="AQ13" s="2">
        <v>0</v>
      </c>
      <c r="AR13" s="2" t="e">
        <f t="shared" si="14"/>
        <v>#DIV/0!</v>
      </c>
      <c r="AS13" s="2">
        <v>6096.9</v>
      </c>
      <c r="AT13" s="2">
        <v>5185.9</v>
      </c>
      <c r="AU13" s="2">
        <f t="shared" si="15"/>
        <v>85.0579802850629</v>
      </c>
      <c r="AV13" s="22">
        <v>1247.1</v>
      </c>
      <c r="AW13" s="2">
        <v>954.6</v>
      </c>
      <c r="AX13" s="2">
        <f t="shared" si="16"/>
        <v>76.5455857589608</v>
      </c>
      <c r="AY13" s="21">
        <v>1205.3</v>
      </c>
      <c r="AZ13" s="2">
        <v>919.5</v>
      </c>
      <c r="BA13" s="2">
        <f t="shared" si="1"/>
        <v>76.28806106363561</v>
      </c>
      <c r="BB13" s="2">
        <v>3063.5</v>
      </c>
      <c r="BC13" s="2">
        <v>2705.7</v>
      </c>
      <c r="BD13" s="2">
        <f t="shared" si="17"/>
        <v>88.32054839236167</v>
      </c>
      <c r="BE13" s="21">
        <v>1184.2</v>
      </c>
      <c r="BF13" s="2">
        <v>1061.8</v>
      </c>
      <c r="BG13" s="2">
        <f t="shared" si="18"/>
        <v>89.66390812362775</v>
      </c>
      <c r="BH13" s="21">
        <v>418.7</v>
      </c>
      <c r="BI13" s="2">
        <v>336.1</v>
      </c>
      <c r="BJ13" s="2">
        <f t="shared" si="19"/>
        <v>80.27227131597805</v>
      </c>
      <c r="BK13" s="20">
        <f t="shared" si="2"/>
        <v>0</v>
      </c>
      <c r="BL13" s="20">
        <f t="shared" si="3"/>
        <v>156.10000000000036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4018.2999999999997</v>
      </c>
      <c r="D14" s="8">
        <f t="shared" si="5"/>
        <v>3670.1</v>
      </c>
      <c r="E14" s="2">
        <f t="shared" si="6"/>
        <v>91.33464400368315</v>
      </c>
      <c r="F14" s="2">
        <v>1369.6</v>
      </c>
      <c r="G14" s="2">
        <v>1419.1</v>
      </c>
      <c r="H14" s="2">
        <f t="shared" si="7"/>
        <v>103.61419392523365</v>
      </c>
      <c r="I14" s="2">
        <v>25.3</v>
      </c>
      <c r="J14" s="2">
        <v>26.9</v>
      </c>
      <c r="K14" s="2">
        <f t="shared" si="0"/>
        <v>106.32411067193675</v>
      </c>
      <c r="L14" s="2">
        <v>2.1</v>
      </c>
      <c r="M14" s="2">
        <v>20.6</v>
      </c>
      <c r="N14" s="2">
        <f t="shared" si="8"/>
        <v>980.952380952381</v>
      </c>
      <c r="O14" s="2">
        <v>58.5</v>
      </c>
      <c r="P14" s="2">
        <v>29.9</v>
      </c>
      <c r="Q14" s="2">
        <f t="shared" si="9"/>
        <v>51.11111111111111</v>
      </c>
      <c r="R14" s="2">
        <v>289.2</v>
      </c>
      <c r="S14" s="2">
        <v>231.5</v>
      </c>
      <c r="T14" s="2">
        <f t="shared" si="20"/>
        <v>80.04840940525588</v>
      </c>
      <c r="U14" s="2">
        <v>0</v>
      </c>
      <c r="V14" s="2">
        <v>0</v>
      </c>
      <c r="W14" s="2">
        <v>0</v>
      </c>
      <c r="X14" s="2">
        <v>570</v>
      </c>
      <c r="Y14" s="2">
        <v>750.6</v>
      </c>
      <c r="Z14" s="2">
        <f t="shared" si="10"/>
        <v>131.6842105263158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2648.7</v>
      </c>
      <c r="AK14" s="2">
        <v>2251</v>
      </c>
      <c r="AL14" s="2">
        <f t="shared" si="12"/>
        <v>84.98508702382301</v>
      </c>
      <c r="AM14" s="2">
        <v>245.4</v>
      </c>
      <c r="AN14" s="2">
        <v>225</v>
      </c>
      <c r="AO14" s="2">
        <f t="shared" si="13"/>
        <v>91.68704156479217</v>
      </c>
      <c r="AP14" s="2">
        <v>500</v>
      </c>
      <c r="AQ14" s="2">
        <v>500</v>
      </c>
      <c r="AR14" s="2">
        <f t="shared" si="14"/>
        <v>100</v>
      </c>
      <c r="AS14" s="2">
        <v>4018.3</v>
      </c>
      <c r="AT14" s="2">
        <v>3206</v>
      </c>
      <c r="AU14" s="2">
        <f t="shared" si="15"/>
        <v>79.78498369957444</v>
      </c>
      <c r="AV14" s="22">
        <v>1123.6</v>
      </c>
      <c r="AW14" s="2">
        <v>926.8</v>
      </c>
      <c r="AX14" s="2">
        <f t="shared" si="16"/>
        <v>82.48487006051977</v>
      </c>
      <c r="AY14" s="21">
        <v>1085.6</v>
      </c>
      <c r="AZ14" s="2">
        <v>894.7</v>
      </c>
      <c r="BA14" s="2">
        <f t="shared" si="1"/>
        <v>82.41525423728815</v>
      </c>
      <c r="BB14" s="2">
        <v>825.8</v>
      </c>
      <c r="BC14" s="2">
        <v>431.2</v>
      </c>
      <c r="BD14" s="2">
        <f t="shared" si="17"/>
        <v>52.216032937757326</v>
      </c>
      <c r="BE14" s="21">
        <v>1469.1</v>
      </c>
      <c r="BF14" s="2">
        <v>1300.4</v>
      </c>
      <c r="BG14" s="2">
        <f t="shared" si="18"/>
        <v>88.5167789803281</v>
      </c>
      <c r="BH14" s="21">
        <v>500</v>
      </c>
      <c r="BI14" s="2">
        <v>500</v>
      </c>
      <c r="BJ14" s="2">
        <f t="shared" si="19"/>
        <v>100</v>
      </c>
      <c r="BK14" s="20">
        <f t="shared" si="2"/>
        <v>0</v>
      </c>
      <c r="BL14" s="20">
        <f t="shared" si="3"/>
        <v>464.0999999999999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59179.4</v>
      </c>
      <c r="D15" s="8">
        <f t="shared" si="5"/>
        <v>30141.4</v>
      </c>
      <c r="E15" s="2">
        <f t="shared" si="6"/>
        <v>50.932250073505315</v>
      </c>
      <c r="F15" s="2">
        <v>20786.5</v>
      </c>
      <c r="G15" s="2">
        <v>14146.2</v>
      </c>
      <c r="H15" s="2">
        <f t="shared" si="7"/>
        <v>68.05474707141654</v>
      </c>
      <c r="I15" s="2">
        <v>6685.8</v>
      </c>
      <c r="J15" s="2">
        <v>5845.7</v>
      </c>
      <c r="K15" s="2">
        <f t="shared" si="0"/>
        <v>87.43456280475036</v>
      </c>
      <c r="L15" s="2">
        <v>4.7</v>
      </c>
      <c r="M15" s="2">
        <v>6.2</v>
      </c>
      <c r="N15" s="2">
        <f t="shared" si="8"/>
        <v>131.91489361702128</v>
      </c>
      <c r="O15" s="2">
        <v>1592.8</v>
      </c>
      <c r="P15" s="2">
        <v>1081</v>
      </c>
      <c r="Q15" s="2">
        <f t="shared" si="9"/>
        <v>67.86790557508789</v>
      </c>
      <c r="R15" s="2">
        <v>5553.2</v>
      </c>
      <c r="S15" s="2">
        <v>4760.8</v>
      </c>
      <c r="T15" s="2">
        <f t="shared" si="20"/>
        <v>85.73074983793128</v>
      </c>
      <c r="U15" s="2">
        <v>200</v>
      </c>
      <c r="V15" s="2">
        <v>47.7</v>
      </c>
      <c r="W15" s="2">
        <f>V15/U15*100</f>
        <v>23.85</v>
      </c>
      <c r="X15" s="2">
        <v>0</v>
      </c>
      <c r="Y15" s="2">
        <v>3.8</v>
      </c>
      <c r="Z15" s="2">
        <v>0</v>
      </c>
      <c r="AA15" s="2">
        <v>155</v>
      </c>
      <c r="AB15" s="2">
        <v>142.3</v>
      </c>
      <c r="AC15" s="2">
        <f t="shared" si="21"/>
        <v>91.80645161290323</v>
      </c>
      <c r="AD15" s="2">
        <v>0</v>
      </c>
      <c r="AE15" s="2">
        <v>0</v>
      </c>
      <c r="AF15" s="2">
        <v>0</v>
      </c>
      <c r="AG15" s="2">
        <v>992.4</v>
      </c>
      <c r="AH15" s="2">
        <v>470.3</v>
      </c>
      <c r="AI15" s="2">
        <f t="shared" si="11"/>
        <v>47.390165255945185</v>
      </c>
      <c r="AJ15" s="2">
        <v>38392.9</v>
      </c>
      <c r="AK15" s="2">
        <v>15995.2</v>
      </c>
      <c r="AL15" s="2">
        <f t="shared" si="12"/>
        <v>41.661869772796535</v>
      </c>
      <c r="AM15" s="2">
        <v>5131.5</v>
      </c>
      <c r="AN15" s="2">
        <v>4703.9</v>
      </c>
      <c r="AO15" s="2">
        <f t="shared" si="13"/>
        <v>91.66715385364903</v>
      </c>
      <c r="AP15" s="2">
        <v>0</v>
      </c>
      <c r="AQ15" s="2">
        <v>0</v>
      </c>
      <c r="AR15" s="2" t="e">
        <f t="shared" si="14"/>
        <v>#DIV/0!</v>
      </c>
      <c r="AS15" s="2">
        <v>60952</v>
      </c>
      <c r="AT15" s="2">
        <v>28823.6</v>
      </c>
      <c r="AU15" s="2">
        <f t="shared" si="15"/>
        <v>47.28901430633941</v>
      </c>
      <c r="AV15" s="22">
        <v>4663.2</v>
      </c>
      <c r="AW15" s="2">
        <v>3804.1</v>
      </c>
      <c r="AX15" s="2">
        <f t="shared" si="16"/>
        <v>81.57702864985417</v>
      </c>
      <c r="AY15" s="21">
        <v>4059</v>
      </c>
      <c r="AZ15" s="2">
        <v>3401.7</v>
      </c>
      <c r="BA15" s="2">
        <f t="shared" si="1"/>
        <v>83.80635624538063</v>
      </c>
      <c r="BB15" s="2">
        <v>13577.7</v>
      </c>
      <c r="BC15" s="2">
        <v>8282.2</v>
      </c>
      <c r="BD15" s="2">
        <f t="shared" si="17"/>
        <v>60.99854909152508</v>
      </c>
      <c r="BE15" s="21">
        <v>39682</v>
      </c>
      <c r="BF15" s="2">
        <v>13959.6</v>
      </c>
      <c r="BG15" s="2">
        <f t="shared" si="18"/>
        <v>35.178670429917844</v>
      </c>
      <c r="BH15" s="21">
        <v>2129.8</v>
      </c>
      <c r="BI15" s="2">
        <v>2080.6</v>
      </c>
      <c r="BJ15" s="2">
        <f t="shared" si="19"/>
        <v>97.68992393651985</v>
      </c>
      <c r="BK15" s="20">
        <f t="shared" si="2"/>
        <v>-1772.5999999999985</v>
      </c>
      <c r="BL15" s="20">
        <f t="shared" si="3"/>
        <v>1317.800000000003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10103.3</v>
      </c>
      <c r="D16" s="8">
        <f t="shared" si="5"/>
        <v>6591.5</v>
      </c>
      <c r="E16" s="2">
        <f t="shared" si="6"/>
        <v>65.24105985173162</v>
      </c>
      <c r="F16" s="2">
        <v>2717.9</v>
      </c>
      <c r="G16" s="2">
        <v>1882</v>
      </c>
      <c r="H16" s="2">
        <f t="shared" si="7"/>
        <v>69.244637403878</v>
      </c>
      <c r="I16" s="2">
        <v>171.8</v>
      </c>
      <c r="J16" s="2">
        <v>145.6</v>
      </c>
      <c r="K16" s="2">
        <f t="shared" si="0"/>
        <v>84.74970896391152</v>
      </c>
      <c r="L16" s="2">
        <v>45</v>
      </c>
      <c r="M16" s="2">
        <v>0.3</v>
      </c>
      <c r="N16" s="2">
        <f t="shared" si="8"/>
        <v>0.6666666666666666</v>
      </c>
      <c r="O16" s="2">
        <v>285.4</v>
      </c>
      <c r="P16" s="2">
        <v>110.5</v>
      </c>
      <c r="Q16" s="2">
        <f t="shared" si="9"/>
        <v>38.71758934828311</v>
      </c>
      <c r="R16" s="2">
        <v>512.8</v>
      </c>
      <c r="S16" s="2">
        <v>406.7</v>
      </c>
      <c r="T16" s="2">
        <f t="shared" si="20"/>
        <v>79.30967238689549</v>
      </c>
      <c r="U16" s="2">
        <v>0</v>
      </c>
      <c r="V16" s="2">
        <v>0</v>
      </c>
      <c r="W16" s="2">
        <v>0</v>
      </c>
      <c r="X16" s="2">
        <v>400</v>
      </c>
      <c r="Y16" s="2">
        <v>426.5</v>
      </c>
      <c r="Z16" s="2">
        <f t="shared" si="10"/>
        <v>106.62499999999999</v>
      </c>
      <c r="AA16" s="2">
        <v>33.7</v>
      </c>
      <c r="AB16" s="2">
        <v>24.8</v>
      </c>
      <c r="AC16" s="2">
        <f t="shared" si="21"/>
        <v>73.59050445103857</v>
      </c>
      <c r="AD16" s="2">
        <v>0</v>
      </c>
      <c r="AE16" s="2">
        <v>0</v>
      </c>
      <c r="AF16" s="2">
        <v>0</v>
      </c>
      <c r="AG16" s="2">
        <v>14.1</v>
      </c>
      <c r="AH16" s="2">
        <v>13.9</v>
      </c>
      <c r="AI16" s="2">
        <f t="shared" si="11"/>
        <v>98.58156028368795</v>
      </c>
      <c r="AJ16" s="2">
        <v>7385.4</v>
      </c>
      <c r="AK16" s="2">
        <v>4709.5</v>
      </c>
      <c r="AL16" s="2">
        <f t="shared" si="12"/>
        <v>63.767703848132804</v>
      </c>
      <c r="AM16" s="2">
        <v>1679.9</v>
      </c>
      <c r="AN16" s="2">
        <v>1539.9</v>
      </c>
      <c r="AO16" s="2">
        <f t="shared" si="13"/>
        <v>91.66617060539318</v>
      </c>
      <c r="AP16" s="2">
        <v>0</v>
      </c>
      <c r="AQ16" s="2">
        <v>0</v>
      </c>
      <c r="AR16" s="2" t="e">
        <f t="shared" si="14"/>
        <v>#DIV/0!</v>
      </c>
      <c r="AS16" s="2">
        <v>10557.8</v>
      </c>
      <c r="AT16" s="2">
        <v>6715.7</v>
      </c>
      <c r="AU16" s="2">
        <f t="shared" si="15"/>
        <v>63.60889579268408</v>
      </c>
      <c r="AV16" s="22">
        <v>1339</v>
      </c>
      <c r="AW16" s="2">
        <v>1141.4</v>
      </c>
      <c r="AX16" s="2">
        <f t="shared" si="16"/>
        <v>85.24271844660196</v>
      </c>
      <c r="AY16" s="21">
        <v>1245.7</v>
      </c>
      <c r="AZ16" s="2">
        <v>1074.3</v>
      </c>
      <c r="BA16" s="2">
        <f t="shared" si="1"/>
        <v>86.24066789756762</v>
      </c>
      <c r="BB16" s="2">
        <v>2890.7</v>
      </c>
      <c r="BC16" s="2">
        <v>2304.9</v>
      </c>
      <c r="BD16" s="2">
        <f t="shared" si="17"/>
        <v>79.73501228076245</v>
      </c>
      <c r="BE16" s="21">
        <v>4753.6</v>
      </c>
      <c r="BF16" s="2">
        <v>2030</v>
      </c>
      <c r="BG16" s="2">
        <f t="shared" si="18"/>
        <v>42.704476607202956</v>
      </c>
      <c r="BH16" s="21">
        <v>976.2</v>
      </c>
      <c r="BI16" s="2">
        <v>756.5</v>
      </c>
      <c r="BJ16" s="2">
        <f t="shared" si="19"/>
        <v>77.49436590862527</v>
      </c>
      <c r="BK16" s="20">
        <f t="shared" si="2"/>
        <v>-454.5</v>
      </c>
      <c r="BL16" s="20">
        <f t="shared" si="3"/>
        <v>-124.19999999999982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15734</v>
      </c>
      <c r="D17" s="8">
        <f t="shared" si="5"/>
        <v>9169.4</v>
      </c>
      <c r="E17" s="2">
        <f t="shared" si="6"/>
        <v>58.277615355281554</v>
      </c>
      <c r="F17" s="2">
        <v>2471.4</v>
      </c>
      <c r="G17" s="2">
        <v>1831.5</v>
      </c>
      <c r="H17" s="2">
        <f t="shared" si="7"/>
        <v>74.10779315367807</v>
      </c>
      <c r="I17" s="2">
        <v>45.8</v>
      </c>
      <c r="J17" s="2">
        <v>38.2</v>
      </c>
      <c r="K17" s="2">
        <f t="shared" si="0"/>
        <v>83.40611353711792</v>
      </c>
      <c r="L17" s="2">
        <v>9.2</v>
      </c>
      <c r="M17" s="2">
        <v>9.2</v>
      </c>
      <c r="N17" s="2">
        <f t="shared" si="8"/>
        <v>100</v>
      </c>
      <c r="O17" s="2">
        <v>224.5</v>
      </c>
      <c r="P17" s="2">
        <v>106.3</v>
      </c>
      <c r="Q17" s="2">
        <f t="shared" si="9"/>
        <v>47.34966592427617</v>
      </c>
      <c r="R17" s="2">
        <v>621</v>
      </c>
      <c r="S17" s="2">
        <v>564.5</v>
      </c>
      <c r="T17" s="2">
        <f t="shared" si="20"/>
        <v>90.90177133655395</v>
      </c>
      <c r="U17" s="2">
        <v>0</v>
      </c>
      <c r="V17" s="2">
        <v>0</v>
      </c>
      <c r="W17" s="2">
        <v>0</v>
      </c>
      <c r="X17" s="2">
        <v>654.4</v>
      </c>
      <c r="Y17" s="2">
        <v>339</v>
      </c>
      <c r="Z17" s="2">
        <f t="shared" si="10"/>
        <v>51.80317848410758</v>
      </c>
      <c r="AA17" s="2">
        <v>9.6</v>
      </c>
      <c r="AB17" s="2">
        <v>8.2</v>
      </c>
      <c r="AC17" s="2">
        <f t="shared" si="21"/>
        <v>85.41666666666666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1"/>
        <v>0</v>
      </c>
      <c r="AJ17" s="2">
        <v>13262.6</v>
      </c>
      <c r="AK17" s="2">
        <v>7337.9</v>
      </c>
      <c r="AL17" s="2">
        <f t="shared" si="12"/>
        <v>55.32776378688944</v>
      </c>
      <c r="AM17" s="2">
        <v>1807.1</v>
      </c>
      <c r="AN17" s="2">
        <v>1656.5</v>
      </c>
      <c r="AO17" s="2">
        <f t="shared" si="13"/>
        <v>91.66620552266063</v>
      </c>
      <c r="AP17" s="2">
        <v>0</v>
      </c>
      <c r="AQ17" s="2">
        <v>0</v>
      </c>
      <c r="AR17" s="2" t="e">
        <f t="shared" si="14"/>
        <v>#DIV/0!</v>
      </c>
      <c r="AS17" s="2">
        <v>16329.8</v>
      </c>
      <c r="AT17" s="2">
        <v>9094.7</v>
      </c>
      <c r="AU17" s="2">
        <f t="shared" si="15"/>
        <v>55.69388479956889</v>
      </c>
      <c r="AV17" s="22">
        <v>1237.3</v>
      </c>
      <c r="AW17" s="2">
        <v>992.6</v>
      </c>
      <c r="AX17" s="2">
        <f t="shared" si="16"/>
        <v>80.22306635415826</v>
      </c>
      <c r="AY17" s="21">
        <v>1124.9</v>
      </c>
      <c r="AZ17" s="2">
        <v>916.2</v>
      </c>
      <c r="BA17" s="2">
        <f t="shared" si="1"/>
        <v>81.44723975464485</v>
      </c>
      <c r="BB17" s="2">
        <v>2534.2</v>
      </c>
      <c r="BC17" s="2">
        <v>2060.7</v>
      </c>
      <c r="BD17" s="2">
        <f t="shared" si="17"/>
        <v>81.31560255701996</v>
      </c>
      <c r="BE17" s="21">
        <v>11280.4</v>
      </c>
      <c r="BF17" s="2">
        <v>5116.6</v>
      </c>
      <c r="BG17" s="2">
        <f t="shared" si="18"/>
        <v>45.358320626928126</v>
      </c>
      <c r="BH17" s="21">
        <v>1030</v>
      </c>
      <c r="BI17" s="2">
        <v>791.5</v>
      </c>
      <c r="BJ17" s="2">
        <f t="shared" si="19"/>
        <v>76.84466019417475</v>
      </c>
      <c r="BK17" s="20">
        <f t="shared" si="2"/>
        <v>-595.7999999999993</v>
      </c>
      <c r="BL17" s="20">
        <f t="shared" si="3"/>
        <v>74.69999999999891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8528.5</v>
      </c>
      <c r="D18" s="8">
        <f t="shared" si="5"/>
        <v>6622.4</v>
      </c>
      <c r="E18" s="2">
        <f t="shared" si="6"/>
        <v>77.65023157647886</v>
      </c>
      <c r="F18" s="2">
        <v>2336.2</v>
      </c>
      <c r="G18" s="2">
        <v>2151.9</v>
      </c>
      <c r="H18" s="2">
        <f t="shared" si="7"/>
        <v>92.11112062323433</v>
      </c>
      <c r="I18" s="2">
        <v>19.2</v>
      </c>
      <c r="J18" s="2">
        <v>14.2</v>
      </c>
      <c r="K18" s="2">
        <f t="shared" si="0"/>
        <v>73.95833333333334</v>
      </c>
      <c r="L18" s="2">
        <v>0.5</v>
      </c>
      <c r="M18" s="2">
        <v>0</v>
      </c>
      <c r="N18" s="2">
        <f t="shared" si="8"/>
        <v>0</v>
      </c>
      <c r="O18" s="2">
        <v>134.2</v>
      </c>
      <c r="P18" s="2">
        <v>57.9</v>
      </c>
      <c r="Q18" s="2">
        <f t="shared" si="9"/>
        <v>43.14456035767512</v>
      </c>
      <c r="R18" s="2">
        <v>983</v>
      </c>
      <c r="S18" s="2">
        <v>806.5</v>
      </c>
      <c r="T18" s="2">
        <f t="shared" si="20"/>
        <v>82.04476093591047</v>
      </c>
      <c r="U18" s="2">
        <v>0</v>
      </c>
      <c r="V18" s="2">
        <v>0</v>
      </c>
      <c r="W18" s="2">
        <v>0</v>
      </c>
      <c r="X18" s="29">
        <v>250</v>
      </c>
      <c r="Y18" s="2">
        <v>356.3</v>
      </c>
      <c r="Z18" s="2">
        <f t="shared" si="10"/>
        <v>142.52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8.4</v>
      </c>
      <c r="AI18" s="2">
        <v>0</v>
      </c>
      <c r="AJ18" s="2">
        <v>6192.3</v>
      </c>
      <c r="AK18" s="2">
        <v>4470.5</v>
      </c>
      <c r="AL18" s="2">
        <f t="shared" si="12"/>
        <v>72.19449962049642</v>
      </c>
      <c r="AM18" s="2">
        <v>337.7</v>
      </c>
      <c r="AN18" s="2">
        <v>309.6</v>
      </c>
      <c r="AO18" s="2">
        <f t="shared" si="13"/>
        <v>91.6790050340539</v>
      </c>
      <c r="AP18" s="2">
        <v>0</v>
      </c>
      <c r="AQ18" s="2">
        <v>0</v>
      </c>
      <c r="AR18" s="2" t="e">
        <f t="shared" si="14"/>
        <v>#DIV/0!</v>
      </c>
      <c r="AS18" s="2">
        <v>8933.1</v>
      </c>
      <c r="AT18" s="2">
        <v>6490.9</v>
      </c>
      <c r="AU18" s="2">
        <f t="shared" si="15"/>
        <v>72.66122622605813</v>
      </c>
      <c r="AV18" s="22">
        <v>2093.4</v>
      </c>
      <c r="AW18" s="2">
        <v>1008.8</v>
      </c>
      <c r="AX18" s="2">
        <f t="shared" si="16"/>
        <v>48.18954810356358</v>
      </c>
      <c r="AY18" s="21">
        <v>2049.3</v>
      </c>
      <c r="AZ18" s="2">
        <v>971.2</v>
      </c>
      <c r="BA18" s="2">
        <f t="shared" si="1"/>
        <v>47.39179231932855</v>
      </c>
      <c r="BB18" s="2">
        <v>4378.3</v>
      </c>
      <c r="BC18" s="2">
        <v>3857.3</v>
      </c>
      <c r="BD18" s="2">
        <f t="shared" si="17"/>
        <v>88.10040426649613</v>
      </c>
      <c r="BE18" s="21">
        <v>2009</v>
      </c>
      <c r="BF18" s="2">
        <v>1290.2</v>
      </c>
      <c r="BG18" s="2">
        <f t="shared" si="18"/>
        <v>64.22100547536088</v>
      </c>
      <c r="BH18" s="21">
        <v>340.7</v>
      </c>
      <c r="BI18" s="2">
        <v>249.3</v>
      </c>
      <c r="BJ18" s="2">
        <f t="shared" si="19"/>
        <v>73.17287936601116</v>
      </c>
      <c r="BK18" s="20">
        <f t="shared" si="2"/>
        <v>-404.60000000000036</v>
      </c>
      <c r="BL18" s="20">
        <f t="shared" si="3"/>
        <v>131.5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8876</v>
      </c>
      <c r="D19" s="8">
        <f t="shared" si="5"/>
        <v>4569.8</v>
      </c>
      <c r="E19" s="2">
        <f t="shared" si="6"/>
        <v>51.48490310950879</v>
      </c>
      <c r="F19" s="2">
        <v>1377.5</v>
      </c>
      <c r="G19" s="2">
        <v>1172.5</v>
      </c>
      <c r="H19" s="2">
        <f t="shared" si="7"/>
        <v>85.11796733212341</v>
      </c>
      <c r="I19" s="2">
        <v>25.6</v>
      </c>
      <c r="J19" s="2">
        <v>27.4</v>
      </c>
      <c r="K19" s="2">
        <f t="shared" si="0"/>
        <v>107.03124999999997</v>
      </c>
      <c r="L19" s="2">
        <v>0</v>
      </c>
      <c r="M19" s="2">
        <v>0</v>
      </c>
      <c r="N19" s="2">
        <v>0</v>
      </c>
      <c r="O19" s="2">
        <v>161</v>
      </c>
      <c r="P19" s="2">
        <v>80</v>
      </c>
      <c r="Q19" s="2">
        <f t="shared" si="9"/>
        <v>49.68944099378882</v>
      </c>
      <c r="R19" s="2">
        <v>760.5</v>
      </c>
      <c r="S19" s="2">
        <v>576.5</v>
      </c>
      <c r="T19" s="2">
        <f t="shared" si="20"/>
        <v>75.80539119000657</v>
      </c>
      <c r="U19" s="2">
        <v>0</v>
      </c>
      <c r="V19" s="2">
        <v>0</v>
      </c>
      <c r="W19" s="2">
        <v>0</v>
      </c>
      <c r="X19" s="2">
        <v>37</v>
      </c>
      <c r="Y19" s="2">
        <v>37</v>
      </c>
      <c r="Z19" s="2">
        <f t="shared" si="10"/>
        <v>100</v>
      </c>
      <c r="AA19" s="2">
        <v>12</v>
      </c>
      <c r="AB19" s="2">
        <v>10</v>
      </c>
      <c r="AC19" s="2">
        <f t="shared" si="21"/>
        <v>83.33333333333334</v>
      </c>
      <c r="AD19" s="2">
        <v>0</v>
      </c>
      <c r="AE19" s="2">
        <v>0</v>
      </c>
      <c r="AF19" s="2">
        <v>0</v>
      </c>
      <c r="AG19" s="2">
        <v>27</v>
      </c>
      <c r="AH19" s="2">
        <v>1.4</v>
      </c>
      <c r="AI19" s="2">
        <f t="shared" si="11"/>
        <v>5.185185185185185</v>
      </c>
      <c r="AJ19" s="2">
        <v>7498.5</v>
      </c>
      <c r="AK19" s="2">
        <v>3397.3</v>
      </c>
      <c r="AL19" s="2">
        <f t="shared" si="12"/>
        <v>45.30639461225579</v>
      </c>
      <c r="AM19" s="2">
        <v>1198.8</v>
      </c>
      <c r="AN19" s="2">
        <v>1098.9</v>
      </c>
      <c r="AO19" s="2">
        <f t="shared" si="13"/>
        <v>91.66666666666667</v>
      </c>
      <c r="AP19" s="2">
        <v>0</v>
      </c>
      <c r="AQ19" s="2">
        <v>0</v>
      </c>
      <c r="AR19" s="2" t="e">
        <f t="shared" si="14"/>
        <v>#DIV/0!</v>
      </c>
      <c r="AS19" s="2">
        <v>8986.5</v>
      </c>
      <c r="AT19" s="2">
        <v>4441.2</v>
      </c>
      <c r="AU19" s="2">
        <f t="shared" si="15"/>
        <v>49.42079786346186</v>
      </c>
      <c r="AV19" s="22">
        <v>2168.3</v>
      </c>
      <c r="AW19" s="2">
        <v>1076.5</v>
      </c>
      <c r="AX19" s="2">
        <f t="shared" si="16"/>
        <v>49.64718904210672</v>
      </c>
      <c r="AY19" s="21">
        <v>2103.5</v>
      </c>
      <c r="AZ19" s="2">
        <v>1032.7</v>
      </c>
      <c r="BA19" s="2">
        <f t="shared" si="1"/>
        <v>49.09436653197053</v>
      </c>
      <c r="BB19" s="2">
        <v>1738.5</v>
      </c>
      <c r="BC19" s="2">
        <v>1720.6</v>
      </c>
      <c r="BD19" s="2">
        <f t="shared" si="17"/>
        <v>98.97037676157606</v>
      </c>
      <c r="BE19" s="21">
        <v>4283.9</v>
      </c>
      <c r="BF19" s="2">
        <v>1051.5</v>
      </c>
      <c r="BG19" s="2">
        <f t="shared" si="18"/>
        <v>24.545390882140108</v>
      </c>
      <c r="BH19" s="21">
        <v>578</v>
      </c>
      <c r="BI19" s="2">
        <v>451.5</v>
      </c>
      <c r="BJ19" s="2">
        <f t="shared" si="19"/>
        <v>78.11418685121107</v>
      </c>
      <c r="BK19" s="20">
        <f t="shared" si="2"/>
        <v>-110.5</v>
      </c>
      <c r="BL19" s="20">
        <f t="shared" si="3"/>
        <v>128.60000000000036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13133.7</v>
      </c>
      <c r="D20" s="8">
        <f t="shared" si="5"/>
        <v>4616.6</v>
      </c>
      <c r="E20" s="2">
        <f t="shared" si="6"/>
        <v>35.150795282365216</v>
      </c>
      <c r="F20" s="2">
        <v>1976.2</v>
      </c>
      <c r="G20" s="2">
        <v>1648.9</v>
      </c>
      <c r="H20" s="2">
        <f t="shared" si="7"/>
        <v>83.4379111425969</v>
      </c>
      <c r="I20" s="2">
        <v>239.7</v>
      </c>
      <c r="J20" s="2">
        <v>237.7</v>
      </c>
      <c r="K20" s="2">
        <f t="shared" si="0"/>
        <v>99.16562369628703</v>
      </c>
      <c r="L20" s="2">
        <v>66.2</v>
      </c>
      <c r="M20" s="2">
        <v>71.1</v>
      </c>
      <c r="N20" s="2">
        <f t="shared" si="8"/>
        <v>107.40181268882174</v>
      </c>
      <c r="O20" s="2">
        <v>339</v>
      </c>
      <c r="P20" s="2">
        <v>154.7</v>
      </c>
      <c r="Q20" s="2">
        <f t="shared" si="9"/>
        <v>45.634218289085545</v>
      </c>
      <c r="R20" s="2">
        <v>652.7</v>
      </c>
      <c r="S20" s="2">
        <v>634.3</v>
      </c>
      <c r="T20" s="2">
        <f t="shared" si="20"/>
        <v>97.180940707829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62.6</v>
      </c>
      <c r="AC20" s="2">
        <f t="shared" si="21"/>
        <v>72.11981566820278</v>
      </c>
      <c r="AD20" s="2">
        <v>0</v>
      </c>
      <c r="AE20" s="2">
        <v>0</v>
      </c>
      <c r="AF20" s="2">
        <v>0</v>
      </c>
      <c r="AG20" s="2">
        <v>137</v>
      </c>
      <c r="AH20" s="2">
        <v>77.1</v>
      </c>
      <c r="AI20" s="2">
        <f t="shared" si="11"/>
        <v>56.27737226277372</v>
      </c>
      <c r="AJ20" s="2">
        <v>11157.5</v>
      </c>
      <c r="AK20" s="2">
        <v>2967.7</v>
      </c>
      <c r="AL20" s="2">
        <f t="shared" si="12"/>
        <v>26.598252296661435</v>
      </c>
      <c r="AM20" s="2">
        <v>2145.9</v>
      </c>
      <c r="AN20" s="2">
        <v>1967.1</v>
      </c>
      <c r="AO20" s="2">
        <f t="shared" si="13"/>
        <v>91.66783167901579</v>
      </c>
      <c r="AP20" s="2">
        <v>1000</v>
      </c>
      <c r="AQ20" s="2">
        <v>0</v>
      </c>
      <c r="AR20" s="2">
        <f t="shared" si="14"/>
        <v>0</v>
      </c>
      <c r="AS20" s="2">
        <v>13694.9</v>
      </c>
      <c r="AT20" s="2">
        <v>4010.6</v>
      </c>
      <c r="AU20" s="2">
        <f t="shared" si="15"/>
        <v>29.285354402003666</v>
      </c>
      <c r="AV20" s="22">
        <v>1263.8</v>
      </c>
      <c r="AW20" s="2">
        <v>969.1</v>
      </c>
      <c r="AX20" s="2">
        <f t="shared" si="16"/>
        <v>76.68143693622409</v>
      </c>
      <c r="AY20" s="21">
        <v>1195.4</v>
      </c>
      <c r="AZ20" s="2">
        <v>902.2</v>
      </c>
      <c r="BA20" s="2">
        <f t="shared" si="1"/>
        <v>75.4726451397022</v>
      </c>
      <c r="BB20" s="2">
        <v>2048.2</v>
      </c>
      <c r="BC20" s="2">
        <v>898.2</v>
      </c>
      <c r="BD20" s="2">
        <f t="shared" si="17"/>
        <v>43.85313934186115</v>
      </c>
      <c r="BE20" s="21">
        <v>8828.8</v>
      </c>
      <c r="BF20" s="2">
        <v>847.4</v>
      </c>
      <c r="BG20" s="2">
        <f t="shared" si="18"/>
        <v>9.598133381660022</v>
      </c>
      <c r="BH20" s="21">
        <v>1255</v>
      </c>
      <c r="BI20" s="2">
        <v>1046.5</v>
      </c>
      <c r="BJ20" s="2">
        <f t="shared" si="19"/>
        <v>83.38645418326693</v>
      </c>
      <c r="BK20" s="20">
        <f t="shared" si="2"/>
        <v>-561.1999999999989</v>
      </c>
      <c r="BL20" s="20">
        <f t="shared" si="3"/>
        <v>606.0000000000005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6390.4</v>
      </c>
      <c r="D21" s="8">
        <f t="shared" si="5"/>
        <v>5118.3</v>
      </c>
      <c r="E21" s="2">
        <f t="shared" si="6"/>
        <v>80.0935778668002</v>
      </c>
      <c r="F21" s="2">
        <v>1754.7</v>
      </c>
      <c r="G21" s="2">
        <v>1477.2</v>
      </c>
      <c r="H21" s="2">
        <f t="shared" si="7"/>
        <v>84.18533082578219</v>
      </c>
      <c r="I21" s="2">
        <v>56.3</v>
      </c>
      <c r="J21" s="2">
        <v>52.5</v>
      </c>
      <c r="K21" s="2">
        <f t="shared" si="0"/>
        <v>93.25044404973357</v>
      </c>
      <c r="L21" s="2">
        <v>10</v>
      </c>
      <c r="M21" s="2">
        <v>9.6</v>
      </c>
      <c r="N21" s="2">
        <f t="shared" si="8"/>
        <v>96</v>
      </c>
      <c r="O21" s="2">
        <v>139</v>
      </c>
      <c r="P21" s="2">
        <v>46.7</v>
      </c>
      <c r="Q21" s="2">
        <f t="shared" si="9"/>
        <v>33.597122302158276</v>
      </c>
      <c r="R21" s="2">
        <v>439.7</v>
      </c>
      <c r="S21" s="2">
        <v>362.3</v>
      </c>
      <c r="T21" s="2">
        <f t="shared" si="20"/>
        <v>82.39708892426655</v>
      </c>
      <c r="U21" s="2">
        <v>0</v>
      </c>
      <c r="V21" s="2">
        <v>0</v>
      </c>
      <c r="W21" s="2">
        <v>0</v>
      </c>
      <c r="X21" s="2">
        <v>414.4</v>
      </c>
      <c r="Y21" s="2">
        <v>418.1</v>
      </c>
      <c r="Z21" s="2">
        <f t="shared" si="10"/>
        <v>100.89285714285717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21.2</v>
      </c>
      <c r="AI21" s="2">
        <f t="shared" si="11"/>
        <v>72.85223367697594</v>
      </c>
      <c r="AJ21" s="2">
        <v>4635.7</v>
      </c>
      <c r="AK21" s="2">
        <v>3641.1</v>
      </c>
      <c r="AL21" s="2">
        <f t="shared" si="12"/>
        <v>78.54477209482926</v>
      </c>
      <c r="AM21" s="2">
        <v>2123.9</v>
      </c>
      <c r="AN21" s="2">
        <v>1946.9</v>
      </c>
      <c r="AO21" s="2">
        <f t="shared" si="13"/>
        <v>91.66627430669993</v>
      </c>
      <c r="AP21" s="2">
        <v>0</v>
      </c>
      <c r="AQ21" s="2">
        <v>0</v>
      </c>
      <c r="AR21" s="2">
        <v>0</v>
      </c>
      <c r="AS21" s="2">
        <v>6625.5</v>
      </c>
      <c r="AT21" s="2">
        <v>5000.9</v>
      </c>
      <c r="AU21" s="2">
        <f t="shared" si="15"/>
        <v>75.47958644630593</v>
      </c>
      <c r="AV21" s="22">
        <v>1197.1</v>
      </c>
      <c r="AW21" s="2">
        <v>1002</v>
      </c>
      <c r="AX21" s="2">
        <f t="shared" si="16"/>
        <v>83.7022805112355</v>
      </c>
      <c r="AY21" s="21">
        <v>1103.2</v>
      </c>
      <c r="AZ21" s="2">
        <v>933.4</v>
      </c>
      <c r="BA21" s="2">
        <f t="shared" si="1"/>
        <v>84.60841189267585</v>
      </c>
      <c r="BB21" s="2">
        <v>1645.8</v>
      </c>
      <c r="BC21" s="2">
        <v>1607.8</v>
      </c>
      <c r="BD21" s="2">
        <f t="shared" si="17"/>
        <v>97.69109247782234</v>
      </c>
      <c r="BE21" s="21">
        <v>2002.7</v>
      </c>
      <c r="BF21" s="2">
        <v>853.8</v>
      </c>
      <c r="BG21" s="2">
        <f t="shared" si="18"/>
        <v>42.632446197633186</v>
      </c>
      <c r="BH21" s="21">
        <v>1237.2</v>
      </c>
      <c r="BI21" s="2">
        <v>1106.2</v>
      </c>
      <c r="BJ21" s="2">
        <f t="shared" si="19"/>
        <v>89.41157452311671</v>
      </c>
      <c r="BK21" s="20">
        <f t="shared" si="2"/>
        <v>-235.10000000000036</v>
      </c>
      <c r="BL21" s="20">
        <f t="shared" si="3"/>
        <v>117.40000000000055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152747.50000000003</v>
      </c>
      <c r="D22" s="30">
        <f>SUM(D10:D21)</f>
        <v>88596.2</v>
      </c>
      <c r="E22" s="27">
        <f>D22/C22*100</f>
        <v>58.00173488927805</v>
      </c>
      <c r="F22" s="27">
        <f>SUM(F10:F21)</f>
        <v>40088.7</v>
      </c>
      <c r="G22" s="27">
        <f>SUM(G10:G21)</f>
        <v>29817.100000000002</v>
      </c>
      <c r="H22" s="27">
        <f>G22/F22*100</f>
        <v>74.37781719038034</v>
      </c>
      <c r="I22" s="27">
        <f>SUM(I10:I21)</f>
        <v>7407.200000000001</v>
      </c>
      <c r="J22" s="27">
        <f>SUM(J10:J21)</f>
        <v>6478.199999999999</v>
      </c>
      <c r="K22" s="27">
        <f t="shared" si="0"/>
        <v>87.45814882816717</v>
      </c>
      <c r="L22" s="27">
        <f>SUM(L10:L21)</f>
        <v>168.20000000000002</v>
      </c>
      <c r="M22" s="27">
        <f>SUM(M10:M21)</f>
        <v>160.4</v>
      </c>
      <c r="N22" s="27">
        <f>M22/L22*100</f>
        <v>95.36266349583829</v>
      </c>
      <c r="O22" s="27">
        <f>SUM(O10:O21)</f>
        <v>3172</v>
      </c>
      <c r="P22" s="27">
        <f>SUM(P10:P21)</f>
        <v>1848.0000000000002</v>
      </c>
      <c r="Q22" s="27">
        <f>P22/O22*100</f>
        <v>58.25977301387139</v>
      </c>
      <c r="R22" s="27">
        <f>SUM(R10:R21)</f>
        <v>10982.400000000001</v>
      </c>
      <c r="S22" s="27">
        <f>SUM(S10:S21)</f>
        <v>9411.399999999998</v>
      </c>
      <c r="T22" s="27">
        <f>S22/R22*100</f>
        <v>85.69529428904426</v>
      </c>
      <c r="U22" s="27">
        <f>SUM(U10:U21)</f>
        <v>200</v>
      </c>
      <c r="V22" s="27">
        <f>SUM(V10:V21)</f>
        <v>47.7</v>
      </c>
      <c r="W22" s="27">
        <f>V22/U22*100</f>
        <v>23.85</v>
      </c>
      <c r="X22" s="27">
        <f>SUM(X10:X21)</f>
        <v>3120.6</v>
      </c>
      <c r="Y22" s="27">
        <f>SUM(Y10:Y21)</f>
        <v>3007.9</v>
      </c>
      <c r="Z22" s="27">
        <f>Y22/X22*100</f>
        <v>96.38851502916106</v>
      </c>
      <c r="AA22" s="27">
        <f>SUM(AA10:AA21)</f>
        <v>379.1</v>
      </c>
      <c r="AB22" s="27">
        <f>SUM(AB10:AB21)</f>
        <v>348.8</v>
      </c>
      <c r="AC22" s="27">
        <f>AB22/AA22*100</f>
        <v>92.00738591400686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675.4</v>
      </c>
      <c r="AI22" s="28">
        <f t="shared" si="11"/>
        <v>48.82174353043228</v>
      </c>
      <c r="AJ22" s="27">
        <f>SUM(AJ10:AJ21)</f>
        <v>112658.8</v>
      </c>
      <c r="AK22" s="27">
        <f>SUM(AK10:AK21)</f>
        <v>58779.1</v>
      </c>
      <c r="AL22" s="27">
        <f>AK22/AJ22*100</f>
        <v>52.17444176575642</v>
      </c>
      <c r="AM22" s="27">
        <f>SUM(AM10:AM21)</f>
        <v>20185.800000000003</v>
      </c>
      <c r="AN22" s="27">
        <f>SUM(AN10:AN21)</f>
        <v>18503.7</v>
      </c>
      <c r="AO22" s="27">
        <f>AN22/AM22*100</f>
        <v>91.66691436554409</v>
      </c>
      <c r="AP22" s="27">
        <f>SUM(AP10:AP21)</f>
        <v>1500</v>
      </c>
      <c r="AQ22" s="27">
        <f>SUM(AQ10:AQ21)</f>
        <v>500</v>
      </c>
      <c r="AR22" s="27">
        <f>AQ22/AP22*100</f>
        <v>33.33333333333333</v>
      </c>
      <c r="AS22" s="27">
        <f>SUM(AS10:AS21)</f>
        <v>157824.9</v>
      </c>
      <c r="AT22" s="27">
        <f>SUM(AT10:AT21)</f>
        <v>85386.89999999998</v>
      </c>
      <c r="AU22" s="27">
        <f>(AT22/AS22)*100</f>
        <v>54.10229944704542</v>
      </c>
      <c r="AV22" s="27">
        <f>SUM(AV10:AV21)</f>
        <v>20781.3</v>
      </c>
      <c r="AW22" s="27">
        <f>SUM(AW10:AW21)</f>
        <v>14678.099999999999</v>
      </c>
      <c r="AX22" s="27">
        <f>AW22/AV22*100</f>
        <v>70.63128870667379</v>
      </c>
      <c r="AY22" s="27">
        <f>SUM(AY10:AY21)</f>
        <v>19452.100000000002</v>
      </c>
      <c r="AZ22" s="27">
        <f>SUM(AZ10:AZ21)</f>
        <v>13714.500000000002</v>
      </c>
      <c r="BA22" s="27">
        <f t="shared" si="1"/>
        <v>70.50395587108848</v>
      </c>
      <c r="BB22" s="27">
        <f>SUM(BB10:BB21)</f>
        <v>39248.8</v>
      </c>
      <c r="BC22" s="27">
        <f>SUM(BC10:BC21)</f>
        <v>29472.2</v>
      </c>
      <c r="BD22" s="27">
        <f>BC22/BB22*100</f>
        <v>75.09070341004056</v>
      </c>
      <c r="BE22" s="27">
        <f>SUM(BE10:BE21)</f>
        <v>83111.59999999999</v>
      </c>
      <c r="BF22" s="27">
        <f>SUM(BF10:BF21)</f>
        <v>29319.9</v>
      </c>
      <c r="BG22" s="27">
        <f>BF22/BE22*100</f>
        <v>35.277747029295554</v>
      </c>
      <c r="BH22" s="27">
        <f>SUM(BH10:BH21)</f>
        <v>10680</v>
      </c>
      <c r="BI22" s="27">
        <f>SUM(BI10:BI21)</f>
        <v>9080.4</v>
      </c>
      <c r="BJ22" s="27">
        <f>BI22/BH22*100</f>
        <v>85.02247191011236</v>
      </c>
      <c r="BK22" s="27">
        <f>SUM(BK10:BK21)</f>
        <v>-5077.4</v>
      </c>
      <c r="BL22" s="27">
        <f>SUM(BL10:BL21)</f>
        <v>3209.300000000004</v>
      </c>
      <c r="BM22" s="27">
        <f>BL22/BK22*100</f>
        <v>-63.2075471698114</v>
      </c>
      <c r="BN22" s="10"/>
      <c r="BO22" s="11"/>
    </row>
    <row r="23" spans="3:65" ht="15" hidden="1">
      <c r="C23" s="15">
        <f aca="true" t="shared" si="22" ref="C23:AC23">C22-C20</f>
        <v>139613.80000000002</v>
      </c>
      <c r="D23" s="15">
        <f t="shared" si="22"/>
        <v>83979.59999999999</v>
      </c>
      <c r="E23" s="15">
        <f t="shared" si="22"/>
        <v>22.85093960691283</v>
      </c>
      <c r="F23" s="15">
        <f t="shared" si="22"/>
        <v>38112.5</v>
      </c>
      <c r="G23" s="15">
        <f t="shared" si="22"/>
        <v>28168.2</v>
      </c>
      <c r="H23" s="15">
        <f t="shared" si="22"/>
        <v>-9.060093952216562</v>
      </c>
      <c r="I23" s="15">
        <f t="shared" si="22"/>
        <v>7167.500000000001</v>
      </c>
      <c r="J23" s="15">
        <f t="shared" si="22"/>
        <v>6240.499999999999</v>
      </c>
      <c r="K23" s="15">
        <f t="shared" si="22"/>
        <v>-11.70747486811986</v>
      </c>
      <c r="L23" s="15">
        <f t="shared" si="22"/>
        <v>102.00000000000001</v>
      </c>
      <c r="M23" s="15">
        <f t="shared" si="22"/>
        <v>89.30000000000001</v>
      </c>
      <c r="N23" s="15">
        <f t="shared" si="22"/>
        <v>-12.039149192983444</v>
      </c>
      <c r="O23" s="15">
        <f t="shared" si="22"/>
        <v>2833</v>
      </c>
      <c r="P23" s="15">
        <f t="shared" si="22"/>
        <v>1693.3000000000002</v>
      </c>
      <c r="Q23" s="15">
        <f t="shared" si="22"/>
        <v>12.625554724785843</v>
      </c>
      <c r="R23" s="15">
        <f t="shared" si="22"/>
        <v>10329.7</v>
      </c>
      <c r="S23" s="15">
        <f t="shared" si="22"/>
        <v>8777.099999999999</v>
      </c>
      <c r="T23" s="15">
        <f t="shared" si="22"/>
        <v>-11.48564641878474</v>
      </c>
      <c r="U23" s="15">
        <f t="shared" si="22"/>
        <v>200</v>
      </c>
      <c r="V23" s="15">
        <f t="shared" si="22"/>
        <v>47.7</v>
      </c>
      <c r="W23" s="15">
        <f t="shared" si="22"/>
        <v>23.85</v>
      </c>
      <c r="X23" s="15">
        <f t="shared" si="22"/>
        <v>3120.6</v>
      </c>
      <c r="Y23" s="15">
        <f t="shared" si="22"/>
        <v>3007.9</v>
      </c>
      <c r="Z23" s="15">
        <f t="shared" si="22"/>
        <v>96.38851502916106</v>
      </c>
      <c r="AA23" s="15">
        <f t="shared" si="22"/>
        <v>292.3</v>
      </c>
      <c r="AB23" s="15">
        <f t="shared" si="22"/>
        <v>286.2</v>
      </c>
      <c r="AC23" s="15">
        <f t="shared" si="22"/>
        <v>19.887570245804085</v>
      </c>
      <c r="AD23" s="15"/>
      <c r="AE23" s="15"/>
      <c r="AF23" s="2" t="e">
        <f>AE23/AD23*100</f>
        <v>#DIV/0!</v>
      </c>
      <c r="AG23" s="15">
        <f aca="true" t="shared" si="23" ref="AG23:BM23">AG22-AG20</f>
        <v>1246.3999999999996</v>
      </c>
      <c r="AH23" s="15">
        <f t="shared" si="23"/>
        <v>598.3</v>
      </c>
      <c r="AI23" s="15">
        <f t="shared" si="23"/>
        <v>-7.455628732341438</v>
      </c>
      <c r="AJ23" s="15">
        <f t="shared" si="23"/>
        <v>101501.3</v>
      </c>
      <c r="AK23" s="15">
        <f t="shared" si="23"/>
        <v>55811.4</v>
      </c>
      <c r="AL23" s="15">
        <f t="shared" si="23"/>
        <v>25.576189469094984</v>
      </c>
      <c r="AM23" s="15">
        <f t="shared" si="23"/>
        <v>18039.9</v>
      </c>
      <c r="AN23" s="15">
        <f t="shared" si="23"/>
        <v>16536.600000000002</v>
      </c>
      <c r="AO23" s="15">
        <f t="shared" si="23"/>
        <v>-0.0009173134717030962</v>
      </c>
      <c r="AP23" s="15">
        <f t="shared" si="23"/>
        <v>500</v>
      </c>
      <c r="AQ23" s="15">
        <f t="shared" si="23"/>
        <v>500</v>
      </c>
      <c r="AR23" s="15">
        <f t="shared" si="23"/>
        <v>33.33333333333333</v>
      </c>
      <c r="AS23" s="15">
        <f t="shared" si="23"/>
        <v>144130</v>
      </c>
      <c r="AT23" s="15">
        <f t="shared" si="23"/>
        <v>81376.29999999997</v>
      </c>
      <c r="AU23" s="15">
        <f t="shared" si="23"/>
        <v>24.816945045041752</v>
      </c>
      <c r="AV23" s="15">
        <f t="shared" si="23"/>
        <v>19517.5</v>
      </c>
      <c r="AW23" s="15">
        <f t="shared" si="23"/>
        <v>13708.999999999998</v>
      </c>
      <c r="AX23" s="15">
        <f t="shared" si="23"/>
        <v>-6.050148229550302</v>
      </c>
      <c r="AY23" s="15">
        <f t="shared" si="23"/>
        <v>18256.7</v>
      </c>
      <c r="AZ23" s="15">
        <f t="shared" si="23"/>
        <v>12812.300000000001</v>
      </c>
      <c r="BA23" s="15">
        <f t="shared" si="23"/>
        <v>-4.968689268613716</v>
      </c>
      <c r="BB23" s="15">
        <f t="shared" si="23"/>
        <v>37200.600000000006</v>
      </c>
      <c r="BC23" s="15">
        <f t="shared" si="23"/>
        <v>28574</v>
      </c>
      <c r="BD23" s="15">
        <f t="shared" si="23"/>
        <v>31.23756406817941</v>
      </c>
      <c r="BE23" s="15">
        <f t="shared" si="23"/>
        <v>74282.79999999999</v>
      </c>
      <c r="BF23" s="15">
        <f t="shared" si="23"/>
        <v>28472.5</v>
      </c>
      <c r="BG23" s="15">
        <f t="shared" si="23"/>
        <v>25.679613647635534</v>
      </c>
      <c r="BH23" s="15">
        <f t="shared" si="23"/>
        <v>9425</v>
      </c>
      <c r="BI23" s="15">
        <f t="shared" si="23"/>
        <v>8033.9</v>
      </c>
      <c r="BJ23" s="15">
        <f t="shared" si="23"/>
        <v>1.6360177268454237</v>
      </c>
      <c r="BK23" s="15">
        <f t="shared" si="23"/>
        <v>-4516.200000000001</v>
      </c>
      <c r="BL23" s="15">
        <f t="shared" si="23"/>
        <v>2603.3000000000034</v>
      </c>
      <c r="BM23" s="15">
        <f t="shared" si="23"/>
        <v>-63.2075471698114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2020-12-16T11:13:15Z</cp:lastPrinted>
  <dcterms:created xsi:type="dcterms:W3CDTF">2013-04-03T10:22:22Z</dcterms:created>
  <dcterms:modified xsi:type="dcterms:W3CDTF">2020-12-16T11:13:17Z</dcterms:modified>
  <cp:category/>
  <cp:version/>
  <cp:contentType/>
  <cp:contentStatus/>
</cp:coreProperties>
</file>