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<sst xmlns="http://schemas.openxmlformats.org/spreadsheetml/2006/main" count="199" uniqueCount="172">
  <si>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</si>
  <si>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</si>
  <si>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</si>
  <si>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</si>
  <si>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</si>
  <si>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</si>
  <si>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</si>
  <si>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</si>
  <si>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</si>
  <si>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</si>
  <si>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</si>
  <si>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</si>
  <si>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</si>
  <si>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</si>
  <si>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</si>
  <si>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</si>
  <si>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</si>
  <si>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</si>
  <si>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</si>
  <si>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</si>
  <si>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</si>
  <si>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</si>
  <si>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</si>
  <si>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</si>
  <si>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</si>
  <si>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</si>
  <si>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</si>
  <si>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</si>
  <si>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</si>
  <si>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</si>
  <si>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</si>
  <si>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</si>
  <si>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</si>
  <si>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</si>
  <si>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</si>
  <si>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</si>
  <si>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</si>
  <si>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</si>
  <si>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</si>
  <si>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</si>
  <si>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</si>
  <si>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</si>
  <si>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</si>
  <si>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</si>
  <si>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</si>
  <si>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</si>
  <si>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</si>
  <si>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</si>
  <si>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</si>
  <si>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</si>
  <si>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</si>
  <si>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</si>
  <si>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</si>
  <si>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</si>
  <si>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</si>
  <si>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</si>
  <si>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</si>
  <si>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</si>
  <si>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</si>
  <si>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</si>
  <si>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</si>
  <si>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</si>
  <si>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</si>
  <si>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</si>
  <si>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</si>
  <si>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</si>
  <si>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</si>
  <si>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</si>
  <si>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</si>
  <si>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</si>
  <si>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</si>
  <si>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</si>
  <si>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</si>
  <si>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</si>
  <si>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</si>
  <si>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</si>
  <si>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</si>
  <si>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</si>
  <si>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</si>
  <si>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</si>
  <si>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</si>
  <si>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</si>
  <si>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</si>
  <si>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</si>
  <si>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</si>
  <si>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</si>
  <si>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</si>
  <si>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</si>
  <si>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</si>
  <si>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</si>
  <si>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</si>
  <si>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</si>
  <si>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</si>
  <si>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</si>
  <si>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</si>
  <si>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</si>
  <si>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</si>
  <si>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</si>
  <si>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</si>
  <si>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</si>
  <si>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</si>
  <si>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</si>
  <si>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</si>
  <si>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</si>
  <si>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</si>
  <si>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</si>
  <si>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</si>
  <si>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</si>
  <si>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</si>
  <si>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</si>
  <si>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</si>
  <si>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</si>
  <si>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</si>
  <si>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</si>
  <si>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</si>
  <si>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</si>
  <si>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</si>
  <si>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</si>
  <si>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</si>
  <si>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</si>
  <si>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</si>
  <si>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</si>
  <si>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</si>
  <si>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</si>
  <si>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</si>
  <si>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</si>
  <si>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</si>
  <si>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</si>
  <si>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</si>
  <si>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</si>
  <si>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</si>
  <si>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</si>
  <si>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</si>
  <si>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</si>
  <si>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</si>
  <si>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</si>
  <si>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</si>
  <si>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</si>
  <si>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</si>
  <si>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</si>
  <si>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</si>
  <si>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</si>
  <si>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</si>
  <si>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</si>
  <si>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</si>
  <si>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</si>
  <si>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</si>
  <si>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</si>
  <si>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</si>
  <si>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</si>
  <si>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</si>
  <si>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</si>
  <si>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</si>
  <si>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</si>
  <si>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</si>
  <si>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</si>
  <si>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</si>
  <si>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</si>
  <si>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</si>
  <si>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</si>
  <si>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</si>
  <si>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</si>
  <si>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</si>
  <si>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</si>
  <si>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</si>
  <si>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</si>
  <si>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</si>
  <si>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</si>
  <si>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</si>
  <si>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</si>
  <si>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 xml:space="preserve"> 2020г.</t>
  </si>
  <si>
    <t>Анализ пожаров на территории Мариинско-Посадского района за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</si>
</sst>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66"/>
          <c:w val="0.8145"/>
          <c:h val="0.8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18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за 2020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"/>
          <c:w val="0.8172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18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за 2020г.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18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shape val="box"/>
        </c:ser>
        <c:shape val="box"/>
        <c:axId val="41628490"/>
        <c:axId val="39112091"/>
      </c:bar3D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12091"/>
        <c:crossesAt val="0"/>
        <c:auto val="1"/>
        <c:lblOffset val="100"/>
        <c:tickLblSkip val="1"/>
        <c:noMultiLvlLbl val="0"/>
      </c:catAx>
      <c:valAx>
        <c:axId val="3911209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2849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за 2020г.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hape val="box"/>
        </c:ser>
        <c:shape val="box"/>
        <c:axId val="16464500"/>
        <c:axId val="13962773"/>
      </c:bar3D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6450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за 2020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741380</c:v>
                </c:pt>
                <c:pt idx="1">
                  <c:v>20000</c:v>
                </c:pt>
                <c:pt idx="2">
                  <c:v>50000</c:v>
                </c:pt>
                <c:pt idx="3">
                  <c:v>111000</c:v>
                </c:pt>
                <c:pt idx="4">
                  <c:v>163000</c:v>
                </c:pt>
                <c:pt idx="5">
                  <c:v>50000</c:v>
                </c:pt>
                <c:pt idx="6">
                  <c:v>15000</c:v>
                </c:pt>
                <c:pt idx="7">
                  <c:v>10000</c:v>
                </c:pt>
                <c:pt idx="8">
                  <c:v>54000</c:v>
                </c:pt>
                <c:pt idx="9">
                  <c:v>50000</c:v>
                </c:pt>
                <c:pt idx="10">
                  <c:v>65000</c:v>
                </c:pt>
                <c:pt idx="11">
                  <c:v>150000</c:v>
                </c:pt>
              </c:numCache>
            </c:numRef>
          </c:val>
          <c:shape val="box"/>
        </c:ser>
        <c:shape val="box"/>
        <c:axId val="58556094"/>
        <c:axId val="57242799"/>
      </c:bar3D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242799"/>
        <c:crosses val="autoZero"/>
        <c:auto val="1"/>
        <c:lblOffset val="100"/>
        <c:tickLblSkip val="1"/>
        <c:noMultiLvlLbl val="0"/>
      </c:catAx>
      <c:valAx>
        <c:axId val="57242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55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2020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5423144"/>
        <c:axId val="6155113"/>
      </c:bar3D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55113"/>
        <c:crossesAt val="0"/>
        <c:auto val="1"/>
        <c:lblOffset val="100"/>
        <c:tickLblSkip val="1"/>
        <c:noMultiLvlLbl val="0"/>
      </c:catAx>
      <c:valAx>
        <c:axId val="6155113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42314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за 2020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5396018"/>
        <c:axId val="28802115"/>
      </c:bar3D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02115"/>
        <c:crossesAt val="0"/>
        <c:auto val="1"/>
        <c:lblOffset val="100"/>
        <c:tickLblSkip val="1"/>
        <c:noMultiLvlLbl val="0"/>
      </c:catAx>
      <c:valAx>
        <c:axId val="2880211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9601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57892444"/>
        <c:axId val="51269949"/>
      </c:bar3D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69949"/>
        <c:crosses val="autoZero"/>
        <c:auto val="1"/>
        <c:lblOffset val="100"/>
        <c:tickLblSkip val="1"/>
        <c:noMultiLvlLbl val="0"/>
      </c:catAx>
      <c:valAx>
        <c:axId val="51269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892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B1">
      <selection activeCell="B62" sqref="B62:H62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4" t="s">
        <v>171</v>
      </c>
      <c r="C2" s="164"/>
      <c r="D2" s="164"/>
      <c r="E2" s="164"/>
      <c r="F2" s="164"/>
      <c r="G2" s="164"/>
      <c r="H2" s="164"/>
      <c r="I2" s="164"/>
      <c r="J2" s="164"/>
      <c r="K2" s="164"/>
      <c r="L2" s="144" t="s">
        <v>170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30</v>
      </c>
      <c r="C4" s="159" t="s">
        <v>22</v>
      </c>
      <c r="D4" s="159"/>
      <c r="E4" s="160"/>
      <c r="F4" s="161" t="s">
        <v>23</v>
      </c>
      <c r="G4" s="162"/>
      <c r="H4" s="163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2019</v>
      </c>
      <c r="D5" s="71">
        <v>2020</v>
      </c>
      <c r="E5" s="87" t="s">
        <v>28</v>
      </c>
      <c r="F5" s="56">
        <f>C5</f>
        <v>2019</v>
      </c>
      <c r="G5" s="16">
        <f>D5</f>
        <v>2020</v>
      </c>
      <c r="H5" s="16" t="s">
        <v>28</v>
      </c>
      <c r="I5" s="45">
        <f>C5</f>
        <v>2019</v>
      </c>
      <c r="J5" s="46">
        <f>D5</f>
        <v>2020</v>
      </c>
      <c r="K5" s="47" t="s">
        <v>28</v>
      </c>
      <c r="L5" s="48">
        <f>C5</f>
        <v>2019</v>
      </c>
      <c r="M5" s="14">
        <f>D5</f>
        <v>2020</v>
      </c>
      <c r="N5" s="15" t="s">
        <v>28</v>
      </c>
      <c r="O5" s="120">
        <f>C5</f>
        <v>2019</v>
      </c>
      <c r="P5" s="87">
        <f>D5</f>
        <v>2020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12</v>
      </c>
      <c r="D6" s="92">
        <v>16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33.33333333333333</v>
      </c>
      <c r="F6" s="61">
        <v>905500</v>
      </c>
      <c r="G6" s="61">
        <v>741380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-18.124792932081725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2</v>
      </c>
      <c r="M6" s="100">
        <v>2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2</v>
      </c>
      <c r="P6" s="123">
        <v>2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1</v>
      </c>
      <c r="D7" s="92">
        <v>2</v>
      </c>
      <c r="E7" s="90">
        <f t="shared" si="0"/>
        <v>100</v>
      </c>
      <c r="F7" s="61">
        <v>0</v>
      </c>
      <c r="G7" s="61">
        <v>20000</v>
      </c>
      <c r="H7" s="51" t="str">
        <f t="shared" si="1"/>
        <v>+ 20000 cл.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1</v>
      </c>
      <c r="D8" s="92">
        <v>3</v>
      </c>
      <c r="E8" s="90" t="str">
        <f t="shared" si="0"/>
        <v>в 3 р.</v>
      </c>
      <c r="F8" s="61">
        <v>100000</v>
      </c>
      <c r="G8" s="61">
        <v>50000</v>
      </c>
      <c r="H8" s="51">
        <f t="shared" si="1"/>
        <v>-50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4</v>
      </c>
      <c r="E9" s="90" t="str">
        <f t="shared" si="0"/>
        <v>+ 4 cл.</v>
      </c>
      <c r="F9" s="61">
        <v>0</v>
      </c>
      <c r="G9" s="61">
        <v>111000</v>
      </c>
      <c r="H9" s="51" t="str">
        <f t="shared" si="1"/>
        <v>+ 111000 cл.</v>
      </c>
      <c r="I9" s="61">
        <v>0</v>
      </c>
      <c r="J9" s="61">
        <v>1</v>
      </c>
      <c r="K9" s="51" t="str">
        <f t="shared" si="2"/>
        <v>+ 1 cл.</v>
      </c>
      <c r="L9" s="101">
        <v>1</v>
      </c>
      <c r="M9" s="100">
        <v>0</v>
      </c>
      <c r="N9" s="119" t="str">
        <f t="shared" si="3"/>
        <v>- 1 cл.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3</v>
      </c>
      <c r="D10" s="92">
        <v>5</v>
      </c>
      <c r="E10" s="90">
        <f t="shared" si="0"/>
        <v>66.66666666666666</v>
      </c>
      <c r="F10" s="61">
        <v>102000</v>
      </c>
      <c r="G10" s="61">
        <v>163000</v>
      </c>
      <c r="H10" s="51">
        <f t="shared" si="1"/>
        <v>59.80392156862745</v>
      </c>
      <c r="I10" s="61">
        <v>1</v>
      </c>
      <c r="J10" s="61">
        <v>0</v>
      </c>
      <c r="K10" s="51" t="str">
        <f t="shared" si="2"/>
        <v>- 1 cл.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3</v>
      </c>
      <c r="E11" s="90" t="str">
        <f t="shared" si="0"/>
        <v>в 3 р.</v>
      </c>
      <c r="F11" s="61">
        <v>4000</v>
      </c>
      <c r="G11" s="61">
        <v>50000</v>
      </c>
      <c r="H11" s="51" t="str">
        <f t="shared" si="1"/>
        <v>в 12,5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1</v>
      </c>
      <c r="D12" s="92">
        <v>1</v>
      </c>
      <c r="E12" s="90">
        <f t="shared" si="0"/>
        <v>0</v>
      </c>
      <c r="F12" s="61">
        <v>96000</v>
      </c>
      <c r="G12" s="61">
        <v>15000</v>
      </c>
      <c r="H12" s="51" t="str">
        <f t="shared" si="1"/>
        <v>- в 6,4 р.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3</v>
      </c>
      <c r="D13" s="92">
        <v>1</v>
      </c>
      <c r="E13" s="90" t="str">
        <f t="shared" si="0"/>
        <v>- в 3 р.</v>
      </c>
      <c r="F13" s="61">
        <v>750500</v>
      </c>
      <c r="G13" s="61">
        <v>10000</v>
      </c>
      <c r="H13" s="51" t="str">
        <f t="shared" si="1"/>
        <v>- в 75,1 р.</v>
      </c>
      <c r="I13" s="61">
        <v>1</v>
      </c>
      <c r="J13" s="61">
        <v>0</v>
      </c>
      <c r="K13" s="51" t="str">
        <f t="shared" si="2"/>
        <v>- 1 cл.</v>
      </c>
      <c r="L13" s="101">
        <v>1</v>
      </c>
      <c r="M13" s="100">
        <v>0</v>
      </c>
      <c r="N13" s="119" t="str">
        <f t="shared" si="3"/>
        <v>- 1 cл.</v>
      </c>
      <c r="O13" s="122">
        <v>1</v>
      </c>
      <c r="P13" s="123">
        <v>0</v>
      </c>
      <c r="Q13" s="51" t="str">
        <f t="shared" si="4"/>
        <v>- 1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5</v>
      </c>
      <c r="D14" s="92">
        <v>2</v>
      </c>
      <c r="E14" s="90" t="str">
        <f t="shared" si="0"/>
        <v>- в 2,5 р.</v>
      </c>
      <c r="F14" s="61">
        <v>450000</v>
      </c>
      <c r="G14" s="61">
        <v>54000</v>
      </c>
      <c r="H14" s="51" t="str">
        <f t="shared" si="1"/>
        <v>- в 8,3 р.</v>
      </c>
      <c r="I14" s="61">
        <v>0</v>
      </c>
      <c r="J14" s="61">
        <v>0</v>
      </c>
      <c r="K14" s="51">
        <f t="shared" si="2"/>
        <v>0</v>
      </c>
      <c r="L14" s="101">
        <v>2</v>
      </c>
      <c r="M14" s="100">
        <v>0</v>
      </c>
      <c r="N14" s="119" t="str">
        <f t="shared" si="3"/>
        <v>- 2 cл.</v>
      </c>
      <c r="O14" s="122">
        <v>1</v>
      </c>
      <c r="P14" s="123">
        <v>0</v>
      </c>
      <c r="Q14" s="51" t="str">
        <f t="shared" si="4"/>
        <v>- 1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1</v>
      </c>
      <c r="E15" s="90" t="str">
        <f t="shared" si="0"/>
        <v>+ 1 cл.</v>
      </c>
      <c r="F15" s="61">
        <v>0</v>
      </c>
      <c r="G15" s="61">
        <v>50000</v>
      </c>
      <c r="H15" s="51" t="str">
        <f t="shared" si="1"/>
        <v>+ 50000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3</v>
      </c>
      <c r="D16" s="92">
        <v>1</v>
      </c>
      <c r="E16" s="90" t="str">
        <f t="shared" si="0"/>
        <v>- в 3 р.</v>
      </c>
      <c r="F16" s="61">
        <v>505000</v>
      </c>
      <c r="G16" s="61">
        <v>65000</v>
      </c>
      <c r="H16" s="51" t="str">
        <f t="shared" si="1"/>
        <v>- в 7,8 р.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3</v>
      </c>
      <c r="E17" s="91" t="str">
        <f t="shared" si="0"/>
        <v>в 3 р.</v>
      </c>
      <c r="F17" s="61">
        <v>200000</v>
      </c>
      <c r="G17" s="61">
        <v>150000</v>
      </c>
      <c r="H17" s="51">
        <f t="shared" si="1"/>
        <v>-25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SUM(C6:C17)</f>
        <v>31</v>
      </c>
      <c r="D58" s="114">
        <f>SUM(D6:D17)</f>
        <v>42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35.483870967741936</v>
      </c>
      <c r="F58" s="116">
        <f>SUM(F6:F17)</f>
        <v>3113000</v>
      </c>
      <c r="G58" s="116">
        <f>SUM(G5:G57)</f>
        <v>1481400</v>
      </c>
      <c r="H58" s="127" t="str">
        <f t="shared" si="1"/>
        <v>- в 2,1 р.</v>
      </c>
      <c r="I58" s="117">
        <v>2</v>
      </c>
      <c r="J58" s="106">
        <f>SUM(J6:J17)</f>
        <v>1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-50</v>
      </c>
      <c r="L58" s="107">
        <v>6</v>
      </c>
      <c r="M58" s="106">
        <f>SUM(M6,M7,M8,M9,M10,M11,M12,M13,M14,M15,M16,M17)</f>
        <v>2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- в 3 р.</v>
      </c>
      <c r="O58" s="107">
        <v>4</v>
      </c>
      <c r="P58" s="106">
        <f>SUM(P6,P7,P8,P9,P10,P11,P12,P13,P14,P15,P16,P17)</f>
        <v>2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-50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5" t="s">
        <v>168</v>
      </c>
      <c r="C60" s="156"/>
      <c r="D60" s="156"/>
      <c r="E60" s="156"/>
      <c r="F60" s="156"/>
      <c r="G60" s="156"/>
      <c r="H60" s="156"/>
      <c r="I60" s="139">
        <v>2019</v>
      </c>
      <c r="J60" s="140">
        <v>2020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11</v>
      </c>
      <c r="J61" s="38">
        <v>18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63.63636363636363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5</v>
      </c>
      <c r="J62" s="38">
        <v>14</v>
      </c>
      <c r="K62" s="39" t="str">
        <f t="shared" si="5"/>
        <v>в 2,8 р.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45</v>
      </c>
      <c r="C63" s="145"/>
      <c r="D63" s="145"/>
      <c r="E63" s="145"/>
      <c r="F63" s="145"/>
      <c r="G63" s="145"/>
      <c r="H63" s="145"/>
      <c r="I63" s="138">
        <v>3</v>
      </c>
      <c r="J63" s="38">
        <v>2</v>
      </c>
      <c r="K63" s="39">
        <f t="shared" si="5"/>
        <v>-33.33333333333333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7</v>
      </c>
      <c r="J65" s="38">
        <v>3</v>
      </c>
      <c r="K65" s="39" t="str">
        <f t="shared" si="5"/>
        <v>- в 2,3 р.</v>
      </c>
    </row>
    <row r="66" spans="2:11" ht="15">
      <c r="B66" s="146" t="s">
        <v>7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8</v>
      </c>
      <c r="C67" s="145"/>
      <c r="D67" s="145"/>
      <c r="E67" s="145"/>
      <c r="F67" s="145"/>
      <c r="G67" s="145"/>
      <c r="H67" s="145"/>
      <c r="I67" s="138">
        <v>1</v>
      </c>
      <c r="J67" s="38">
        <v>1</v>
      </c>
      <c r="K67" s="39">
        <f t="shared" si="5"/>
        <v>0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1</v>
      </c>
      <c r="J68" s="38">
        <v>0</v>
      </c>
      <c r="K68" s="39" t="str">
        <f t="shared" si="5"/>
        <v>- 1 cл.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3</v>
      </c>
      <c r="J69" s="38">
        <v>4</v>
      </c>
      <c r="K69" s="39">
        <f t="shared" si="5"/>
        <v>33.33333333333333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31</v>
      </c>
      <c r="J70" s="40">
        <f>SUM(J61:J69)</f>
        <v>42</v>
      </c>
      <c r="K70" s="39">
        <f t="shared" si="5"/>
        <v>35.483870967741936</v>
      </c>
    </row>
    <row r="71" ht="13.5" thickBot="1"/>
    <row r="72" spans="2:11" ht="15" customHeight="1" thickBot="1">
      <c r="B72" s="155" t="s">
        <v>164</v>
      </c>
      <c r="C72" s="156"/>
      <c r="D72" s="156"/>
      <c r="E72" s="156"/>
      <c r="F72" s="156"/>
      <c r="G72" s="156"/>
      <c r="H72" s="156"/>
      <c r="I72" s="139">
        <v>2019</v>
      </c>
      <c r="J72" s="140">
        <v>2020</v>
      </c>
      <c r="K72" s="141" t="s">
        <v>28</v>
      </c>
    </row>
    <row r="73" spans="2:11" ht="12" customHeight="1">
      <c r="B73" s="151" t="s">
        <v>162</v>
      </c>
      <c r="C73" s="152"/>
      <c r="D73" s="131"/>
      <c r="E73" s="131"/>
      <c r="F73" s="131"/>
      <c r="G73" s="131"/>
      <c r="H73" s="131"/>
      <c r="I73" s="138">
        <v>12</v>
      </c>
      <c r="J73" s="38">
        <v>18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50</v>
      </c>
    </row>
    <row r="74" spans="2:11" ht="12" customHeight="1">
      <c r="B74" s="145" t="s">
        <v>161</v>
      </c>
      <c r="C74" s="145"/>
      <c r="D74" s="132"/>
      <c r="E74" s="132"/>
      <c r="F74" s="132"/>
      <c r="G74" s="132"/>
      <c r="H74" s="132"/>
      <c r="I74" s="138">
        <v>5</v>
      </c>
      <c r="J74" s="38">
        <v>14</v>
      </c>
      <c r="K74" s="19" t="str">
        <f t="shared" si="6"/>
        <v>в 2,8 р.</v>
      </c>
    </row>
    <row r="75" spans="2:11" ht="12" customHeight="1">
      <c r="B75" s="145" t="s">
        <v>167</v>
      </c>
      <c r="C75" s="145"/>
      <c r="D75" s="145"/>
      <c r="E75" s="145"/>
      <c r="F75" s="132"/>
      <c r="G75" s="132"/>
      <c r="H75" s="132"/>
      <c r="I75" s="138">
        <v>5</v>
      </c>
      <c r="J75" s="38">
        <v>2</v>
      </c>
      <c r="K75" s="19" t="str">
        <f t="shared" si="6"/>
        <v>- в 2,5 р.</v>
      </c>
    </row>
    <row r="76" spans="2:11" ht="15" customHeight="1">
      <c r="B76" s="145" t="s">
        <v>163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166</v>
      </c>
      <c r="C77" s="135"/>
      <c r="D77" s="133"/>
      <c r="E77" s="133"/>
      <c r="F77" s="133"/>
      <c r="G77" s="133"/>
      <c r="H77" s="133"/>
      <c r="I77" s="138">
        <v>1</v>
      </c>
      <c r="J77" s="38">
        <v>1</v>
      </c>
      <c r="K77" s="19">
        <f t="shared" si="6"/>
        <v>0</v>
      </c>
    </row>
    <row r="78" spans="2:33" ht="15" customHeight="1">
      <c r="B78" s="145" t="s">
        <v>165</v>
      </c>
      <c r="C78" s="145"/>
      <c r="D78" s="134"/>
      <c r="E78" s="134"/>
      <c r="F78" s="134"/>
      <c r="G78" s="134"/>
      <c r="H78" s="134"/>
      <c r="I78" s="138">
        <v>2</v>
      </c>
      <c r="J78" s="38">
        <v>0</v>
      </c>
      <c r="K78" s="19" t="str">
        <f t="shared" si="6"/>
        <v>- 2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7" t="s">
        <v>169</v>
      </c>
      <c r="C79" s="148"/>
      <c r="D79" s="148"/>
      <c r="E79" s="148"/>
      <c r="F79" s="148"/>
      <c r="G79" s="148"/>
      <c r="H79" s="148"/>
      <c r="I79" s="138">
        <v>2</v>
      </c>
      <c r="J79" s="38">
        <v>1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-50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6" t="s">
        <v>2</v>
      </c>
      <c r="C80" s="145"/>
      <c r="D80" s="145"/>
      <c r="E80" s="145"/>
      <c r="F80" s="145"/>
      <c r="G80" s="145"/>
      <c r="H80" s="145"/>
      <c r="I80" s="138">
        <v>4</v>
      </c>
      <c r="J80" s="38">
        <v>6</v>
      </c>
      <c r="K80" s="19">
        <f t="shared" si="6"/>
        <v>50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SUM(I73:I81)</f>
        <v>31</v>
      </c>
      <c r="J83" s="40">
        <f>SUM(J73:J81)</f>
        <v>42</v>
      </c>
      <c r="K83" s="19">
        <f t="shared" si="6"/>
        <v>35.483870967741936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61:H61"/>
    <mergeCell ref="B60:H60"/>
    <mergeCell ref="B4:B5"/>
    <mergeCell ref="C4:E4"/>
    <mergeCell ref="F4:H4"/>
    <mergeCell ref="B2:K2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44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31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32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33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34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35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36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37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38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39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40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41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42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43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46</v>
      </c>
      <c r="U2" t="s">
        <v>47</v>
      </c>
      <c r="V2" t="s">
        <v>48</v>
      </c>
      <c r="W2" t="s">
        <v>49</v>
      </c>
      <c r="X2" t="s">
        <v>50</v>
      </c>
      <c r="Y2" t="s">
        <v>51</v>
      </c>
      <c r="Z2" t="s">
        <v>52</v>
      </c>
      <c r="AA2" t="s">
        <v>53</v>
      </c>
      <c r="AB2" t="s">
        <v>54</v>
      </c>
      <c r="AC2" t="s">
        <v>55</v>
      </c>
      <c r="AD2" t="s">
        <v>56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63</v>
      </c>
    </row>
    <row r="3" spans="1:37" ht="12.75">
      <c r="A3" t="s">
        <v>64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65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66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67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68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69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70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71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72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73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74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75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76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77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78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79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80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81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82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83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84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85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86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87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88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89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90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91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92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93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94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95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96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97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98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99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100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101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102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103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104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105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106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107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108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109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110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111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112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113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114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115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116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59" ht="12.75">
      <c r="A59" t="s">
        <v>120</v>
      </c>
    </row>
    <row r="60" spans="1:37" ht="12.75">
      <c r="A60" t="s">
        <v>121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122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123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124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125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126</v>
      </c>
    </row>
    <row r="66" ht="12.75">
      <c r="A66" t="s">
        <v>127</v>
      </c>
    </row>
    <row r="67" spans="1:19" ht="12.75">
      <c r="A67" t="s">
        <v>128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129</v>
      </c>
    </row>
    <row r="69" ht="12.75">
      <c r="A69" t="s">
        <v>130</v>
      </c>
    </row>
    <row r="70" spans="1:37" ht="12.75">
      <c r="A70" t="s">
        <v>131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132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133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134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135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136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137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138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139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140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141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142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143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144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145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146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147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148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149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150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151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152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153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154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155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156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157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158</v>
      </c>
    </row>
    <row r="98" ht="12.75">
      <c r="A98" t="s">
        <v>135</v>
      </c>
    </row>
    <row r="99" spans="1:37" ht="12.75">
      <c r="A99" t="s">
        <v>159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160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2021-01-19T08:18:18Z</cp:lastPrinted>
  <dcterms:created xsi:type="dcterms:W3CDTF">2002-07-21T16:03:20Z</dcterms:created>
  <dcterms:modified xsi:type="dcterms:W3CDTF">2021-02-16T06:39:43Z</dcterms:modified>
  <cp:category/>
  <cp:version/>
  <cp:contentType/>
  <cp:contentStatus/>
</cp:coreProperties>
</file>