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<sst xmlns="http://schemas.openxmlformats.org/spreadsheetml/2006/main" count="199" uniqueCount="172">
  <si>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</si>
  <si>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</si>
  <si>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</si>
  <si>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</si>
  <si>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</si>
  <si>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</si>
  <si>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</si>
  <si>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</si>
  <si>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</si>
  <si>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</si>
  <si>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</si>
  <si>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</si>
  <si>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</si>
  <si>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</si>
  <si>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</si>
  <si>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</si>
  <si>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</si>
  <si>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</si>
  <si>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</si>
  <si>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</si>
  <si>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</si>
  <si>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</si>
  <si>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</si>
  <si>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</si>
  <si>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</si>
  <si>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</si>
  <si>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</si>
  <si>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</si>
  <si>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</si>
  <si>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</si>
  <si>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</si>
  <si>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</si>
  <si>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</si>
  <si>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</si>
  <si>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</si>
  <si>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</si>
  <si>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</si>
  <si>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</si>
  <si>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</si>
  <si>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</si>
  <si>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</si>
  <si>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</si>
  <si>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</si>
  <si>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</si>
  <si>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</si>
  <si>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</si>
  <si>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</si>
  <si>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</si>
  <si>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</si>
  <si>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</si>
  <si>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</si>
  <si>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</si>
  <si>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</si>
  <si>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</si>
  <si>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</si>
  <si>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</si>
  <si>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</si>
  <si>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</si>
  <si>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</si>
  <si>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</si>
  <si>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</si>
  <si>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</si>
  <si>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</si>
  <si>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</si>
  <si>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</si>
  <si>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</si>
  <si>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</si>
  <si>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</si>
  <si>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</si>
  <si>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</si>
  <si>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</si>
  <si>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</si>
  <si>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</si>
  <si>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</si>
  <si>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</si>
  <si>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</si>
  <si>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</si>
  <si>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</si>
  <si>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</si>
  <si>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</si>
  <si>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</si>
  <si>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</si>
  <si>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</si>
  <si>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</si>
  <si>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</si>
  <si>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</si>
  <si>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</si>
  <si>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</si>
  <si>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</si>
  <si>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</si>
  <si>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</si>
  <si>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</si>
  <si>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</si>
  <si>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</si>
  <si>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</si>
  <si>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</si>
  <si>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</si>
  <si>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</si>
  <si>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</si>
  <si>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</si>
  <si>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</si>
  <si>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</si>
  <si>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</si>
  <si>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</si>
  <si>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</si>
  <si>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</si>
  <si>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</si>
  <si>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</si>
  <si>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</si>
  <si>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</si>
  <si>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</si>
  <si>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</si>
  <si>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</si>
  <si>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</si>
  <si>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</si>
  <si>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</si>
  <si>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</si>
  <si>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</si>
  <si>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</si>
  <si>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</si>
  <si>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</si>
  <si>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</si>
  <si>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</si>
  <si>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</si>
  <si>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</si>
  <si>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</si>
  <si>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</si>
  <si>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</si>
  <si>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</si>
  <si>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</si>
  <si>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</si>
  <si>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</si>
  <si>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</si>
  <si>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</si>
  <si>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</si>
  <si>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</si>
  <si>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</si>
  <si>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</si>
  <si>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</si>
  <si>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</si>
  <si>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</si>
  <si>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</si>
  <si>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</si>
  <si>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</si>
  <si>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</si>
  <si>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</si>
  <si>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</si>
  <si>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</si>
  <si>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</si>
  <si>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</si>
  <si>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</si>
  <si>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</si>
  <si>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</si>
  <si>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</si>
  <si>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</si>
  <si>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</si>
  <si>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</si>
  <si>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</si>
  <si>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</si>
  <si>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</si>
  <si>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</si>
  <si>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</si>
  <si>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</si>
  <si>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</si>
  <si>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</si>
  <si>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</si>
  <si>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</si>
  <si>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</si>
  <si>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</si>
  <si>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</si>
  <si>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</si>
  <si>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01.07.2020г.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</si>
</sst>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066"/>
          <c:w val="0.81425"/>
          <c:h val="0.8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01.07.2020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2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01.07.2020г.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2993972"/>
        <c:axId val="48414565"/>
      </c:bar3DChart>
      <c:catAx>
        <c:axId val="299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14565"/>
        <c:crossesAt val="0"/>
        <c:auto val="1"/>
        <c:lblOffset val="100"/>
        <c:tickLblSkip val="1"/>
        <c:noMultiLvlLbl val="0"/>
      </c:catAx>
      <c:valAx>
        <c:axId val="4841456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397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01.07.2020г.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98450"/>
        <c:axId val="30405451"/>
      </c:bar3DChart>
      <c:catAx>
        <c:axId val="498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05451"/>
        <c:crosses val="autoZero"/>
        <c:auto val="1"/>
        <c:lblOffset val="100"/>
        <c:tickLblSkip val="1"/>
        <c:noMultiLvlLbl val="0"/>
      </c:catAx>
      <c:valAx>
        <c:axId val="3040545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45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01.07.2020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140000</c:v>
                </c:pt>
                <c:pt idx="1">
                  <c:v>10000</c:v>
                </c:pt>
                <c:pt idx="2">
                  <c:v>50000</c:v>
                </c:pt>
                <c:pt idx="3">
                  <c:v>1000</c:v>
                </c:pt>
                <c:pt idx="4">
                  <c:v>10000</c:v>
                </c:pt>
                <c:pt idx="5">
                  <c:v>0</c:v>
                </c:pt>
                <c:pt idx="6">
                  <c:v>0</c:v>
                </c:pt>
                <c:pt idx="7">
                  <c:v>10000</c:v>
                </c:pt>
                <c:pt idx="8">
                  <c:v>54000</c:v>
                </c:pt>
                <c:pt idx="9">
                  <c:v>0</c:v>
                </c:pt>
                <c:pt idx="10">
                  <c:v>65000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2793184"/>
        <c:axId val="60247393"/>
      </c:bar3DChart>
      <c:catAx>
        <c:axId val="42793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47393"/>
        <c:crosses val="autoZero"/>
        <c:auto val="1"/>
        <c:lblOffset val="100"/>
        <c:tickLblSkip val="1"/>
        <c:noMultiLvlLbl val="0"/>
      </c:catAx>
      <c:valAx>
        <c:axId val="60247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93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01.07.2020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1212318"/>
        <c:axId val="36943655"/>
      </c:bar3DChart>
      <c:catAx>
        <c:axId val="5121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43655"/>
        <c:crossesAt val="0"/>
        <c:auto val="1"/>
        <c:lblOffset val="100"/>
        <c:tickLblSkip val="1"/>
        <c:noMultiLvlLbl val="0"/>
      </c:catAx>
      <c:valAx>
        <c:axId val="3694365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1231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01.07.2020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1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8970444"/>
        <c:axId val="28386845"/>
      </c:bar3DChart>
      <c:catAx>
        <c:axId val="38970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86845"/>
        <c:crossesAt val="0"/>
        <c:auto val="1"/>
        <c:lblOffset val="100"/>
        <c:tickLblSkip val="1"/>
        <c:noMultiLvlLbl val="0"/>
      </c:catAx>
      <c:valAx>
        <c:axId val="2838684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7044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2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3875946"/>
        <c:axId val="65207235"/>
      </c:bar3DChart>
      <c:catAx>
        <c:axId val="53875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07235"/>
        <c:crosses val="autoZero"/>
        <c:auto val="1"/>
        <c:lblOffset val="100"/>
        <c:tickLblSkip val="1"/>
        <c:noMultiLvlLbl val="0"/>
      </c:catAx>
      <c:valAx>
        <c:axId val="65207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75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M8" sqref="M8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B1">
      <selection activeCell="B4" sqref="B4:Q58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170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30</v>
      </c>
      <c r="C4" s="157" t="s">
        <v>22</v>
      </c>
      <c r="D4" s="157"/>
      <c r="E4" s="158"/>
      <c r="F4" s="159" t="s">
        <v>23</v>
      </c>
      <c r="G4" s="160"/>
      <c r="H4" s="161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2019</v>
      </c>
      <c r="D5" s="71">
        <v>2020</v>
      </c>
      <c r="E5" s="87" t="s">
        <v>28</v>
      </c>
      <c r="F5" s="56">
        <f>C5</f>
        <v>2019</v>
      </c>
      <c r="G5" s="16">
        <f>D5</f>
        <v>2020</v>
      </c>
      <c r="H5" s="16" t="s">
        <v>28</v>
      </c>
      <c r="I5" s="45">
        <f>C5</f>
        <v>2019</v>
      </c>
      <c r="J5" s="46">
        <f>D5</f>
        <v>2020</v>
      </c>
      <c r="K5" s="47" t="s">
        <v>28</v>
      </c>
      <c r="L5" s="48">
        <f>C5</f>
        <v>2019</v>
      </c>
      <c r="M5" s="14">
        <f>D5</f>
        <v>2020</v>
      </c>
      <c r="N5" s="15" t="s">
        <v>28</v>
      </c>
      <c r="O5" s="120">
        <f>C5</f>
        <v>2019</v>
      </c>
      <c r="P5" s="87">
        <f>D5</f>
        <v>2020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8</v>
      </c>
      <c r="D6" s="92">
        <v>6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-25</v>
      </c>
      <c r="F6" s="61">
        <v>205500</v>
      </c>
      <c r="G6" s="61">
        <v>140000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-31.873479318734795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2</v>
      </c>
      <c r="M6" s="100">
        <v>2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1</v>
      </c>
      <c r="P6" s="123">
        <v>2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100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1</v>
      </c>
      <c r="E7" s="90" t="str">
        <f t="shared" si="0"/>
        <v>+ 1 cл.</v>
      </c>
      <c r="F7" s="61">
        <v>0</v>
      </c>
      <c r="G7" s="61">
        <v>10000</v>
      </c>
      <c r="H7" s="51" t="str">
        <f t="shared" si="1"/>
        <v>+ 10000 cл.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1</v>
      </c>
      <c r="D8" s="92">
        <v>2</v>
      </c>
      <c r="E8" s="90">
        <f t="shared" si="0"/>
        <v>100</v>
      </c>
      <c r="F8" s="61">
        <v>100000</v>
      </c>
      <c r="G8" s="61">
        <v>50000</v>
      </c>
      <c r="H8" s="51">
        <f t="shared" si="1"/>
        <v>-50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1</v>
      </c>
      <c r="E9" s="90" t="str">
        <f t="shared" si="0"/>
        <v>+ 1 cл.</v>
      </c>
      <c r="F9" s="61">
        <v>0</v>
      </c>
      <c r="G9" s="61">
        <v>1000</v>
      </c>
      <c r="H9" s="51" t="str">
        <f t="shared" si="1"/>
        <v>+ 1000 cл.</v>
      </c>
      <c r="I9" s="61">
        <v>0</v>
      </c>
      <c r="J9" s="61">
        <v>1</v>
      </c>
      <c r="K9" s="51" t="str">
        <f t="shared" si="2"/>
        <v>+ 1 cл.</v>
      </c>
      <c r="L9" s="101">
        <v>1</v>
      </c>
      <c r="M9" s="100">
        <v>0</v>
      </c>
      <c r="N9" s="119" t="str">
        <f t="shared" si="3"/>
        <v>- 1 cл.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1</v>
      </c>
      <c r="D10" s="92">
        <v>3</v>
      </c>
      <c r="E10" s="90" t="str">
        <f t="shared" si="0"/>
        <v>в 3 р.</v>
      </c>
      <c r="F10" s="61">
        <v>2000</v>
      </c>
      <c r="G10" s="61">
        <v>10000</v>
      </c>
      <c r="H10" s="51" t="str">
        <f t="shared" si="1"/>
        <v>в 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1</v>
      </c>
      <c r="E11" s="90">
        <f t="shared" si="0"/>
        <v>0</v>
      </c>
      <c r="F11" s="61">
        <v>4000</v>
      </c>
      <c r="G11" s="61">
        <v>0</v>
      </c>
      <c r="H11" s="51" t="str">
        <f t="shared" si="1"/>
        <v>- 4000 cл.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2</v>
      </c>
      <c r="D13" s="92">
        <v>1</v>
      </c>
      <c r="E13" s="90">
        <f t="shared" si="0"/>
        <v>-50</v>
      </c>
      <c r="F13" s="61">
        <v>690500</v>
      </c>
      <c r="G13" s="61">
        <v>10000</v>
      </c>
      <c r="H13" s="51" t="str">
        <f t="shared" si="1"/>
        <v>- в 69,1 р.</v>
      </c>
      <c r="I13" s="61">
        <v>0</v>
      </c>
      <c r="J13" s="61">
        <v>0</v>
      </c>
      <c r="K13" s="51">
        <f t="shared" si="2"/>
        <v>0</v>
      </c>
      <c r="L13" s="101">
        <v>1</v>
      </c>
      <c r="M13" s="100">
        <v>0</v>
      </c>
      <c r="N13" s="119" t="str">
        <f t="shared" si="3"/>
        <v>- 1 cл.</v>
      </c>
      <c r="O13" s="122">
        <v>1</v>
      </c>
      <c r="P13" s="123">
        <v>0</v>
      </c>
      <c r="Q13" s="51" t="str">
        <f t="shared" si="4"/>
        <v>- 1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2</v>
      </c>
      <c r="D14" s="92">
        <v>2</v>
      </c>
      <c r="E14" s="90">
        <f t="shared" si="0"/>
        <v>0</v>
      </c>
      <c r="F14" s="61">
        <v>0</v>
      </c>
      <c r="G14" s="61">
        <v>54000</v>
      </c>
      <c r="H14" s="51" t="str">
        <f t="shared" si="1"/>
        <v>+ 54000 cл.</v>
      </c>
      <c r="I14" s="61">
        <v>0</v>
      </c>
      <c r="J14" s="61">
        <v>0</v>
      </c>
      <c r="K14" s="51">
        <f t="shared" si="2"/>
        <v>0</v>
      </c>
      <c r="L14" s="101">
        <v>1</v>
      </c>
      <c r="M14" s="100">
        <v>0</v>
      </c>
      <c r="N14" s="119" t="str">
        <f t="shared" si="3"/>
        <v>- 1 cл.</v>
      </c>
      <c r="O14" s="122">
        <v>1</v>
      </c>
      <c r="P14" s="123">
        <v>0</v>
      </c>
      <c r="Q14" s="51" t="str">
        <f t="shared" si="4"/>
        <v>- 1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2</v>
      </c>
      <c r="D16" s="92">
        <v>1</v>
      </c>
      <c r="E16" s="90">
        <f t="shared" si="0"/>
        <v>-50</v>
      </c>
      <c r="F16" s="61">
        <v>105000</v>
      </c>
      <c r="G16" s="61">
        <v>65000</v>
      </c>
      <c r="H16" s="51">
        <f t="shared" si="1"/>
        <v>-38.095238095238095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0</v>
      </c>
      <c r="E17" s="91" t="str">
        <f t="shared" si="0"/>
        <v>- 1 cл.</v>
      </c>
      <c r="F17" s="61">
        <v>200000</v>
      </c>
      <c r="G17" s="61">
        <v>0</v>
      </c>
      <c r="H17" s="51" t="str">
        <f t="shared" si="1"/>
        <v>- 200000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18</v>
      </c>
      <c r="D58" s="114">
        <f>SUM(D6,D7,D8,D9,D10,D11,D12,D13,D14,D15,D16,D17)</f>
        <v>18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0</v>
      </c>
      <c r="F58" s="116">
        <f>SUM(F6,F7,F8,F9,F10,F11,F12,F13,F14,F15,F16,F17)</f>
        <v>1307000</v>
      </c>
      <c r="G58" s="116">
        <f>SUM(G6,G7,G8,G9,G10,G11,G12,G13,G14,G15,G16,G17)</f>
        <v>340000</v>
      </c>
      <c r="H58" s="127" t="str">
        <f t="shared" si="1"/>
        <v>- в 3,8 р.</v>
      </c>
      <c r="I58" s="117">
        <f>SUM(I6:I17)</f>
        <v>0</v>
      </c>
      <c r="J58" s="106">
        <f>SUM(J6:J17)</f>
        <v>1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+ 1 cл.</v>
      </c>
      <c r="L58" s="107">
        <f>SUM(L6:L17)</f>
        <v>5</v>
      </c>
      <c r="M58" s="106">
        <f>SUM(M6,M7,M8,M9,M10,M11,M12,M13,M14,M15,M16,M17)</f>
        <v>2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- в 2,5 р.</v>
      </c>
      <c r="O58" s="107">
        <f>SUM(O6:O17)</f>
        <v>3</v>
      </c>
      <c r="P58" s="106">
        <f>SUM(P6,P7,P8,P9,P10,P11,P12,P13,P14,P15,P16,P17)</f>
        <v>2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-33.33333333333333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168</v>
      </c>
      <c r="C60" s="152"/>
      <c r="D60" s="152"/>
      <c r="E60" s="152"/>
      <c r="F60" s="152"/>
      <c r="G60" s="152"/>
      <c r="H60" s="152"/>
      <c r="I60" s="139">
        <v>2019</v>
      </c>
      <c r="J60" s="140">
        <v>2020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7</v>
      </c>
      <c r="J61" s="38">
        <v>11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57.14285714285714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4</v>
      </c>
      <c r="J62" s="38">
        <v>3</v>
      </c>
      <c r="K62" s="39">
        <f t="shared" si="5"/>
        <v>-25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45</v>
      </c>
      <c r="C63" s="150"/>
      <c r="D63" s="150"/>
      <c r="E63" s="150"/>
      <c r="F63" s="150"/>
      <c r="G63" s="150"/>
      <c r="H63" s="150"/>
      <c r="I63" s="138">
        <v>2</v>
      </c>
      <c r="J63" s="38">
        <v>0</v>
      </c>
      <c r="K63" s="39" t="str">
        <f t="shared" si="5"/>
        <v>- 2 cл.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3</v>
      </c>
      <c r="J65" s="38">
        <v>2</v>
      </c>
      <c r="K65" s="39">
        <f t="shared" si="5"/>
        <v>-33.33333333333333</v>
      </c>
    </row>
    <row r="66" spans="2:11" ht="15">
      <c r="B66" s="149" t="s">
        <v>7</v>
      </c>
      <c r="C66" s="150"/>
      <c r="D66" s="150"/>
      <c r="E66" s="150"/>
      <c r="F66" s="150"/>
      <c r="G66" s="150"/>
      <c r="H66" s="150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9" t="s">
        <v>8</v>
      </c>
      <c r="C67" s="150"/>
      <c r="D67" s="150"/>
      <c r="E67" s="150"/>
      <c r="F67" s="150"/>
      <c r="G67" s="150"/>
      <c r="H67" s="150"/>
      <c r="I67" s="138">
        <v>1</v>
      </c>
      <c r="J67" s="38">
        <v>1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1</v>
      </c>
      <c r="J69" s="38">
        <v>1</v>
      </c>
      <c r="K69" s="39">
        <f t="shared" si="5"/>
        <v>0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18</v>
      </c>
      <c r="J70" s="40">
        <f>SUM(J61:J69)</f>
        <v>18</v>
      </c>
      <c r="K70" s="39">
        <f t="shared" si="5"/>
        <v>0</v>
      </c>
    </row>
    <row r="71" ht="13.5" thickBot="1"/>
    <row r="72" spans="2:11" ht="15" customHeight="1" thickBot="1">
      <c r="B72" s="151" t="s">
        <v>164</v>
      </c>
      <c r="C72" s="152"/>
      <c r="D72" s="152"/>
      <c r="E72" s="152"/>
      <c r="F72" s="152"/>
      <c r="G72" s="152"/>
      <c r="H72" s="152"/>
      <c r="I72" s="139">
        <v>2019</v>
      </c>
      <c r="J72" s="140">
        <v>2020</v>
      </c>
      <c r="K72" s="141" t="s">
        <v>28</v>
      </c>
    </row>
    <row r="73" spans="2:11" ht="12" customHeight="1">
      <c r="B73" s="163" t="s">
        <v>162</v>
      </c>
      <c r="C73" s="164"/>
      <c r="D73" s="131"/>
      <c r="E73" s="131"/>
      <c r="F73" s="131"/>
      <c r="G73" s="131"/>
      <c r="H73" s="131"/>
      <c r="I73" s="138">
        <v>6</v>
      </c>
      <c r="J73" s="38">
        <v>9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50</v>
      </c>
    </row>
    <row r="74" spans="2:11" ht="12" customHeight="1">
      <c r="B74" s="150" t="s">
        <v>161</v>
      </c>
      <c r="C74" s="150"/>
      <c r="D74" s="132"/>
      <c r="E74" s="132"/>
      <c r="F74" s="132"/>
      <c r="G74" s="132"/>
      <c r="H74" s="132"/>
      <c r="I74" s="138">
        <v>2</v>
      </c>
      <c r="J74" s="38">
        <v>4</v>
      </c>
      <c r="K74" s="19">
        <f t="shared" si="6"/>
        <v>100</v>
      </c>
    </row>
    <row r="75" spans="2:11" ht="12" customHeight="1">
      <c r="B75" s="150" t="s">
        <v>167</v>
      </c>
      <c r="C75" s="150"/>
      <c r="D75" s="150"/>
      <c r="E75" s="150"/>
      <c r="F75" s="132"/>
      <c r="G75" s="132"/>
      <c r="H75" s="132"/>
      <c r="I75" s="138">
        <v>3</v>
      </c>
      <c r="J75" s="38">
        <v>1</v>
      </c>
      <c r="K75" s="19" t="str">
        <f t="shared" si="6"/>
        <v>- в 3 р.</v>
      </c>
    </row>
    <row r="76" spans="2:11" ht="15" customHeight="1">
      <c r="B76" s="150" t="s">
        <v>163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166</v>
      </c>
      <c r="C77" s="135"/>
      <c r="D77" s="133"/>
      <c r="E77" s="133"/>
      <c r="F77" s="133"/>
      <c r="G77" s="133"/>
      <c r="H77" s="133"/>
      <c r="I77" s="138">
        <v>1</v>
      </c>
      <c r="J77" s="38">
        <v>1</v>
      </c>
      <c r="K77" s="19">
        <f t="shared" si="6"/>
        <v>0</v>
      </c>
    </row>
    <row r="78" spans="2:33" ht="15" customHeight="1">
      <c r="B78" s="150" t="s">
        <v>165</v>
      </c>
      <c r="C78" s="150"/>
      <c r="D78" s="134"/>
      <c r="E78" s="134"/>
      <c r="F78" s="134"/>
      <c r="G78" s="134"/>
      <c r="H78" s="134"/>
      <c r="I78" s="138">
        <v>2</v>
      </c>
      <c r="J78" s="38">
        <v>0</v>
      </c>
      <c r="K78" s="19" t="str">
        <f t="shared" si="6"/>
        <v>- 2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169</v>
      </c>
      <c r="C79" s="146"/>
      <c r="D79" s="146"/>
      <c r="E79" s="146"/>
      <c r="F79" s="146"/>
      <c r="G79" s="146"/>
      <c r="H79" s="146"/>
      <c r="I79" s="138">
        <v>2</v>
      </c>
      <c r="J79" s="38">
        <v>1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-50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2</v>
      </c>
      <c r="J80" s="38">
        <v>2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18</v>
      </c>
      <c r="J83" s="40">
        <f>SUM(J73:J81)</f>
        <v>18</v>
      </c>
      <c r="K83" s="19">
        <f t="shared" si="6"/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44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31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32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33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34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35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36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37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38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39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40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41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42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43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63</v>
      </c>
    </row>
    <row r="3" spans="1:37" ht="12.75">
      <c r="A3" t="s">
        <v>64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65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66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67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68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69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70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71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72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73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74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75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76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77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78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79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80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81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82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83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84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85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86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87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88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89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90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91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92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93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94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95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96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97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98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99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100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101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102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103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104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105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106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107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108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109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110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111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112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113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114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115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116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spans="1:37" ht="12.75">
      <c r="A60" t="s">
        <v>121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122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123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124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125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126</v>
      </c>
    </row>
    <row r="66" ht="12.75">
      <c r="A66" t="s">
        <v>127</v>
      </c>
    </row>
    <row r="67" spans="1:19" ht="12.75">
      <c r="A67" t="s">
        <v>128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129</v>
      </c>
    </row>
    <row r="69" ht="12.75">
      <c r="A69" t="s">
        <v>130</v>
      </c>
    </row>
    <row r="70" spans="1:37" ht="12.75">
      <c r="A70" t="s">
        <v>131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132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133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134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135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136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137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138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139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140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141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142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143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144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145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146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147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148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149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150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151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152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153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154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155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156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157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158</v>
      </c>
    </row>
    <row r="98" ht="12.75">
      <c r="A98" t="s">
        <v>135</v>
      </c>
    </row>
    <row r="99" spans="1:37" ht="12.75">
      <c r="A99" t="s">
        <v>159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160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2020-06-02T12:40:19Z</cp:lastPrinted>
  <dcterms:created xsi:type="dcterms:W3CDTF">2002-07-21T16:03:20Z</dcterms:created>
  <dcterms:modified xsi:type="dcterms:W3CDTF">2020-07-14T07:46:32Z</dcterms:modified>
  <cp:category/>
  <cp:version/>
  <cp:contentType/>
  <cp:contentStatus/>
</cp:coreProperties>
</file>