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/>
  </bookViews>
  <sheets>
    <sheet name="ЛВ" sheetId="1" r:id="rId1"/>
  </sheets>
  <calcPr calcId="145621"/>
</workbook>
</file>

<file path=xl/calcChain.xml><?xml version="1.0" encoding="utf-8"?>
<calcChain xmlns="http://schemas.openxmlformats.org/spreadsheetml/2006/main">
  <c r="F175" i="1" l="1"/>
  <c r="G175" i="1"/>
  <c r="H175" i="1"/>
  <c r="E174" i="1"/>
  <c r="E175" i="1" s="1"/>
  <c r="E127" i="1"/>
  <c r="E128" i="1"/>
  <c r="E129" i="1"/>
  <c r="E130" i="1"/>
  <c r="E131" i="1"/>
  <c r="E132" i="1"/>
  <c r="E133" i="1"/>
  <c r="E134" i="1"/>
  <c r="E135" i="1"/>
  <c r="E126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08" i="1"/>
  <c r="E105" i="1"/>
  <c r="E106" i="1"/>
  <c r="E104" i="1"/>
  <c r="F179" i="1" l="1"/>
  <c r="G179" i="1"/>
  <c r="H179" i="1"/>
  <c r="F177" i="1"/>
  <c r="G177" i="1"/>
  <c r="H177" i="1"/>
  <c r="F169" i="1"/>
  <c r="G169" i="1"/>
  <c r="H169" i="1"/>
  <c r="F165" i="1"/>
  <c r="G165" i="1"/>
  <c r="H165" i="1"/>
  <c r="E185" i="1" l="1"/>
  <c r="E183" i="1"/>
  <c r="E182" i="1"/>
  <c r="F142" i="1"/>
  <c r="G142" i="1"/>
  <c r="H142" i="1"/>
  <c r="E140" i="1"/>
  <c r="E141" i="1"/>
  <c r="E85" i="1"/>
  <c r="F86" i="1"/>
  <c r="G86" i="1"/>
  <c r="H86" i="1"/>
  <c r="F83" i="1"/>
  <c r="G83" i="1"/>
  <c r="H83" i="1"/>
  <c r="F69" i="1" l="1"/>
  <c r="G69" i="1"/>
  <c r="H69" i="1"/>
  <c r="E72" i="1"/>
  <c r="E73" i="1"/>
  <c r="F65" i="1"/>
  <c r="G65" i="1"/>
  <c r="H65" i="1"/>
  <c r="E77" i="1"/>
  <c r="E74" i="1"/>
  <c r="E75" i="1"/>
  <c r="E71" i="1"/>
  <c r="E67" i="1"/>
  <c r="E68" i="1"/>
  <c r="E66" i="1"/>
  <c r="E64" i="1"/>
  <c r="E65" i="1" s="1"/>
  <c r="F48" i="1"/>
  <c r="E58" i="1"/>
  <c r="E59" i="1"/>
  <c r="E60" i="1"/>
  <c r="E57" i="1"/>
  <c r="E55" i="1"/>
  <c r="E54" i="1"/>
  <c r="E52" i="1"/>
  <c r="E50" i="1"/>
  <c r="E49" i="1"/>
  <c r="E47" i="1"/>
  <c r="E46" i="1"/>
  <c r="E69" i="1" l="1"/>
  <c r="E48" i="1"/>
  <c r="E8" i="1" l="1"/>
  <c r="F184" i="1"/>
  <c r="G184" i="1"/>
  <c r="H184" i="1"/>
  <c r="E184" i="1"/>
  <c r="F186" i="1"/>
  <c r="G186" i="1"/>
  <c r="G187" i="1" s="1"/>
  <c r="H186" i="1"/>
  <c r="H187" i="1" s="1"/>
  <c r="E186" i="1"/>
  <c r="E178" i="1"/>
  <c r="E179" i="1" s="1"/>
  <c r="E176" i="1"/>
  <c r="E177" i="1" s="1"/>
  <c r="E173" i="1"/>
  <c r="E172" i="1"/>
  <c r="E171" i="1"/>
  <c r="E170" i="1"/>
  <c r="E168" i="1"/>
  <c r="E167" i="1"/>
  <c r="E166" i="1"/>
  <c r="E164" i="1"/>
  <c r="E165" i="1" s="1"/>
  <c r="E169" i="1" l="1"/>
  <c r="F187" i="1"/>
  <c r="E187" i="1"/>
  <c r="E146" i="1" l="1"/>
  <c r="E145" i="1"/>
  <c r="E144" i="1"/>
  <c r="E143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39" i="1"/>
  <c r="E142" i="1" s="1"/>
  <c r="E100" i="1" l="1"/>
  <c r="E98" i="1"/>
  <c r="E94" i="1" l="1"/>
  <c r="F95" i="1"/>
  <c r="F96" i="1" s="1"/>
  <c r="G95" i="1"/>
  <c r="G96" i="1" s="1"/>
  <c r="H95" i="1"/>
  <c r="H96" i="1" s="1"/>
  <c r="E90" i="1" l="1"/>
  <c r="E89" i="1"/>
  <c r="E88" i="1"/>
  <c r="E87" i="1"/>
  <c r="E84" i="1"/>
  <c r="E86" i="1" s="1"/>
  <c r="E82" i="1"/>
  <c r="E81" i="1"/>
  <c r="E83" i="1" l="1"/>
  <c r="E61" i="1"/>
  <c r="F61" i="1"/>
  <c r="G61" i="1"/>
  <c r="H61" i="1"/>
  <c r="F53" i="1"/>
  <c r="G53" i="1"/>
  <c r="H53" i="1"/>
  <c r="E53" i="1"/>
  <c r="E42" i="1"/>
  <c r="E40" i="1"/>
  <c r="E39" i="1"/>
  <c r="E37" i="1"/>
  <c r="E32" i="1" l="1"/>
  <c r="E31" i="1"/>
  <c r="E30" i="1"/>
  <c r="E29" i="1"/>
  <c r="E28" i="1"/>
  <c r="E27" i="1"/>
  <c r="E26" i="1"/>
  <c r="E23" i="1"/>
  <c r="E22" i="1"/>
  <c r="F17" i="1"/>
  <c r="G17" i="1"/>
  <c r="H17" i="1"/>
  <c r="E16" i="1"/>
  <c r="E15" i="1"/>
  <c r="F21" i="1"/>
  <c r="G21" i="1"/>
  <c r="H21" i="1"/>
  <c r="E20" i="1"/>
  <c r="E19" i="1"/>
  <c r="E18" i="1"/>
  <c r="E13" i="1"/>
  <c r="E12" i="1"/>
  <c r="E11" i="1"/>
  <c r="E10" i="1"/>
  <c r="E9" i="1"/>
  <c r="H9" i="1"/>
  <c r="F9" i="1"/>
  <c r="G9" i="1"/>
  <c r="E17" i="1" l="1"/>
  <c r="E21" i="1"/>
  <c r="G48" i="1" l="1"/>
  <c r="H48" i="1"/>
  <c r="F180" i="1" l="1"/>
  <c r="G180" i="1"/>
  <c r="H180" i="1"/>
  <c r="E180" i="1" l="1"/>
  <c r="F14" i="1" l="1"/>
  <c r="G14" i="1"/>
  <c r="H14" i="1"/>
  <c r="E95" i="1" l="1"/>
  <c r="E96" i="1" s="1"/>
  <c r="F56" i="1" l="1"/>
  <c r="G56" i="1"/>
  <c r="H56" i="1"/>
  <c r="E56" i="1"/>
  <c r="E14" i="1" l="1"/>
  <c r="F161" i="1" l="1"/>
  <c r="G161" i="1"/>
  <c r="H161" i="1"/>
  <c r="E161" i="1"/>
  <c r="F147" i="1"/>
  <c r="G147" i="1"/>
  <c r="H147" i="1"/>
  <c r="E147" i="1"/>
  <c r="G162" i="1" l="1"/>
  <c r="H162" i="1"/>
  <c r="F162" i="1"/>
  <c r="E162" i="1"/>
  <c r="F99" i="1"/>
  <c r="G99" i="1"/>
  <c r="H99" i="1"/>
  <c r="E99" i="1" l="1"/>
  <c r="F91" i="1" l="1"/>
  <c r="F92" i="1" s="1"/>
  <c r="G91" i="1"/>
  <c r="G92" i="1" s="1"/>
  <c r="H91" i="1"/>
  <c r="H92" i="1" s="1"/>
  <c r="E91" i="1" l="1"/>
  <c r="E92" i="1" s="1"/>
  <c r="F136" i="1" l="1"/>
  <c r="G136" i="1"/>
  <c r="H136" i="1"/>
  <c r="F124" i="1"/>
  <c r="G124" i="1"/>
  <c r="H124" i="1"/>
  <c r="G101" i="1"/>
  <c r="G102" i="1" s="1"/>
  <c r="H101" i="1"/>
  <c r="H102" i="1" s="1"/>
  <c r="F78" i="1"/>
  <c r="G78" i="1"/>
  <c r="H78" i="1"/>
  <c r="E78" i="1"/>
  <c r="F76" i="1"/>
  <c r="F79" i="1" s="1"/>
  <c r="G76" i="1"/>
  <c r="G79" i="1" s="1"/>
  <c r="H76" i="1"/>
  <c r="H79" i="1" s="1"/>
  <c r="E76" i="1"/>
  <c r="F51" i="1"/>
  <c r="F62" i="1" s="1"/>
  <c r="G51" i="1"/>
  <c r="G62" i="1" s="1"/>
  <c r="H51" i="1"/>
  <c r="H62" i="1" s="1"/>
  <c r="E51" i="1"/>
  <c r="E62" i="1" s="1"/>
  <c r="F41" i="1"/>
  <c r="G41" i="1"/>
  <c r="H41" i="1"/>
  <c r="G38" i="1"/>
  <c r="H38" i="1"/>
  <c r="G33" i="1"/>
  <c r="H33" i="1"/>
  <c r="F24" i="1"/>
  <c r="G24" i="1"/>
  <c r="H24" i="1"/>
  <c r="E24" i="1"/>
  <c r="E79" i="1" l="1"/>
  <c r="G35" i="1"/>
  <c r="H35" i="1"/>
  <c r="H107" i="1" l="1"/>
  <c r="H137" i="1" s="1"/>
  <c r="G107" i="1"/>
  <c r="G137" i="1" s="1"/>
  <c r="F107" i="1"/>
  <c r="E107" i="1"/>
  <c r="E124" i="1" l="1"/>
  <c r="E136" i="1"/>
  <c r="F137" i="1"/>
  <c r="F101" i="1"/>
  <c r="F102" i="1" s="1"/>
  <c r="E137" i="1" l="1"/>
  <c r="E101" i="1"/>
  <c r="E102" i="1" s="1"/>
  <c r="F43" i="1" l="1"/>
  <c r="E43" i="1"/>
  <c r="E41" i="1"/>
  <c r="F38" i="1"/>
  <c r="E38" i="1"/>
  <c r="F33" i="1"/>
  <c r="F35" i="1" s="1"/>
  <c r="E33" i="1"/>
  <c r="E35" i="1" s="1"/>
  <c r="E44" i="1" l="1"/>
  <c r="F44" i="1"/>
  <c r="H44" i="1"/>
  <c r="H188" i="1" s="1"/>
  <c r="G44" i="1"/>
  <c r="G188" i="1" s="1"/>
  <c r="F188" i="1" l="1"/>
  <c r="E188" i="1"/>
</calcChain>
</file>

<file path=xl/sharedStrings.xml><?xml version="1.0" encoding="utf-8"?>
<sst xmlns="http://schemas.openxmlformats.org/spreadsheetml/2006/main" count="199" uniqueCount="73">
  <si>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</si>
  <si>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</si>
  <si>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</si>
  <si>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</si>
  <si>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</si>
  <si>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Площадь лесовос-становления, га</t>
  </si>
  <si>
    <t>Способ производства, га</t>
  </si>
  <si>
    <t>искусственное</t>
  </si>
  <si>
    <t>комбинированное</t>
  </si>
  <si>
    <t>содействие естественному возобновлению</t>
  </si>
  <si>
    <t>Итого по участковому лесничеству</t>
  </si>
  <si>
    <t>Всего по  лесничеству</t>
  </si>
  <si>
    <t xml:space="preserve">Информация о проведенных лесовосстановительных мероприятиях </t>
  </si>
  <si>
    <t>Таблица 1</t>
  </si>
  <si>
    <t>Авруйское</t>
  </si>
  <si>
    <t>Вурнарское</t>
  </si>
  <si>
    <t>Калининское</t>
  </si>
  <si>
    <t>Алатырское лесничество</t>
  </si>
  <si>
    <t>Пригородное</t>
  </si>
  <si>
    <t>Шумское</t>
  </si>
  <si>
    <t>Вурнарское лесничество</t>
  </si>
  <si>
    <t>Ибресинское лесничество</t>
  </si>
  <si>
    <t>Кошлоушское</t>
  </si>
  <si>
    <t>Березовское</t>
  </si>
  <si>
    <t>Буинское</t>
  </si>
  <si>
    <t>Нововыслинское</t>
  </si>
  <si>
    <t>Кармалинское</t>
  </si>
  <si>
    <t>Шихранское</t>
  </si>
  <si>
    <t>Тобурдановское</t>
  </si>
  <si>
    <t>Янтиковское</t>
  </si>
  <si>
    <t>Всего по лесничеству</t>
  </si>
  <si>
    <t>Канашское лесничество</t>
  </si>
  <si>
    <t>Кирское</t>
  </si>
  <si>
    <t xml:space="preserve">Атратское </t>
  </si>
  <si>
    <t>Кирское лесничество</t>
  </si>
  <si>
    <t>Мариинско-Посадское лесничество</t>
  </si>
  <si>
    <t>Всего по  лесничеству:</t>
  </si>
  <si>
    <t>Опытное лесничество</t>
  </si>
  <si>
    <t>Сорминское</t>
  </si>
  <si>
    <t>Цивильское</t>
  </si>
  <si>
    <t>Сосновское</t>
  </si>
  <si>
    <t>Пихтулинское</t>
  </si>
  <si>
    <t>Северное</t>
  </si>
  <si>
    <t>Чебоксарское лесничество</t>
  </si>
  <si>
    <t>Шемуршинское лесничество</t>
  </si>
  <si>
    <t>Алгашинское</t>
  </si>
  <si>
    <t>Порецкое</t>
  </si>
  <si>
    <t>Шумерлинское лесничество</t>
  </si>
  <si>
    <t>Ядринское лесничество</t>
  </si>
  <si>
    <t>Атнарское</t>
  </si>
  <si>
    <t>Всего по Чувашской Республике</t>
  </si>
  <si>
    <t>Шемуршинское</t>
  </si>
  <si>
    <t>Чукальское</t>
  </si>
  <si>
    <t>Торханское</t>
  </si>
  <si>
    <t>Бездниниское</t>
  </si>
  <si>
    <t>Первомайское</t>
  </si>
  <si>
    <t>Соловьевское</t>
  </si>
  <si>
    <t xml:space="preserve">Гартовское </t>
  </si>
  <si>
    <t>Майское</t>
  </si>
  <si>
    <t>Айбесинское</t>
  </si>
  <si>
    <t>Булинское</t>
  </si>
  <si>
    <t>на территории Чувашской Республики в 2020 году</t>
  </si>
  <si>
    <t>Канашское</t>
  </si>
  <si>
    <t>Мариинско-Посадское</t>
  </si>
  <si>
    <t>Дубовское</t>
  </si>
  <si>
    <t>Саланчикское</t>
  </si>
  <si>
    <t>103с</t>
  </si>
  <si>
    <t>104с</t>
  </si>
  <si>
    <t>105с</t>
  </si>
  <si>
    <t>1,4,6,8</t>
  </si>
  <si>
    <t>5-9</t>
  </si>
  <si>
    <t>1,2,8,9,12,14</t>
  </si>
  <si>
    <t>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</si>
</sst>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[$-41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6" fontId="11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shrinkToFi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6" fontId="12" fillId="0" borderId="13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6" fontId="12" fillId="0" borderId="1" xfId="2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6" fontId="12" fillId="0" borderId="13" xfId="2" applyFont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5" fontId="14" fillId="0" borderId="13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12" fillId="0" borderId="13" xfId="2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12" fillId="0" borderId="15" xfId="2" applyFont="1" applyBorder="1" applyAlignment="1">
      <alignment horizontal="center" vertical="center"/>
    </xf>
    <xf numFmtId="166" fontId="12" fillId="0" borderId="2" xfId="2" applyFont="1" applyBorder="1" applyAlignment="1">
      <alignment horizontal="center"/>
    </xf>
    <xf numFmtId="166" fontId="12" fillId="0" borderId="16" xfId="2" applyFont="1" applyBorder="1" applyAlignment="1">
      <alignment horizontal="center" vertical="center"/>
    </xf>
    <xf numFmtId="165" fontId="12" fillId="0" borderId="16" xfId="2" applyNumberFormat="1" applyFont="1" applyBorder="1" applyAlignment="1">
      <alignment horizontal="center" vertical="center"/>
    </xf>
    <xf numFmtId="166" fontId="12" fillId="0" borderId="1" xfId="2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zoomScaleNormal="100" zoomScaleSheetLayoutView="136" workbookViewId="0">
      <selection activeCell="L113" sqref="L113"/>
    </sheetView>
  </sheetViews>
  <sheetFormatPr defaultRowHeight="14.4" x14ac:dyDescent="0.3"/>
  <cols>
    <col min="1" max="1" width="6.5546875" customWidth="1"/>
    <col min="2" max="2" width="20.6640625" customWidth="1"/>
    <col min="3" max="3" width="11.109375" customWidth="1"/>
    <col min="4" max="4" width="11.88671875" customWidth="1"/>
    <col min="5" max="5" width="14.6640625" customWidth="1"/>
    <col min="6" max="6" width="15.6640625" customWidth="1"/>
    <col min="7" max="7" width="19.5546875" customWidth="1"/>
    <col min="8" max="8" width="16.88671875" customWidth="1"/>
  </cols>
  <sheetData>
    <row r="1" spans="1:8" x14ac:dyDescent="0.3">
      <c r="H1" s="5" t="s">
        <v>13</v>
      </c>
    </row>
    <row r="2" spans="1:8" ht="16.8" x14ac:dyDescent="0.3">
      <c r="A2" s="92" t="s">
        <v>12</v>
      </c>
      <c r="B2" s="92"/>
      <c r="C2" s="92"/>
      <c r="D2" s="92"/>
      <c r="E2" s="92"/>
      <c r="F2" s="92"/>
      <c r="G2" s="92"/>
      <c r="H2" s="92"/>
    </row>
    <row r="3" spans="1:8" ht="16.8" x14ac:dyDescent="0.3">
      <c r="A3" s="92" t="s">
        <v>61</v>
      </c>
      <c r="B3" s="92"/>
      <c r="C3" s="92"/>
      <c r="D3" s="92"/>
      <c r="E3" s="92"/>
      <c r="F3" s="92"/>
      <c r="G3" s="92"/>
      <c r="H3" s="92"/>
    </row>
    <row r="4" spans="1:8" ht="16.8" x14ac:dyDescent="0.3">
      <c r="A4" s="7"/>
      <c r="B4" s="7"/>
      <c r="C4" s="7"/>
      <c r="D4" s="7"/>
      <c r="E4" s="7"/>
      <c r="F4" s="7"/>
      <c r="G4" s="7"/>
      <c r="H4" s="7"/>
    </row>
    <row r="5" spans="1:8" ht="16.5" customHeight="1" x14ac:dyDescent="0.3">
      <c r="A5" s="66" t="s">
        <v>17</v>
      </c>
      <c r="B5" s="93"/>
      <c r="C5" s="93"/>
      <c r="D5" s="93"/>
      <c r="E5" s="93"/>
      <c r="F5" s="93"/>
      <c r="G5" s="93"/>
      <c r="H5" s="67"/>
    </row>
    <row r="6" spans="1:8" ht="15" customHeight="1" x14ac:dyDescent="0.3">
      <c r="A6" s="94" t="s">
        <v>0</v>
      </c>
      <c r="B6" s="66" t="s">
        <v>1</v>
      </c>
      <c r="C6" s="93"/>
      <c r="D6" s="67"/>
      <c r="E6" s="94" t="s">
        <v>5</v>
      </c>
      <c r="F6" s="66" t="s">
        <v>6</v>
      </c>
      <c r="G6" s="93"/>
      <c r="H6" s="67"/>
    </row>
    <row r="7" spans="1:8" ht="45.75" customHeight="1" x14ac:dyDescent="0.3">
      <c r="A7" s="95"/>
      <c r="B7" s="14" t="s">
        <v>2</v>
      </c>
      <c r="C7" s="14" t="s">
        <v>3</v>
      </c>
      <c r="D7" s="14" t="s">
        <v>4</v>
      </c>
      <c r="E7" s="95"/>
      <c r="F7" s="14" t="s">
        <v>7</v>
      </c>
      <c r="G7" s="14" t="s">
        <v>8</v>
      </c>
      <c r="H7" s="14" t="s">
        <v>9</v>
      </c>
    </row>
    <row r="8" spans="1:8" ht="18" customHeight="1" x14ac:dyDescent="0.3">
      <c r="A8" s="9">
        <v>1</v>
      </c>
      <c r="B8" s="9" t="s">
        <v>59</v>
      </c>
      <c r="C8" s="9">
        <v>70</v>
      </c>
      <c r="D8" s="9">
        <v>13</v>
      </c>
      <c r="E8" s="11">
        <f>SUM(F8:H8)</f>
        <v>1.6</v>
      </c>
      <c r="F8" s="11"/>
      <c r="G8" s="11"/>
      <c r="H8" s="11">
        <v>1.6</v>
      </c>
    </row>
    <row r="9" spans="1:8" ht="28.95" customHeight="1" x14ac:dyDescent="0.3">
      <c r="A9" s="64" t="s">
        <v>10</v>
      </c>
      <c r="B9" s="65"/>
      <c r="C9" s="9"/>
      <c r="D9" s="9"/>
      <c r="E9" s="10">
        <f>SUM(E8)</f>
        <v>1.6</v>
      </c>
      <c r="F9" s="10">
        <f t="shared" ref="F9:H9" si="0">SUM(F8)</f>
        <v>0</v>
      </c>
      <c r="G9" s="10">
        <f t="shared" si="0"/>
        <v>0</v>
      </c>
      <c r="H9" s="10">
        <f t="shared" si="0"/>
        <v>1.6</v>
      </c>
    </row>
    <row r="10" spans="1:8" x14ac:dyDescent="0.3">
      <c r="A10" s="3">
        <v>2</v>
      </c>
      <c r="B10" s="6" t="s">
        <v>54</v>
      </c>
      <c r="C10" s="9">
        <v>138</v>
      </c>
      <c r="D10" s="9">
        <v>7</v>
      </c>
      <c r="E10" s="11">
        <f t="shared" ref="E10:E13" si="1">SUM(F10:H10)</f>
        <v>7.8</v>
      </c>
      <c r="F10" s="11">
        <v>7.8</v>
      </c>
      <c r="G10" s="11"/>
      <c r="H10" s="11"/>
    </row>
    <row r="11" spans="1:8" x14ac:dyDescent="0.3">
      <c r="A11" s="3">
        <v>3</v>
      </c>
      <c r="B11" s="6" t="s">
        <v>54</v>
      </c>
      <c r="C11" s="9">
        <v>139</v>
      </c>
      <c r="D11" s="9">
        <v>2</v>
      </c>
      <c r="E11" s="11">
        <f t="shared" si="1"/>
        <v>5</v>
      </c>
      <c r="F11" s="11">
        <v>5</v>
      </c>
      <c r="G11" s="11"/>
      <c r="H11" s="11"/>
    </row>
    <row r="12" spans="1:8" x14ac:dyDescent="0.3">
      <c r="A12" s="3">
        <v>4</v>
      </c>
      <c r="B12" s="6" t="s">
        <v>54</v>
      </c>
      <c r="C12" s="9">
        <v>107</v>
      </c>
      <c r="D12" s="9">
        <v>34</v>
      </c>
      <c r="E12" s="11">
        <f t="shared" si="1"/>
        <v>0.5</v>
      </c>
      <c r="F12" s="11"/>
      <c r="G12" s="11"/>
      <c r="H12" s="11">
        <v>0.5</v>
      </c>
    </row>
    <row r="13" spans="1:8" x14ac:dyDescent="0.3">
      <c r="A13" s="3">
        <v>5</v>
      </c>
      <c r="B13" s="6" t="s">
        <v>54</v>
      </c>
      <c r="C13" s="9">
        <v>164</v>
      </c>
      <c r="D13" s="9">
        <v>5</v>
      </c>
      <c r="E13" s="11">
        <f t="shared" si="1"/>
        <v>2.4</v>
      </c>
      <c r="F13" s="11"/>
      <c r="G13" s="11"/>
      <c r="H13" s="11">
        <v>2.4</v>
      </c>
    </row>
    <row r="14" spans="1:8" ht="29.25" customHeight="1" x14ac:dyDescent="0.3">
      <c r="A14" s="64" t="s">
        <v>10</v>
      </c>
      <c r="B14" s="65"/>
      <c r="C14" s="9"/>
      <c r="D14" s="9"/>
      <c r="E14" s="10">
        <f>SUM(E10:E13)</f>
        <v>15.700000000000001</v>
      </c>
      <c r="F14" s="10">
        <f>SUM(F10:F13)</f>
        <v>12.8</v>
      </c>
      <c r="G14" s="10">
        <f>SUM(G10:G13)</f>
        <v>0</v>
      </c>
      <c r="H14" s="10">
        <f>SUM(H10:H13)</f>
        <v>2.9</v>
      </c>
    </row>
    <row r="15" spans="1:8" ht="14.25" customHeight="1" x14ac:dyDescent="0.3">
      <c r="A15" s="3">
        <v>6</v>
      </c>
      <c r="B15" s="3" t="s">
        <v>55</v>
      </c>
      <c r="C15" s="9">
        <v>124</v>
      </c>
      <c r="D15" s="9">
        <v>13</v>
      </c>
      <c r="E15" s="11">
        <f t="shared" ref="E15:E16" si="2">SUM(F15:H15)</f>
        <v>1.3</v>
      </c>
      <c r="F15" s="11">
        <v>1.3</v>
      </c>
      <c r="G15" s="11"/>
      <c r="H15" s="11"/>
    </row>
    <row r="16" spans="1:8" ht="14.25" customHeight="1" x14ac:dyDescent="0.3">
      <c r="A16" s="3">
        <v>7</v>
      </c>
      <c r="B16" s="3" t="s">
        <v>55</v>
      </c>
      <c r="C16" s="9">
        <v>124</v>
      </c>
      <c r="D16" s="9">
        <v>13</v>
      </c>
      <c r="E16" s="11">
        <f t="shared" si="2"/>
        <v>2.6</v>
      </c>
      <c r="F16" s="11">
        <v>2.6</v>
      </c>
      <c r="G16" s="11"/>
      <c r="H16" s="11"/>
    </row>
    <row r="17" spans="1:8" ht="29.25" customHeight="1" x14ac:dyDescent="0.3">
      <c r="A17" s="64" t="s">
        <v>10</v>
      </c>
      <c r="B17" s="65"/>
      <c r="C17" s="9"/>
      <c r="D17" s="9"/>
      <c r="E17" s="10">
        <f>SUM(E15:E16)</f>
        <v>3.9000000000000004</v>
      </c>
      <c r="F17" s="10">
        <f>SUM(F15:F16)</f>
        <v>3.9000000000000004</v>
      </c>
      <c r="G17" s="10">
        <f>SUM(G15:G16)</f>
        <v>0</v>
      </c>
      <c r="H17" s="10">
        <f>SUM(H15:H16)</f>
        <v>0</v>
      </c>
    </row>
    <row r="18" spans="1:8" ht="16.5" customHeight="1" x14ac:dyDescent="0.3">
      <c r="A18" s="22">
        <v>8</v>
      </c>
      <c r="B18" s="3" t="s">
        <v>18</v>
      </c>
      <c r="C18" s="9">
        <v>85</v>
      </c>
      <c r="D18" s="9">
        <v>22</v>
      </c>
      <c r="E18" s="11">
        <f t="shared" ref="E18:E20" si="3">SUM(F18:H18)</f>
        <v>2.2000000000000002</v>
      </c>
      <c r="F18" s="11">
        <v>2.2000000000000002</v>
      </c>
      <c r="G18" s="11"/>
      <c r="H18" s="11"/>
    </row>
    <row r="19" spans="1:8" ht="16.5" customHeight="1" x14ac:dyDescent="0.3">
      <c r="A19" s="27">
        <v>14</v>
      </c>
      <c r="B19" s="3" t="s">
        <v>18</v>
      </c>
      <c r="C19" s="9">
        <v>212</v>
      </c>
      <c r="D19" s="9">
        <v>10</v>
      </c>
      <c r="E19" s="11">
        <f t="shared" si="3"/>
        <v>1.3</v>
      </c>
      <c r="F19" s="11">
        <v>1.3</v>
      </c>
      <c r="G19" s="11"/>
      <c r="H19" s="11"/>
    </row>
    <row r="20" spans="1:8" ht="16.5" customHeight="1" x14ac:dyDescent="0.3">
      <c r="A20" s="27">
        <v>10</v>
      </c>
      <c r="B20" s="3" t="s">
        <v>18</v>
      </c>
      <c r="C20" s="9">
        <v>212</v>
      </c>
      <c r="D20" s="9">
        <v>10</v>
      </c>
      <c r="E20" s="11">
        <f t="shared" si="3"/>
        <v>2</v>
      </c>
      <c r="F20" s="11"/>
      <c r="G20" s="11"/>
      <c r="H20" s="11">
        <v>2</v>
      </c>
    </row>
    <row r="21" spans="1:8" ht="27.75" customHeight="1" x14ac:dyDescent="0.3">
      <c r="A21" s="64" t="s">
        <v>10</v>
      </c>
      <c r="B21" s="65"/>
      <c r="C21" s="12"/>
      <c r="D21" s="12"/>
      <c r="E21" s="10">
        <f>SUM(E18:E20)</f>
        <v>5.5</v>
      </c>
      <c r="F21" s="10">
        <f>SUM(F18:F20)</f>
        <v>3.5</v>
      </c>
      <c r="G21" s="10">
        <f>SUM(G18:G20)</f>
        <v>0</v>
      </c>
      <c r="H21" s="10">
        <f>SUM(H18:H20)</f>
        <v>2</v>
      </c>
    </row>
    <row r="22" spans="1:8" x14ac:dyDescent="0.3">
      <c r="A22" s="3">
        <v>11</v>
      </c>
      <c r="B22" s="3" t="s">
        <v>56</v>
      </c>
      <c r="C22" s="9">
        <v>8</v>
      </c>
      <c r="D22" s="9">
        <v>17</v>
      </c>
      <c r="E22" s="11">
        <f t="shared" ref="E22:E23" si="4">SUM(F22:H22)</f>
        <v>1.1000000000000001</v>
      </c>
      <c r="F22" s="11">
        <v>1.1000000000000001</v>
      </c>
      <c r="G22" s="11"/>
      <c r="H22" s="11"/>
    </row>
    <row r="23" spans="1:8" x14ac:dyDescent="0.3">
      <c r="A23" s="3">
        <v>12</v>
      </c>
      <c r="B23" s="3" t="s">
        <v>56</v>
      </c>
      <c r="C23" s="9">
        <v>68</v>
      </c>
      <c r="D23" s="9">
        <v>15</v>
      </c>
      <c r="E23" s="11">
        <f t="shared" si="4"/>
        <v>11.3</v>
      </c>
      <c r="F23" s="11">
        <v>11.3</v>
      </c>
      <c r="G23" s="11"/>
      <c r="H23" s="11"/>
    </row>
    <row r="24" spans="1:8" x14ac:dyDescent="0.3">
      <c r="A24" s="96" t="s">
        <v>10</v>
      </c>
      <c r="B24" s="97"/>
      <c r="C24" s="100"/>
      <c r="D24" s="100"/>
      <c r="E24" s="78">
        <f>SUM(E22:E23)</f>
        <v>12.4</v>
      </c>
      <c r="F24" s="78">
        <f>SUM(F22:F23)</f>
        <v>12.4</v>
      </c>
      <c r="G24" s="78">
        <f>SUM(G22:G23)</f>
        <v>0</v>
      </c>
      <c r="H24" s="78">
        <f>SUM(H22:H23)</f>
        <v>0</v>
      </c>
    </row>
    <row r="25" spans="1:8" ht="18" customHeight="1" x14ac:dyDescent="0.3">
      <c r="A25" s="98"/>
      <c r="B25" s="99"/>
      <c r="C25" s="101"/>
      <c r="D25" s="101"/>
      <c r="E25" s="79"/>
      <c r="F25" s="79"/>
      <c r="G25" s="79"/>
      <c r="H25" s="79"/>
    </row>
    <row r="26" spans="1:8" x14ac:dyDescent="0.3">
      <c r="A26" s="3">
        <v>13</v>
      </c>
      <c r="B26" s="3" t="s">
        <v>19</v>
      </c>
      <c r="C26" s="9">
        <v>23</v>
      </c>
      <c r="D26" s="9">
        <v>27</v>
      </c>
      <c r="E26" s="11">
        <f t="shared" ref="E26:E32" si="5">SUM(F26:H26)</f>
        <v>1.8</v>
      </c>
      <c r="F26" s="11">
        <v>1.8</v>
      </c>
      <c r="G26" s="11"/>
      <c r="H26" s="11"/>
    </row>
    <row r="27" spans="1:8" x14ac:dyDescent="0.3">
      <c r="A27" s="3">
        <v>14</v>
      </c>
      <c r="B27" s="3" t="s">
        <v>19</v>
      </c>
      <c r="C27" s="9">
        <v>23</v>
      </c>
      <c r="D27" s="9">
        <v>33</v>
      </c>
      <c r="E27" s="11">
        <f t="shared" si="5"/>
        <v>1.6</v>
      </c>
      <c r="F27" s="11">
        <v>1.6</v>
      </c>
      <c r="G27" s="11"/>
      <c r="H27" s="11"/>
    </row>
    <row r="28" spans="1:8" x14ac:dyDescent="0.3">
      <c r="A28" s="3">
        <v>15</v>
      </c>
      <c r="B28" s="3" t="s">
        <v>19</v>
      </c>
      <c r="C28" s="9">
        <v>23</v>
      </c>
      <c r="D28" s="9">
        <v>33</v>
      </c>
      <c r="E28" s="11">
        <f t="shared" si="5"/>
        <v>0.3</v>
      </c>
      <c r="F28" s="11">
        <v>0.3</v>
      </c>
      <c r="G28" s="11"/>
      <c r="H28" s="11"/>
    </row>
    <row r="29" spans="1:8" x14ac:dyDescent="0.3">
      <c r="A29" s="3">
        <v>16</v>
      </c>
      <c r="B29" s="3" t="s">
        <v>19</v>
      </c>
      <c r="C29" s="9">
        <v>29</v>
      </c>
      <c r="D29" s="9">
        <v>29</v>
      </c>
      <c r="E29" s="11">
        <f t="shared" si="5"/>
        <v>10</v>
      </c>
      <c r="F29" s="11">
        <v>10</v>
      </c>
      <c r="G29" s="11"/>
      <c r="H29" s="11"/>
    </row>
    <row r="30" spans="1:8" x14ac:dyDescent="0.3">
      <c r="A30" s="3">
        <v>17</v>
      </c>
      <c r="B30" s="3" t="s">
        <v>19</v>
      </c>
      <c r="C30" s="9">
        <v>66</v>
      </c>
      <c r="D30" s="9">
        <v>25</v>
      </c>
      <c r="E30" s="11">
        <f t="shared" si="5"/>
        <v>3</v>
      </c>
      <c r="F30" s="11">
        <v>3</v>
      </c>
      <c r="G30" s="11"/>
      <c r="H30" s="11"/>
    </row>
    <row r="31" spans="1:8" x14ac:dyDescent="0.3">
      <c r="A31" s="3">
        <v>18</v>
      </c>
      <c r="B31" s="3" t="s">
        <v>19</v>
      </c>
      <c r="C31" s="9">
        <v>84</v>
      </c>
      <c r="D31" s="9">
        <v>19</v>
      </c>
      <c r="E31" s="11">
        <f t="shared" si="5"/>
        <v>0.7</v>
      </c>
      <c r="F31" s="11">
        <v>0.7</v>
      </c>
      <c r="G31" s="11"/>
      <c r="H31" s="11"/>
    </row>
    <row r="32" spans="1:8" x14ac:dyDescent="0.3">
      <c r="A32" s="3">
        <v>19</v>
      </c>
      <c r="B32" s="3" t="s">
        <v>19</v>
      </c>
      <c r="C32" s="9">
        <v>91</v>
      </c>
      <c r="D32" s="9">
        <v>5</v>
      </c>
      <c r="E32" s="11">
        <f t="shared" si="5"/>
        <v>9</v>
      </c>
      <c r="F32" s="11"/>
      <c r="G32" s="11"/>
      <c r="H32" s="11">
        <v>9</v>
      </c>
    </row>
    <row r="33" spans="1:8" x14ac:dyDescent="0.3">
      <c r="A33" s="105" t="s">
        <v>10</v>
      </c>
      <c r="B33" s="106"/>
      <c r="C33" s="100"/>
      <c r="D33" s="100"/>
      <c r="E33" s="78">
        <f>SUM(E26:E32)</f>
        <v>26.4</v>
      </c>
      <c r="F33" s="78">
        <f>SUM(F26:F32)</f>
        <v>17.399999999999999</v>
      </c>
      <c r="G33" s="78">
        <f>SUM(G26:G32)</f>
        <v>0</v>
      </c>
      <c r="H33" s="78">
        <f>SUM(H26:H32)</f>
        <v>9</v>
      </c>
    </row>
    <row r="34" spans="1:8" ht="13.5" customHeight="1" x14ac:dyDescent="0.3">
      <c r="A34" s="107"/>
      <c r="B34" s="108"/>
      <c r="C34" s="101"/>
      <c r="D34" s="101"/>
      <c r="E34" s="79"/>
      <c r="F34" s="79"/>
      <c r="G34" s="79"/>
      <c r="H34" s="79"/>
    </row>
    <row r="35" spans="1:8" x14ac:dyDescent="0.3">
      <c r="A35" s="66" t="s">
        <v>11</v>
      </c>
      <c r="B35" s="67"/>
      <c r="C35" s="12"/>
      <c r="D35" s="12"/>
      <c r="E35" s="10">
        <f>SUM(E9+E14+E17+E21+E24+E33)</f>
        <v>65.5</v>
      </c>
      <c r="F35" s="10">
        <f>SUM(F9+F14+F17+F21+F24+F33)</f>
        <v>50</v>
      </c>
      <c r="G35" s="10">
        <f>SUM(G9+G14+G17+G21+G24+G33)</f>
        <v>0</v>
      </c>
      <c r="H35" s="10">
        <f>SUM(H9+H14+H17+H21+H24+H33)</f>
        <v>15.5</v>
      </c>
    </row>
    <row r="36" spans="1:8" ht="21" customHeight="1" x14ac:dyDescent="0.3">
      <c r="A36" s="66" t="s">
        <v>20</v>
      </c>
      <c r="B36" s="93"/>
      <c r="C36" s="93"/>
      <c r="D36" s="93"/>
      <c r="E36" s="93"/>
      <c r="F36" s="93"/>
      <c r="G36" s="93"/>
      <c r="H36" s="67"/>
    </row>
    <row r="37" spans="1:8" x14ac:dyDescent="0.3">
      <c r="A37" s="3">
        <v>1</v>
      </c>
      <c r="B37" s="6" t="s">
        <v>14</v>
      </c>
      <c r="C37" s="9">
        <v>54</v>
      </c>
      <c r="D37" s="9">
        <v>21</v>
      </c>
      <c r="E37" s="11">
        <f>SUM(F37:H37)</f>
        <v>1.4</v>
      </c>
      <c r="F37" s="11">
        <v>1.4</v>
      </c>
      <c r="G37" s="11"/>
      <c r="H37" s="11"/>
    </row>
    <row r="38" spans="1:8" ht="29.25" customHeight="1" x14ac:dyDescent="0.3">
      <c r="A38" s="64" t="s">
        <v>10</v>
      </c>
      <c r="B38" s="65"/>
      <c r="C38" s="9"/>
      <c r="D38" s="9"/>
      <c r="E38" s="10">
        <f>SUM(E37:E37)</f>
        <v>1.4</v>
      </c>
      <c r="F38" s="10">
        <f>SUM(F37:F37)</f>
        <v>1.4</v>
      </c>
      <c r="G38" s="10">
        <f>SUM(G37:G37)</f>
        <v>0</v>
      </c>
      <c r="H38" s="10">
        <f>SUM(H37:H37)</f>
        <v>0</v>
      </c>
    </row>
    <row r="39" spans="1:8" x14ac:dyDescent="0.3">
      <c r="A39" s="3">
        <v>2</v>
      </c>
      <c r="B39" s="3" t="s">
        <v>15</v>
      </c>
      <c r="C39" s="9">
        <v>21</v>
      </c>
      <c r="D39" s="9">
        <v>11</v>
      </c>
      <c r="E39" s="11">
        <f t="shared" ref="E39:E40" si="6">SUM(F39:H39)</f>
        <v>1.9</v>
      </c>
      <c r="F39" s="11">
        <v>1.9</v>
      </c>
      <c r="G39" s="11"/>
      <c r="H39" s="11"/>
    </row>
    <row r="40" spans="1:8" x14ac:dyDescent="0.3">
      <c r="A40" s="3">
        <v>3</v>
      </c>
      <c r="B40" s="3" t="s">
        <v>15</v>
      </c>
      <c r="C40" s="9">
        <v>101</v>
      </c>
      <c r="D40" s="9">
        <v>10</v>
      </c>
      <c r="E40" s="11">
        <f t="shared" si="6"/>
        <v>3.3</v>
      </c>
      <c r="F40" s="11">
        <v>3.3</v>
      </c>
      <c r="G40" s="37"/>
      <c r="H40" s="37"/>
    </row>
    <row r="41" spans="1:8" ht="30.75" customHeight="1" x14ac:dyDescent="0.3">
      <c r="A41" s="64" t="s">
        <v>10</v>
      </c>
      <c r="B41" s="65"/>
      <c r="C41" s="12"/>
      <c r="D41" s="12"/>
      <c r="E41" s="10">
        <f>SUM(E39:E40)</f>
        <v>5.1999999999999993</v>
      </c>
      <c r="F41" s="10">
        <f>SUM(F39:F40)</f>
        <v>5.1999999999999993</v>
      </c>
      <c r="G41" s="10">
        <f>SUM(G39:G40)</f>
        <v>0</v>
      </c>
      <c r="H41" s="10">
        <f>SUM(H39:H40)</f>
        <v>0</v>
      </c>
    </row>
    <row r="42" spans="1:8" x14ac:dyDescent="0.3">
      <c r="A42" s="1">
        <v>4</v>
      </c>
      <c r="B42" s="1" t="s">
        <v>16</v>
      </c>
      <c r="C42" s="9">
        <v>111</v>
      </c>
      <c r="D42" s="9">
        <v>3</v>
      </c>
      <c r="E42" s="11">
        <f t="shared" ref="E42" si="7">SUM(F42:H42)</f>
        <v>7.7</v>
      </c>
      <c r="F42" s="11">
        <v>7.7</v>
      </c>
      <c r="G42" s="10"/>
      <c r="H42" s="10"/>
    </row>
    <row r="43" spans="1:8" ht="27.75" customHeight="1" x14ac:dyDescent="0.3">
      <c r="A43" s="64" t="s">
        <v>10</v>
      </c>
      <c r="B43" s="65"/>
      <c r="C43" s="12"/>
      <c r="D43" s="12"/>
      <c r="E43" s="10">
        <f>SUM(E42:E42)</f>
        <v>7.7</v>
      </c>
      <c r="F43" s="10">
        <f>SUM(F42:F42)</f>
        <v>7.7</v>
      </c>
      <c r="G43" s="10">
        <v>0</v>
      </c>
      <c r="H43" s="10">
        <v>0</v>
      </c>
    </row>
    <row r="44" spans="1:8" x14ac:dyDescent="0.3">
      <c r="A44" s="66" t="s">
        <v>11</v>
      </c>
      <c r="B44" s="67"/>
      <c r="C44" s="12"/>
      <c r="D44" s="12"/>
      <c r="E44" s="10">
        <f>SUM(E38+E41+E43)</f>
        <v>14.3</v>
      </c>
      <c r="F44" s="10">
        <f>SUM(F38+F41+F43)</f>
        <v>14.3</v>
      </c>
      <c r="G44" s="10">
        <f>SUM(G38+G41)</f>
        <v>0</v>
      </c>
      <c r="H44" s="10">
        <f>SUM(H38+H41)</f>
        <v>0</v>
      </c>
    </row>
    <row r="45" spans="1:8" x14ac:dyDescent="0.3">
      <c r="A45" s="68" t="s">
        <v>21</v>
      </c>
      <c r="B45" s="71"/>
      <c r="C45" s="71"/>
      <c r="D45" s="71"/>
      <c r="E45" s="71"/>
      <c r="F45" s="71"/>
      <c r="G45" s="71"/>
      <c r="H45" s="72"/>
    </row>
    <row r="46" spans="1:8" x14ac:dyDescent="0.3">
      <c r="A46" s="54">
        <v>1</v>
      </c>
      <c r="B46" s="54" t="s">
        <v>23</v>
      </c>
      <c r="C46" s="55">
        <v>31</v>
      </c>
      <c r="D46" s="55">
        <v>12</v>
      </c>
      <c r="E46" s="56">
        <f>SUM(F46:H46)</f>
        <v>5</v>
      </c>
      <c r="F46" s="56">
        <v>5</v>
      </c>
      <c r="G46" s="56"/>
      <c r="H46" s="56"/>
    </row>
    <row r="47" spans="1:8" x14ac:dyDescent="0.3">
      <c r="A47" s="26">
        <v>2</v>
      </c>
      <c r="B47" s="26" t="s">
        <v>23</v>
      </c>
      <c r="C47" s="57">
        <v>42</v>
      </c>
      <c r="D47" s="57">
        <v>5</v>
      </c>
      <c r="E47" s="58">
        <f>SUM(F47:H47)</f>
        <v>3</v>
      </c>
      <c r="F47" s="58">
        <v>3</v>
      </c>
      <c r="G47" s="58"/>
      <c r="H47" s="58"/>
    </row>
    <row r="48" spans="1:8" ht="27.75" customHeight="1" x14ac:dyDescent="0.3">
      <c r="A48" s="102" t="s">
        <v>10</v>
      </c>
      <c r="B48" s="102"/>
      <c r="C48" s="40"/>
      <c r="D48" s="40"/>
      <c r="E48" s="34">
        <f>SUM(E46:E47)</f>
        <v>8</v>
      </c>
      <c r="F48" s="34">
        <f>SUM(F46:F47)</f>
        <v>8</v>
      </c>
      <c r="G48" s="34">
        <f>SUM(G46:G46)</f>
        <v>0</v>
      </c>
      <c r="H48" s="34">
        <f>SUM(H46:H46)</f>
        <v>0</v>
      </c>
    </row>
    <row r="49" spans="1:8" x14ac:dyDescent="0.3">
      <c r="A49" s="23">
        <v>3</v>
      </c>
      <c r="B49" s="23" t="s">
        <v>24</v>
      </c>
      <c r="C49" s="38">
        <v>58</v>
      </c>
      <c r="D49" s="38">
        <v>12</v>
      </c>
      <c r="E49" s="39">
        <f>SUM(F49:H49)</f>
        <v>1</v>
      </c>
      <c r="F49" s="39">
        <v>1</v>
      </c>
      <c r="G49" s="39"/>
      <c r="H49" s="39"/>
    </row>
    <row r="50" spans="1:8" x14ac:dyDescent="0.3">
      <c r="A50" s="23">
        <v>4</v>
      </c>
      <c r="B50" s="23" t="s">
        <v>24</v>
      </c>
      <c r="C50" s="38">
        <v>77</v>
      </c>
      <c r="D50" s="38">
        <v>10</v>
      </c>
      <c r="E50" s="39">
        <f>SUM(F50:H50)</f>
        <v>4.8</v>
      </c>
      <c r="F50" s="39"/>
      <c r="G50" s="39"/>
      <c r="H50" s="39">
        <v>4.8</v>
      </c>
    </row>
    <row r="51" spans="1:8" ht="26.25" customHeight="1" x14ac:dyDescent="0.3">
      <c r="A51" s="103" t="s">
        <v>10</v>
      </c>
      <c r="B51" s="104"/>
      <c r="C51" s="41"/>
      <c r="D51" s="41"/>
      <c r="E51" s="35">
        <f>SUM(E49:E50)</f>
        <v>5.8</v>
      </c>
      <c r="F51" s="35">
        <f>SUM(F49:F50)</f>
        <v>1</v>
      </c>
      <c r="G51" s="35">
        <f>SUM(G49:G50)</f>
        <v>0</v>
      </c>
      <c r="H51" s="35">
        <f>SUM(H49:H50)</f>
        <v>4.8</v>
      </c>
    </row>
    <row r="52" spans="1:8" ht="16.2" customHeight="1" x14ac:dyDescent="0.3">
      <c r="A52" s="28">
        <v>5</v>
      </c>
      <c r="B52" s="26" t="s">
        <v>26</v>
      </c>
      <c r="C52" s="53">
        <v>5</v>
      </c>
      <c r="D52" s="38">
        <v>16</v>
      </c>
      <c r="E52" s="39">
        <f>SUM(F52:H52)</f>
        <v>0.9</v>
      </c>
      <c r="F52" s="39">
        <v>0.9</v>
      </c>
      <c r="G52" s="42"/>
      <c r="H52" s="42"/>
    </row>
    <row r="53" spans="1:8" ht="27" customHeight="1" x14ac:dyDescent="0.3">
      <c r="A53" s="103" t="s">
        <v>10</v>
      </c>
      <c r="B53" s="103"/>
      <c r="C53" s="43"/>
      <c r="D53" s="43"/>
      <c r="E53" s="36">
        <f>SUM(E52:E52)</f>
        <v>0.9</v>
      </c>
      <c r="F53" s="36">
        <f>SUM(F52:F52)</f>
        <v>0.9</v>
      </c>
      <c r="G53" s="36">
        <f>SUM(G52:G52)</f>
        <v>0</v>
      </c>
      <c r="H53" s="36">
        <f>SUM(H52:H52)</f>
        <v>0</v>
      </c>
    </row>
    <row r="54" spans="1:8" ht="16.5" customHeight="1" x14ac:dyDescent="0.3">
      <c r="A54" s="23">
        <v>6</v>
      </c>
      <c r="B54" s="23" t="s">
        <v>22</v>
      </c>
      <c r="C54" s="38">
        <v>5</v>
      </c>
      <c r="D54" s="38">
        <v>8</v>
      </c>
      <c r="E54" s="39">
        <f>SUM(F54:H54)</f>
        <v>4</v>
      </c>
      <c r="F54" s="39">
        <v>4</v>
      </c>
      <c r="G54" s="42"/>
      <c r="H54" s="39"/>
    </row>
    <row r="55" spans="1:8" x14ac:dyDescent="0.3">
      <c r="A55" s="23">
        <v>7</v>
      </c>
      <c r="B55" s="23" t="s">
        <v>22</v>
      </c>
      <c r="C55" s="38">
        <v>195</v>
      </c>
      <c r="D55" s="38">
        <v>14</v>
      </c>
      <c r="E55" s="39">
        <f>SUM(F55:H55)</f>
        <v>5.3</v>
      </c>
      <c r="F55" s="39">
        <v>5.3</v>
      </c>
      <c r="G55" s="44"/>
      <c r="H55" s="39"/>
    </row>
    <row r="56" spans="1:8" ht="30" customHeight="1" x14ac:dyDescent="0.3">
      <c r="A56" s="103" t="s">
        <v>10</v>
      </c>
      <c r="B56" s="103"/>
      <c r="C56" s="43"/>
      <c r="D56" s="43"/>
      <c r="E56" s="36">
        <f>SUM(E54:E55)</f>
        <v>9.3000000000000007</v>
      </c>
      <c r="F56" s="36">
        <f t="shared" ref="F56:H56" si="8">SUM(F54:F55)</f>
        <v>9.3000000000000007</v>
      </c>
      <c r="G56" s="36">
        <f t="shared" si="8"/>
        <v>0</v>
      </c>
      <c r="H56" s="36">
        <f t="shared" si="8"/>
        <v>0</v>
      </c>
    </row>
    <row r="57" spans="1:8" x14ac:dyDescent="0.3">
      <c r="A57" s="23">
        <v>8</v>
      </c>
      <c r="B57" s="23" t="s">
        <v>25</v>
      </c>
      <c r="C57" s="38">
        <v>98</v>
      </c>
      <c r="D57" s="38">
        <v>7</v>
      </c>
      <c r="E57" s="39">
        <f>SUM(F57:H57)</f>
        <v>3.8</v>
      </c>
      <c r="F57" s="39">
        <v>3.8</v>
      </c>
      <c r="G57" s="39"/>
      <c r="H57" s="39"/>
    </row>
    <row r="58" spans="1:8" x14ac:dyDescent="0.3">
      <c r="A58" s="23">
        <v>9</v>
      </c>
      <c r="B58" s="23" t="s">
        <v>25</v>
      </c>
      <c r="C58" s="38">
        <v>116</v>
      </c>
      <c r="D58" s="38">
        <v>16</v>
      </c>
      <c r="E58" s="39">
        <f t="shared" ref="E58:E59" si="9">SUM(F58:H58)</f>
        <v>0.8</v>
      </c>
      <c r="F58" s="39">
        <v>0.8</v>
      </c>
      <c r="G58" s="39"/>
      <c r="H58" s="39"/>
    </row>
    <row r="59" spans="1:8" x14ac:dyDescent="0.3">
      <c r="A59" s="23">
        <v>10</v>
      </c>
      <c r="B59" s="23" t="s">
        <v>25</v>
      </c>
      <c r="C59" s="38">
        <v>175</v>
      </c>
      <c r="D59" s="38">
        <v>4</v>
      </c>
      <c r="E59" s="39">
        <f t="shared" si="9"/>
        <v>2.4</v>
      </c>
      <c r="F59" s="39">
        <v>2.4</v>
      </c>
      <c r="G59" s="39"/>
      <c r="H59" s="39"/>
    </row>
    <row r="60" spans="1:8" x14ac:dyDescent="0.3">
      <c r="A60" s="23">
        <v>11</v>
      </c>
      <c r="B60" s="23" t="s">
        <v>25</v>
      </c>
      <c r="C60" s="38">
        <v>133</v>
      </c>
      <c r="D60" s="38">
        <v>2</v>
      </c>
      <c r="E60" s="39">
        <f>SUM(F60:H60)</f>
        <v>4</v>
      </c>
      <c r="F60" s="39"/>
      <c r="G60" s="39"/>
      <c r="H60" s="39">
        <v>4</v>
      </c>
    </row>
    <row r="61" spans="1:8" ht="27.75" customHeight="1" x14ac:dyDescent="0.3">
      <c r="A61" s="109" t="s">
        <v>10</v>
      </c>
      <c r="B61" s="110"/>
      <c r="C61" s="45"/>
      <c r="D61" s="45"/>
      <c r="E61" s="35">
        <f>SUM(E57:E60)</f>
        <v>11</v>
      </c>
      <c r="F61" s="35">
        <f>SUM(F57:F60)</f>
        <v>7</v>
      </c>
      <c r="G61" s="35">
        <f>SUM(G57:G60)</f>
        <v>0</v>
      </c>
      <c r="H61" s="35">
        <f>SUM(H57:H60)</f>
        <v>4</v>
      </c>
    </row>
    <row r="62" spans="1:8" x14ac:dyDescent="0.3">
      <c r="A62" s="111" t="s">
        <v>11</v>
      </c>
      <c r="B62" s="111"/>
      <c r="C62" s="51"/>
      <c r="D62" s="51"/>
      <c r="E62" s="50">
        <f>SUM(E61,E56,E53,E51,E48)</f>
        <v>35</v>
      </c>
      <c r="F62" s="50">
        <f>SUM(F61,F56,F53,F51,F48)</f>
        <v>26.2</v>
      </c>
      <c r="G62" s="50">
        <f>SUM(G61,G56,G53,G51,G48)</f>
        <v>0</v>
      </c>
      <c r="H62" s="50">
        <f>SUM(H61,H56,H53,H51,H48)</f>
        <v>8.8000000000000007</v>
      </c>
    </row>
    <row r="63" spans="1:8" x14ac:dyDescent="0.3">
      <c r="A63" s="68" t="s">
        <v>31</v>
      </c>
      <c r="B63" s="71"/>
      <c r="C63" s="71"/>
      <c r="D63" s="71"/>
      <c r="E63" s="71"/>
      <c r="F63" s="71"/>
      <c r="G63" s="71"/>
      <c r="H63" s="72"/>
    </row>
    <row r="64" spans="1:8" x14ac:dyDescent="0.3">
      <c r="A64" s="3">
        <v>1</v>
      </c>
      <c r="B64" s="3" t="s">
        <v>62</v>
      </c>
      <c r="C64" s="9">
        <v>130</v>
      </c>
      <c r="D64" s="9">
        <v>6</v>
      </c>
      <c r="E64" s="11">
        <f>SUM(F64:H64)</f>
        <v>0.1</v>
      </c>
      <c r="F64" s="11">
        <v>0.1</v>
      </c>
      <c r="G64" s="11"/>
      <c r="H64" s="11"/>
    </row>
    <row r="65" spans="1:8" ht="28.8" customHeight="1" x14ac:dyDescent="0.3">
      <c r="A65" s="64" t="s">
        <v>10</v>
      </c>
      <c r="B65" s="65"/>
      <c r="C65" s="9"/>
      <c r="D65" s="9"/>
      <c r="E65" s="10">
        <f>SUM(E64)</f>
        <v>0.1</v>
      </c>
      <c r="F65" s="10">
        <f t="shared" ref="F65:H65" si="10">SUM(F64)</f>
        <v>0.1</v>
      </c>
      <c r="G65" s="10">
        <f t="shared" si="10"/>
        <v>0</v>
      </c>
      <c r="H65" s="10">
        <f t="shared" si="10"/>
        <v>0</v>
      </c>
    </row>
    <row r="66" spans="1:8" x14ac:dyDescent="0.3">
      <c r="A66" s="3">
        <v>2</v>
      </c>
      <c r="B66" s="3" t="s">
        <v>28</v>
      </c>
      <c r="C66" s="9">
        <v>5</v>
      </c>
      <c r="D66" s="9">
        <v>21</v>
      </c>
      <c r="E66" s="11">
        <f>SUM(F66:H66)</f>
        <v>2.1</v>
      </c>
      <c r="F66" s="11">
        <v>2.1</v>
      </c>
      <c r="G66" s="11"/>
      <c r="H66" s="11"/>
    </row>
    <row r="67" spans="1:8" x14ac:dyDescent="0.3">
      <c r="A67" s="3">
        <v>3</v>
      </c>
      <c r="B67" s="3" t="s">
        <v>28</v>
      </c>
      <c r="C67" s="9">
        <v>8</v>
      </c>
      <c r="D67" s="9">
        <v>12</v>
      </c>
      <c r="E67" s="11">
        <f t="shared" ref="E67:E68" si="11">SUM(F67:H67)</f>
        <v>1.4</v>
      </c>
      <c r="F67" s="11">
        <v>1.4</v>
      </c>
      <c r="G67" s="11"/>
      <c r="H67" s="11"/>
    </row>
    <row r="68" spans="1:8" x14ac:dyDescent="0.3">
      <c r="A68" s="3">
        <v>4</v>
      </c>
      <c r="B68" s="3" t="s">
        <v>28</v>
      </c>
      <c r="C68" s="9">
        <v>68</v>
      </c>
      <c r="D68" s="9">
        <v>6</v>
      </c>
      <c r="E68" s="11">
        <f t="shared" si="11"/>
        <v>2.5</v>
      </c>
      <c r="F68" s="11">
        <v>2.5</v>
      </c>
      <c r="G68" s="11"/>
      <c r="H68" s="11"/>
    </row>
    <row r="69" spans="1:8" x14ac:dyDescent="0.3">
      <c r="A69" s="96" t="s">
        <v>10</v>
      </c>
      <c r="B69" s="97"/>
      <c r="C69" s="100"/>
      <c r="D69" s="100"/>
      <c r="E69" s="78">
        <f>SUM(E66:E68)</f>
        <v>6</v>
      </c>
      <c r="F69" s="78">
        <f t="shared" ref="F69:H69" si="12">SUM(F66:F68)</f>
        <v>6</v>
      </c>
      <c r="G69" s="78">
        <f t="shared" si="12"/>
        <v>0</v>
      </c>
      <c r="H69" s="78">
        <f t="shared" si="12"/>
        <v>0</v>
      </c>
    </row>
    <row r="70" spans="1:8" ht="12.75" customHeight="1" x14ac:dyDescent="0.3">
      <c r="A70" s="98"/>
      <c r="B70" s="99"/>
      <c r="C70" s="101"/>
      <c r="D70" s="101"/>
      <c r="E70" s="79"/>
      <c r="F70" s="79"/>
      <c r="G70" s="79"/>
      <c r="H70" s="79"/>
    </row>
    <row r="71" spans="1:8" x14ac:dyDescent="0.3">
      <c r="A71" s="3">
        <v>5</v>
      </c>
      <c r="B71" s="3" t="s">
        <v>27</v>
      </c>
      <c r="C71" s="9">
        <v>7</v>
      </c>
      <c r="D71" s="9">
        <v>3</v>
      </c>
      <c r="E71" s="11">
        <f>SUM(F71:H71)</f>
        <v>1.2</v>
      </c>
      <c r="F71" s="11">
        <v>1.2</v>
      </c>
      <c r="G71" s="11"/>
      <c r="H71" s="11"/>
    </row>
    <row r="72" spans="1:8" x14ac:dyDescent="0.3">
      <c r="A72" s="3">
        <v>6</v>
      </c>
      <c r="B72" s="3" t="s">
        <v>27</v>
      </c>
      <c r="C72" s="9">
        <v>20</v>
      </c>
      <c r="D72" s="9">
        <v>8</v>
      </c>
      <c r="E72" s="11">
        <f t="shared" ref="E72:E73" si="13">SUM(F72:H72)</f>
        <v>0.6</v>
      </c>
      <c r="F72" s="11">
        <v>0.6</v>
      </c>
      <c r="G72" s="11"/>
      <c r="H72" s="11"/>
    </row>
    <row r="73" spans="1:8" x14ac:dyDescent="0.3">
      <c r="A73" s="3">
        <v>7</v>
      </c>
      <c r="B73" s="3" t="s">
        <v>27</v>
      </c>
      <c r="C73" s="9">
        <v>64</v>
      </c>
      <c r="D73" s="9">
        <v>11</v>
      </c>
      <c r="E73" s="11">
        <f t="shared" si="13"/>
        <v>0.9</v>
      </c>
      <c r="F73" s="11">
        <v>0.9</v>
      </c>
      <c r="G73" s="11"/>
      <c r="H73" s="11"/>
    </row>
    <row r="74" spans="1:8" x14ac:dyDescent="0.3">
      <c r="A74" s="3">
        <v>8</v>
      </c>
      <c r="B74" s="3" t="s">
        <v>27</v>
      </c>
      <c r="C74" s="9">
        <v>70</v>
      </c>
      <c r="D74" s="9">
        <v>7</v>
      </c>
      <c r="E74" s="11">
        <f t="shared" ref="E74:E75" si="14">SUM(F74:H74)</f>
        <v>1.6</v>
      </c>
      <c r="F74" s="11">
        <v>1.6</v>
      </c>
      <c r="G74" s="11"/>
      <c r="H74" s="11"/>
    </row>
    <row r="75" spans="1:8" x14ac:dyDescent="0.3">
      <c r="A75" s="3">
        <v>9</v>
      </c>
      <c r="B75" s="3" t="s">
        <v>27</v>
      </c>
      <c r="C75" s="9">
        <v>96</v>
      </c>
      <c r="D75" s="9">
        <v>22</v>
      </c>
      <c r="E75" s="11">
        <f t="shared" si="14"/>
        <v>1.2</v>
      </c>
      <c r="F75" s="11">
        <v>1.2</v>
      </c>
      <c r="G75" s="11"/>
      <c r="H75" s="11"/>
    </row>
    <row r="76" spans="1:8" ht="30.75" customHeight="1" x14ac:dyDescent="0.3">
      <c r="A76" s="64" t="s">
        <v>10</v>
      </c>
      <c r="B76" s="65"/>
      <c r="C76" s="12"/>
      <c r="D76" s="12"/>
      <c r="E76" s="10">
        <f>SUM(E71:E75)</f>
        <v>5.5</v>
      </c>
      <c r="F76" s="10">
        <f>SUM(F71:F75)</f>
        <v>5.5</v>
      </c>
      <c r="G76" s="10">
        <f>SUM(G71:G75)</f>
        <v>0</v>
      </c>
      <c r="H76" s="10">
        <f>SUM(H71:H75)</f>
        <v>0</v>
      </c>
    </row>
    <row r="77" spans="1:8" x14ac:dyDescent="0.3">
      <c r="A77" s="3">
        <v>10</v>
      </c>
      <c r="B77" s="3" t="s">
        <v>29</v>
      </c>
      <c r="C77" s="9">
        <v>41</v>
      </c>
      <c r="D77" s="9">
        <v>5</v>
      </c>
      <c r="E77" s="11">
        <f>SUM(F77:H77)</f>
        <v>0.6</v>
      </c>
      <c r="F77" s="11">
        <v>0.6</v>
      </c>
      <c r="G77" s="10"/>
      <c r="H77" s="10"/>
    </row>
    <row r="78" spans="1:8" ht="30.75" customHeight="1" x14ac:dyDescent="0.3">
      <c r="A78" s="64" t="s">
        <v>10</v>
      </c>
      <c r="B78" s="65"/>
      <c r="C78" s="12"/>
      <c r="D78" s="12"/>
      <c r="E78" s="10">
        <f>SUM(E77:E77)</f>
        <v>0.6</v>
      </c>
      <c r="F78" s="10">
        <f>SUM(F77:F77)</f>
        <v>0.6</v>
      </c>
      <c r="G78" s="10">
        <f>SUM(G77:G77)</f>
        <v>0</v>
      </c>
      <c r="H78" s="10">
        <f>SUM(H77:H77)</f>
        <v>0</v>
      </c>
    </row>
    <row r="79" spans="1:8" x14ac:dyDescent="0.3">
      <c r="A79" s="88" t="s">
        <v>30</v>
      </c>
      <c r="B79" s="89"/>
      <c r="C79" s="12"/>
      <c r="D79" s="12"/>
      <c r="E79" s="10">
        <f>SUM(E65+E69+E76+E78)</f>
        <v>12.2</v>
      </c>
      <c r="F79" s="10">
        <f t="shared" ref="F79:H79" si="15">SUM(F65+F69+F76+F78)</f>
        <v>12.2</v>
      </c>
      <c r="G79" s="10">
        <f t="shared" si="15"/>
        <v>0</v>
      </c>
      <c r="H79" s="10">
        <f t="shared" si="15"/>
        <v>0</v>
      </c>
    </row>
    <row r="80" spans="1:8" x14ac:dyDescent="0.3">
      <c r="A80" s="68" t="s">
        <v>34</v>
      </c>
      <c r="B80" s="71"/>
      <c r="C80" s="71"/>
      <c r="D80" s="71"/>
      <c r="E80" s="71"/>
      <c r="F80" s="71"/>
      <c r="G80" s="71"/>
      <c r="H80" s="72"/>
    </row>
    <row r="81" spans="1:8" x14ac:dyDescent="0.3">
      <c r="A81" s="24">
        <v>1</v>
      </c>
      <c r="B81" s="1" t="s">
        <v>33</v>
      </c>
      <c r="C81" s="9">
        <v>79</v>
      </c>
      <c r="D81" s="9">
        <v>14</v>
      </c>
      <c r="E81" s="11">
        <f>F81+G81+H81</f>
        <v>4.9000000000000004</v>
      </c>
      <c r="F81" s="11">
        <v>4.9000000000000004</v>
      </c>
      <c r="G81" s="11"/>
      <c r="H81" s="11"/>
    </row>
    <row r="82" spans="1:8" x14ac:dyDescent="0.3">
      <c r="A82" s="24">
        <v>2</v>
      </c>
      <c r="B82" s="1" t="s">
        <v>33</v>
      </c>
      <c r="C82" s="9">
        <v>81</v>
      </c>
      <c r="D82" s="9">
        <v>31</v>
      </c>
      <c r="E82" s="11">
        <f t="shared" ref="E82" si="16">F82+G82+H82</f>
        <v>3.6</v>
      </c>
      <c r="F82" s="11">
        <v>3.6</v>
      </c>
      <c r="G82" s="11"/>
      <c r="H82" s="11"/>
    </row>
    <row r="83" spans="1:8" ht="29.25" customHeight="1" x14ac:dyDescent="0.3">
      <c r="A83" s="64" t="s">
        <v>10</v>
      </c>
      <c r="B83" s="65"/>
      <c r="C83" s="9"/>
      <c r="D83" s="9"/>
      <c r="E83" s="10">
        <f>SUM(E81:E82)</f>
        <v>8.5</v>
      </c>
      <c r="F83" s="10">
        <f t="shared" ref="F83:H83" si="17">SUM(F81:F82)</f>
        <v>8.5</v>
      </c>
      <c r="G83" s="10">
        <f t="shared" si="17"/>
        <v>0</v>
      </c>
      <c r="H83" s="10">
        <f t="shared" si="17"/>
        <v>0</v>
      </c>
    </row>
    <row r="84" spans="1:8" x14ac:dyDescent="0.3">
      <c r="A84" s="1">
        <v>3</v>
      </c>
      <c r="B84" s="1" t="s">
        <v>57</v>
      </c>
      <c r="C84" s="9">
        <v>67</v>
      </c>
      <c r="D84" s="9">
        <v>1</v>
      </c>
      <c r="E84" s="11">
        <f>F84+G84+H84</f>
        <v>2</v>
      </c>
      <c r="F84" s="11">
        <v>2</v>
      </c>
      <c r="G84" s="10"/>
      <c r="H84" s="11"/>
    </row>
    <row r="85" spans="1:8" x14ac:dyDescent="0.3">
      <c r="A85" s="1">
        <v>4</v>
      </c>
      <c r="B85" s="1" t="s">
        <v>57</v>
      </c>
      <c r="C85" s="9">
        <v>77</v>
      </c>
      <c r="D85" s="9">
        <v>41</v>
      </c>
      <c r="E85" s="11">
        <f>F85+G85+H85</f>
        <v>1.9</v>
      </c>
      <c r="F85" s="11">
        <v>1.9</v>
      </c>
      <c r="G85" s="10"/>
      <c r="H85" s="11"/>
    </row>
    <row r="86" spans="1:8" ht="30.75" customHeight="1" x14ac:dyDescent="0.3">
      <c r="A86" s="64" t="s">
        <v>10</v>
      </c>
      <c r="B86" s="65"/>
      <c r="C86" s="9"/>
      <c r="D86" s="9"/>
      <c r="E86" s="10">
        <f>SUM(E84:E85)</f>
        <v>3.9</v>
      </c>
      <c r="F86" s="10">
        <f t="shared" ref="F86:H86" si="18">SUM(F84:F85)</f>
        <v>3.9</v>
      </c>
      <c r="G86" s="10">
        <f t="shared" si="18"/>
        <v>0</v>
      </c>
      <c r="H86" s="10">
        <f t="shared" si="18"/>
        <v>0</v>
      </c>
    </row>
    <row r="87" spans="1:8" ht="15" customHeight="1" x14ac:dyDescent="0.3">
      <c r="A87" s="8">
        <v>5</v>
      </c>
      <c r="B87" s="1" t="s">
        <v>32</v>
      </c>
      <c r="C87" s="1">
        <v>94</v>
      </c>
      <c r="D87" s="1">
        <v>27</v>
      </c>
      <c r="E87" s="19">
        <f>F87+G87+H87</f>
        <v>2.1</v>
      </c>
      <c r="F87" s="19">
        <v>2.1</v>
      </c>
      <c r="G87" s="20"/>
      <c r="H87" s="20"/>
    </row>
    <row r="88" spans="1:8" ht="15" customHeight="1" x14ac:dyDescent="0.3">
      <c r="A88" s="8">
        <v>6</v>
      </c>
      <c r="B88" s="1" t="s">
        <v>32</v>
      </c>
      <c r="C88" s="1">
        <v>109</v>
      </c>
      <c r="D88" s="1">
        <v>5</v>
      </c>
      <c r="E88" s="19">
        <f t="shared" ref="E88:E90" si="19">F88+G88+H88</f>
        <v>1.6</v>
      </c>
      <c r="F88" s="19">
        <v>1.6</v>
      </c>
      <c r="G88" s="20"/>
      <c r="H88" s="20"/>
    </row>
    <row r="89" spans="1:8" ht="13.2" customHeight="1" x14ac:dyDescent="0.3">
      <c r="A89" s="8">
        <v>7</v>
      </c>
      <c r="B89" s="1" t="s">
        <v>32</v>
      </c>
      <c r="C89" s="1">
        <v>113</v>
      </c>
      <c r="D89" s="1">
        <v>22</v>
      </c>
      <c r="E89" s="19">
        <f t="shared" si="19"/>
        <v>3</v>
      </c>
      <c r="F89" s="19">
        <v>3</v>
      </c>
      <c r="G89" s="20"/>
      <c r="H89" s="20"/>
    </row>
    <row r="90" spans="1:8" ht="13.95" customHeight="1" x14ac:dyDescent="0.3">
      <c r="A90" s="8">
        <v>8</v>
      </c>
      <c r="B90" s="1" t="s">
        <v>32</v>
      </c>
      <c r="C90" s="1">
        <v>115</v>
      </c>
      <c r="D90" s="1">
        <v>12</v>
      </c>
      <c r="E90" s="19">
        <f t="shared" si="19"/>
        <v>1.9</v>
      </c>
      <c r="F90" s="20">
        <v>1.9</v>
      </c>
      <c r="G90" s="19"/>
      <c r="H90" s="20"/>
    </row>
    <row r="91" spans="1:8" ht="27.75" customHeight="1" x14ac:dyDescent="0.3">
      <c r="A91" s="64" t="s">
        <v>10</v>
      </c>
      <c r="B91" s="65"/>
      <c r="C91" s="9"/>
      <c r="D91" s="9"/>
      <c r="E91" s="10">
        <f>SUM(E87:E90)</f>
        <v>8.6</v>
      </c>
      <c r="F91" s="10">
        <f>SUM(F87:F90)</f>
        <v>8.6</v>
      </c>
      <c r="G91" s="10">
        <f>SUM(G87:G90)</f>
        <v>0</v>
      </c>
      <c r="H91" s="10">
        <f>SUM(H87:H90)</f>
        <v>0</v>
      </c>
    </row>
    <row r="92" spans="1:8" ht="18" customHeight="1" x14ac:dyDescent="0.3">
      <c r="A92" s="88" t="s">
        <v>30</v>
      </c>
      <c r="B92" s="89"/>
      <c r="C92" s="12"/>
      <c r="D92" s="12"/>
      <c r="E92" s="10">
        <f>E83+E86+E91</f>
        <v>21</v>
      </c>
      <c r="F92" s="10">
        <f>F83+F86+F91</f>
        <v>21</v>
      </c>
      <c r="G92" s="10">
        <f>G83+G86+G91</f>
        <v>0</v>
      </c>
      <c r="H92" s="10">
        <f>H83+H86+H91</f>
        <v>0</v>
      </c>
    </row>
    <row r="93" spans="1:8" x14ac:dyDescent="0.3">
      <c r="A93" s="68" t="s">
        <v>35</v>
      </c>
      <c r="B93" s="71"/>
      <c r="C93" s="71"/>
      <c r="D93" s="71"/>
      <c r="E93" s="71"/>
      <c r="F93" s="71"/>
      <c r="G93" s="71"/>
      <c r="H93" s="72"/>
    </row>
    <row r="94" spans="1:8" x14ac:dyDescent="0.3">
      <c r="A94" s="13">
        <v>1</v>
      </c>
      <c r="B94" s="13" t="s">
        <v>63</v>
      </c>
      <c r="C94" s="9">
        <v>96</v>
      </c>
      <c r="D94" s="9">
        <v>15</v>
      </c>
      <c r="E94" s="11">
        <f>SUM(F94:H94)</f>
        <v>11</v>
      </c>
      <c r="F94" s="11"/>
      <c r="G94" s="11"/>
      <c r="H94" s="11">
        <v>11</v>
      </c>
    </row>
    <row r="95" spans="1:8" ht="27" customHeight="1" x14ac:dyDescent="0.3">
      <c r="A95" s="91" t="s">
        <v>10</v>
      </c>
      <c r="B95" s="91"/>
      <c r="C95" s="9"/>
      <c r="D95" s="9"/>
      <c r="E95" s="10">
        <f>SUM(E94)</f>
        <v>11</v>
      </c>
      <c r="F95" s="10">
        <f t="shared" ref="F95:H95" si="20">SUM(F94)</f>
        <v>0</v>
      </c>
      <c r="G95" s="10">
        <f t="shared" si="20"/>
        <v>0</v>
      </c>
      <c r="H95" s="10">
        <f t="shared" si="20"/>
        <v>11</v>
      </c>
    </row>
    <row r="96" spans="1:8" x14ac:dyDescent="0.3">
      <c r="A96" s="90" t="s">
        <v>36</v>
      </c>
      <c r="B96" s="90"/>
      <c r="C96" s="12"/>
      <c r="D96" s="12"/>
      <c r="E96" s="10">
        <f>SUM(E95)</f>
        <v>11</v>
      </c>
      <c r="F96" s="10">
        <f t="shared" ref="F96:H96" si="21">SUM(F95)</f>
        <v>0</v>
      </c>
      <c r="G96" s="10">
        <f t="shared" si="21"/>
        <v>0</v>
      </c>
      <c r="H96" s="10">
        <f t="shared" si="21"/>
        <v>11</v>
      </c>
    </row>
    <row r="97" spans="1:8" x14ac:dyDescent="0.3">
      <c r="A97" s="68" t="s">
        <v>37</v>
      </c>
      <c r="B97" s="71"/>
      <c r="C97" s="71"/>
      <c r="D97" s="71"/>
      <c r="E97" s="71"/>
      <c r="F97" s="71"/>
      <c r="G97" s="71"/>
      <c r="H97" s="72"/>
    </row>
    <row r="98" spans="1:8" x14ac:dyDescent="0.3">
      <c r="A98" s="1">
        <v>1</v>
      </c>
      <c r="B98" s="1" t="s">
        <v>38</v>
      </c>
      <c r="C98" s="9">
        <v>67</v>
      </c>
      <c r="D98" s="9">
        <v>27</v>
      </c>
      <c r="E98" s="11">
        <f t="shared" ref="E98" si="22">SUM(F98:H98)</f>
        <v>1.4</v>
      </c>
      <c r="F98" s="11">
        <v>1.4</v>
      </c>
      <c r="G98" s="11"/>
      <c r="H98" s="11"/>
    </row>
    <row r="99" spans="1:8" ht="32.25" customHeight="1" x14ac:dyDescent="0.3">
      <c r="A99" s="64" t="s">
        <v>10</v>
      </c>
      <c r="B99" s="65"/>
      <c r="C99" s="9"/>
      <c r="D99" s="9"/>
      <c r="E99" s="10">
        <f>SUM(E98:E98)</f>
        <v>1.4</v>
      </c>
      <c r="F99" s="10">
        <f>SUM(F98:F98)</f>
        <v>1.4</v>
      </c>
      <c r="G99" s="10">
        <f>SUM(G98:G98)</f>
        <v>0</v>
      </c>
      <c r="H99" s="10">
        <f>SUM(H98:H98)</f>
        <v>0</v>
      </c>
    </row>
    <row r="100" spans="1:8" x14ac:dyDescent="0.3">
      <c r="A100" s="1">
        <v>2</v>
      </c>
      <c r="B100" s="1" t="s">
        <v>39</v>
      </c>
      <c r="C100" s="9">
        <v>132</v>
      </c>
      <c r="D100" s="9">
        <v>16</v>
      </c>
      <c r="E100" s="11">
        <f t="shared" ref="E100" si="23">SUM(F100:H100)</f>
        <v>2.5</v>
      </c>
      <c r="F100" s="11">
        <v>2.5</v>
      </c>
      <c r="G100" s="11"/>
      <c r="H100" s="11"/>
    </row>
    <row r="101" spans="1:8" ht="25.8" customHeight="1" x14ac:dyDescent="0.3">
      <c r="A101" s="64" t="s">
        <v>10</v>
      </c>
      <c r="B101" s="65"/>
      <c r="C101" s="12"/>
      <c r="D101" s="12"/>
      <c r="E101" s="10">
        <f>SUM(E100:E100)</f>
        <v>2.5</v>
      </c>
      <c r="F101" s="10">
        <f>SUM(F100:F100)</f>
        <v>2.5</v>
      </c>
      <c r="G101" s="10">
        <f>SUM(G100:G100)</f>
        <v>0</v>
      </c>
      <c r="H101" s="10">
        <f>SUM(H100:H100)</f>
        <v>0</v>
      </c>
    </row>
    <row r="102" spans="1:8" x14ac:dyDescent="0.3">
      <c r="A102" s="66" t="s">
        <v>11</v>
      </c>
      <c r="B102" s="67"/>
      <c r="C102" s="12"/>
      <c r="D102" s="12"/>
      <c r="E102" s="10">
        <f>SUM(E99+E101)</f>
        <v>3.9</v>
      </c>
      <c r="F102" s="10">
        <f t="shared" ref="F102:H102" si="24">SUM(F99+F101)</f>
        <v>3.9</v>
      </c>
      <c r="G102" s="10">
        <f t="shared" si="24"/>
        <v>0</v>
      </c>
      <c r="H102" s="10">
        <f t="shared" si="24"/>
        <v>0</v>
      </c>
    </row>
    <row r="103" spans="1:8" x14ac:dyDescent="0.3">
      <c r="A103" s="68" t="s">
        <v>43</v>
      </c>
      <c r="B103" s="71"/>
      <c r="C103" s="71"/>
      <c r="D103" s="71"/>
      <c r="E103" s="71"/>
      <c r="F103" s="71"/>
      <c r="G103" s="71"/>
      <c r="H103" s="72"/>
    </row>
    <row r="104" spans="1:8" x14ac:dyDescent="0.3">
      <c r="A104" s="3">
        <v>1</v>
      </c>
      <c r="B104" s="3" t="s">
        <v>41</v>
      </c>
      <c r="C104" s="9">
        <v>7</v>
      </c>
      <c r="D104" s="9">
        <v>3</v>
      </c>
      <c r="E104" s="32">
        <f>SUM(F104:H104)</f>
        <v>5</v>
      </c>
      <c r="F104" s="29"/>
      <c r="G104" s="11"/>
      <c r="H104" s="11">
        <v>5</v>
      </c>
    </row>
    <row r="105" spans="1:8" x14ac:dyDescent="0.3">
      <c r="A105" s="3">
        <v>2</v>
      </c>
      <c r="B105" s="3" t="s">
        <v>41</v>
      </c>
      <c r="C105" s="9">
        <v>7</v>
      </c>
      <c r="D105" s="9">
        <v>10</v>
      </c>
      <c r="E105" s="29">
        <f t="shared" ref="E105:E106" si="25">SUM(F105:H105)</f>
        <v>2.9</v>
      </c>
      <c r="F105" s="29"/>
      <c r="G105" s="11"/>
      <c r="H105" s="11">
        <v>2.9</v>
      </c>
    </row>
    <row r="106" spans="1:8" x14ac:dyDescent="0.3">
      <c r="A106" s="3">
        <v>3</v>
      </c>
      <c r="B106" s="3" t="s">
        <v>41</v>
      </c>
      <c r="C106" s="9">
        <v>20</v>
      </c>
      <c r="D106" s="9">
        <v>9</v>
      </c>
      <c r="E106" s="29">
        <f t="shared" si="25"/>
        <v>18.899999999999999</v>
      </c>
      <c r="F106" s="31"/>
      <c r="G106" s="11"/>
      <c r="H106" s="11">
        <v>18.899999999999999</v>
      </c>
    </row>
    <row r="107" spans="1:8" ht="30.75" customHeight="1" x14ac:dyDescent="0.3">
      <c r="A107" s="64" t="s">
        <v>10</v>
      </c>
      <c r="B107" s="65"/>
      <c r="C107" s="9"/>
      <c r="D107" s="9"/>
      <c r="E107" s="10">
        <f>SUM(E104:E106)</f>
        <v>26.799999999999997</v>
      </c>
      <c r="F107" s="10">
        <f>SUM(F104:F106)</f>
        <v>0</v>
      </c>
      <c r="G107" s="10">
        <f>SUM(G104:G106)</f>
        <v>0</v>
      </c>
      <c r="H107" s="10">
        <f>SUM(H104:H106)</f>
        <v>26.799999999999997</v>
      </c>
    </row>
    <row r="108" spans="1:8" x14ac:dyDescent="0.3">
      <c r="A108" s="9">
        <v>4</v>
      </c>
      <c r="B108" s="3" t="s">
        <v>42</v>
      </c>
      <c r="C108" s="29">
        <v>6</v>
      </c>
      <c r="D108" s="29">
        <v>2</v>
      </c>
      <c r="E108" s="32">
        <f>SUM(F108:H108)</f>
        <v>6</v>
      </c>
      <c r="F108" s="32">
        <v>6</v>
      </c>
      <c r="G108" s="11"/>
      <c r="H108" s="11"/>
    </row>
    <row r="109" spans="1:8" x14ac:dyDescent="0.3">
      <c r="A109" s="9">
        <v>5</v>
      </c>
      <c r="B109" s="3" t="s">
        <v>42</v>
      </c>
      <c r="C109" s="29">
        <v>6</v>
      </c>
      <c r="D109" s="29">
        <v>2.7</v>
      </c>
      <c r="E109" s="32">
        <f t="shared" ref="E109:E123" si="26">SUM(F109:H109)</f>
        <v>65</v>
      </c>
      <c r="F109" s="32">
        <v>65</v>
      </c>
      <c r="G109" s="11"/>
      <c r="H109" s="11"/>
    </row>
    <row r="110" spans="1:8" x14ac:dyDescent="0.3">
      <c r="A110" s="9">
        <v>6</v>
      </c>
      <c r="B110" s="3" t="s">
        <v>42</v>
      </c>
      <c r="C110" s="29">
        <v>15</v>
      </c>
      <c r="D110" s="29" t="s">
        <v>71</v>
      </c>
      <c r="E110" s="32">
        <f t="shared" si="26"/>
        <v>86</v>
      </c>
      <c r="F110" s="32">
        <v>86</v>
      </c>
      <c r="G110" s="11"/>
      <c r="H110" s="11"/>
    </row>
    <row r="111" spans="1:8" x14ac:dyDescent="0.3">
      <c r="A111" s="9">
        <v>7</v>
      </c>
      <c r="B111" s="3" t="s">
        <v>42</v>
      </c>
      <c r="C111" s="30">
        <v>40</v>
      </c>
      <c r="D111" s="30" t="s">
        <v>69</v>
      </c>
      <c r="E111" s="32">
        <f t="shared" si="26"/>
        <v>44</v>
      </c>
      <c r="F111" s="31">
        <v>44</v>
      </c>
      <c r="G111" s="11"/>
      <c r="H111" s="11"/>
    </row>
    <row r="112" spans="1:8" x14ac:dyDescent="0.3">
      <c r="A112" s="9">
        <v>8</v>
      </c>
      <c r="B112" s="3" t="s">
        <v>42</v>
      </c>
      <c r="C112" s="9">
        <v>5</v>
      </c>
      <c r="D112" s="9">
        <v>8</v>
      </c>
      <c r="E112" s="32">
        <f t="shared" si="26"/>
        <v>1.9</v>
      </c>
      <c r="F112" s="11"/>
      <c r="G112" s="11"/>
      <c r="H112" s="11">
        <v>1.9</v>
      </c>
    </row>
    <row r="113" spans="1:8" x14ac:dyDescent="0.3">
      <c r="A113" s="9">
        <v>9</v>
      </c>
      <c r="B113" s="3" t="s">
        <v>42</v>
      </c>
      <c r="C113" s="9">
        <v>5</v>
      </c>
      <c r="D113" s="9">
        <v>9</v>
      </c>
      <c r="E113" s="32">
        <f t="shared" si="26"/>
        <v>1.2</v>
      </c>
      <c r="F113" s="11"/>
      <c r="G113" s="11"/>
      <c r="H113" s="11">
        <v>1.2</v>
      </c>
    </row>
    <row r="114" spans="1:8" x14ac:dyDescent="0.3">
      <c r="A114" s="9">
        <v>10</v>
      </c>
      <c r="B114" s="3" t="s">
        <v>42</v>
      </c>
      <c r="C114" s="9">
        <v>6</v>
      </c>
      <c r="D114" s="61">
        <v>9.1</v>
      </c>
      <c r="E114" s="32">
        <f t="shared" si="26"/>
        <v>1.8</v>
      </c>
      <c r="F114" s="11"/>
      <c r="G114" s="11"/>
      <c r="H114" s="11">
        <v>1.8</v>
      </c>
    </row>
    <row r="115" spans="1:8" x14ac:dyDescent="0.3">
      <c r="A115" s="9">
        <v>11</v>
      </c>
      <c r="B115" s="3" t="s">
        <v>42</v>
      </c>
      <c r="C115" s="9">
        <v>10</v>
      </c>
      <c r="D115" s="9">
        <v>1.2</v>
      </c>
      <c r="E115" s="32">
        <f t="shared" si="26"/>
        <v>11.5</v>
      </c>
      <c r="F115" s="11"/>
      <c r="G115" s="11"/>
      <c r="H115" s="11">
        <v>11.5</v>
      </c>
    </row>
    <row r="116" spans="1:8" x14ac:dyDescent="0.3">
      <c r="A116" s="9">
        <v>12</v>
      </c>
      <c r="B116" s="3" t="s">
        <v>42</v>
      </c>
      <c r="C116" s="9">
        <v>12</v>
      </c>
      <c r="D116" s="9">
        <v>1</v>
      </c>
      <c r="E116" s="32">
        <f t="shared" si="26"/>
        <v>6.5</v>
      </c>
      <c r="F116" s="11"/>
      <c r="G116" s="11"/>
      <c r="H116" s="11">
        <v>6.5</v>
      </c>
    </row>
    <row r="117" spans="1:8" x14ac:dyDescent="0.3">
      <c r="A117" s="9">
        <v>13</v>
      </c>
      <c r="B117" s="3" t="s">
        <v>42</v>
      </c>
      <c r="C117" s="9">
        <v>12</v>
      </c>
      <c r="D117" s="9">
        <v>4</v>
      </c>
      <c r="E117" s="32">
        <f t="shared" si="26"/>
        <v>4.9000000000000004</v>
      </c>
      <c r="F117" s="11"/>
      <c r="G117" s="11"/>
      <c r="H117" s="11">
        <v>4.9000000000000004</v>
      </c>
    </row>
    <row r="118" spans="1:8" x14ac:dyDescent="0.3">
      <c r="A118" s="9">
        <v>14</v>
      </c>
      <c r="B118" s="3" t="s">
        <v>42</v>
      </c>
      <c r="C118" s="9">
        <v>12</v>
      </c>
      <c r="D118" s="9">
        <v>8</v>
      </c>
      <c r="E118" s="32">
        <f t="shared" si="26"/>
        <v>2.8</v>
      </c>
      <c r="F118" s="11"/>
      <c r="G118" s="11"/>
      <c r="H118" s="11">
        <v>2.8</v>
      </c>
    </row>
    <row r="119" spans="1:8" x14ac:dyDescent="0.3">
      <c r="A119" s="9">
        <v>15</v>
      </c>
      <c r="B119" s="3" t="s">
        <v>42</v>
      </c>
      <c r="C119" s="9">
        <v>14</v>
      </c>
      <c r="D119" s="9">
        <v>1</v>
      </c>
      <c r="E119" s="32">
        <f t="shared" si="26"/>
        <v>12.5</v>
      </c>
      <c r="F119" s="11"/>
      <c r="G119" s="11"/>
      <c r="H119" s="11">
        <v>12.5</v>
      </c>
    </row>
    <row r="120" spans="1:8" x14ac:dyDescent="0.3">
      <c r="A120" s="9">
        <v>16</v>
      </c>
      <c r="B120" s="3" t="s">
        <v>42</v>
      </c>
      <c r="C120" s="9">
        <v>14</v>
      </c>
      <c r="D120" s="9">
        <v>8</v>
      </c>
      <c r="E120" s="32">
        <f t="shared" si="26"/>
        <v>8.3000000000000007</v>
      </c>
      <c r="F120" s="11"/>
      <c r="G120" s="11"/>
      <c r="H120" s="11">
        <v>8.3000000000000007</v>
      </c>
    </row>
    <row r="121" spans="1:8" x14ac:dyDescent="0.3">
      <c r="A121" s="9">
        <v>17</v>
      </c>
      <c r="B121" s="3" t="s">
        <v>42</v>
      </c>
      <c r="C121" s="9">
        <v>38</v>
      </c>
      <c r="D121" s="62" t="s">
        <v>70</v>
      </c>
      <c r="E121" s="32">
        <f t="shared" si="26"/>
        <v>18.600000000000001</v>
      </c>
      <c r="F121" s="11"/>
      <c r="G121" s="11"/>
      <c r="H121" s="11">
        <v>18.600000000000001</v>
      </c>
    </row>
    <row r="122" spans="1:8" x14ac:dyDescent="0.3">
      <c r="A122" s="9">
        <v>18</v>
      </c>
      <c r="B122" s="3" t="s">
        <v>42</v>
      </c>
      <c r="C122" s="9">
        <v>39</v>
      </c>
      <c r="D122" s="9">
        <v>5</v>
      </c>
      <c r="E122" s="32">
        <f t="shared" si="26"/>
        <v>3.9</v>
      </c>
      <c r="F122" s="11"/>
      <c r="G122" s="11"/>
      <c r="H122" s="11">
        <v>3.9</v>
      </c>
    </row>
    <row r="123" spans="1:8" x14ac:dyDescent="0.3">
      <c r="A123" s="9">
        <v>19</v>
      </c>
      <c r="B123" s="3" t="s">
        <v>42</v>
      </c>
      <c r="C123" s="9">
        <v>62</v>
      </c>
      <c r="D123" s="9">
        <v>1</v>
      </c>
      <c r="E123" s="32">
        <f t="shared" si="26"/>
        <v>5.9</v>
      </c>
      <c r="F123" s="11"/>
      <c r="G123" s="11"/>
      <c r="H123" s="11">
        <v>5.9</v>
      </c>
    </row>
    <row r="124" spans="1:8" x14ac:dyDescent="0.3">
      <c r="A124" s="80" t="s">
        <v>10</v>
      </c>
      <c r="B124" s="81"/>
      <c r="C124" s="84"/>
      <c r="D124" s="84"/>
      <c r="E124" s="78">
        <f>SUM(E108:E123)</f>
        <v>280.8</v>
      </c>
      <c r="F124" s="78">
        <f>SUM(F108:F123)</f>
        <v>201</v>
      </c>
      <c r="G124" s="78">
        <f>SUM(G108:G123)</f>
        <v>0</v>
      </c>
      <c r="H124" s="78">
        <f>SUM(H108:H123)</f>
        <v>79.800000000000011</v>
      </c>
    </row>
    <row r="125" spans="1:8" x14ac:dyDescent="0.3">
      <c r="A125" s="82"/>
      <c r="B125" s="83"/>
      <c r="C125" s="85"/>
      <c r="D125" s="85"/>
      <c r="E125" s="79"/>
      <c r="F125" s="79"/>
      <c r="G125" s="79"/>
      <c r="H125" s="79"/>
    </row>
    <row r="126" spans="1:8" x14ac:dyDescent="0.3">
      <c r="A126" s="9">
        <v>20</v>
      </c>
      <c r="B126" s="3" t="s">
        <v>40</v>
      </c>
      <c r="C126" s="30">
        <v>1</v>
      </c>
      <c r="D126" s="30">
        <v>7</v>
      </c>
      <c r="E126" s="31">
        <f>SUM(F126:H126)</f>
        <v>3.8</v>
      </c>
      <c r="F126" s="31">
        <v>3.8</v>
      </c>
      <c r="G126" s="11"/>
      <c r="H126" s="11"/>
    </row>
    <row r="127" spans="1:8" x14ac:dyDescent="0.3">
      <c r="A127" s="9">
        <v>21</v>
      </c>
      <c r="B127" s="3" t="s">
        <v>40</v>
      </c>
      <c r="C127" s="30">
        <v>4</v>
      </c>
      <c r="D127" s="30">
        <v>1</v>
      </c>
      <c r="E127" s="31">
        <f t="shared" ref="E127:E135" si="27">SUM(F127:H127)</f>
        <v>36</v>
      </c>
      <c r="F127" s="31">
        <v>36</v>
      </c>
      <c r="G127" s="11"/>
      <c r="H127" s="11"/>
    </row>
    <row r="128" spans="1:8" x14ac:dyDescent="0.3">
      <c r="A128" s="9">
        <v>22</v>
      </c>
      <c r="B128" s="3" t="s">
        <v>40</v>
      </c>
      <c r="C128" s="30">
        <v>8</v>
      </c>
      <c r="D128" s="30">
        <v>1</v>
      </c>
      <c r="E128" s="31">
        <f t="shared" si="27"/>
        <v>21</v>
      </c>
      <c r="F128" s="31">
        <v>21</v>
      </c>
      <c r="G128" s="11"/>
      <c r="H128" s="11"/>
    </row>
    <row r="129" spans="1:8" x14ac:dyDescent="0.3">
      <c r="A129" s="9">
        <v>23</v>
      </c>
      <c r="B129" s="3" t="s">
        <v>40</v>
      </c>
      <c r="C129" s="29">
        <v>22</v>
      </c>
      <c r="D129" s="29">
        <v>1</v>
      </c>
      <c r="E129" s="31">
        <f t="shared" si="27"/>
        <v>4</v>
      </c>
      <c r="F129" s="32">
        <v>4</v>
      </c>
      <c r="G129" s="11"/>
      <c r="H129" s="11"/>
    </row>
    <row r="130" spans="1:8" x14ac:dyDescent="0.3">
      <c r="A130" s="9">
        <v>24</v>
      </c>
      <c r="B130" s="3" t="s">
        <v>40</v>
      </c>
      <c r="C130" s="29">
        <v>24</v>
      </c>
      <c r="D130" s="29">
        <v>1</v>
      </c>
      <c r="E130" s="31">
        <f t="shared" si="27"/>
        <v>12</v>
      </c>
      <c r="F130" s="32">
        <v>12</v>
      </c>
      <c r="G130" s="11"/>
      <c r="H130" s="11"/>
    </row>
    <row r="131" spans="1:8" x14ac:dyDescent="0.3">
      <c r="A131" s="9">
        <v>25</v>
      </c>
      <c r="B131" s="3" t="s">
        <v>40</v>
      </c>
      <c r="C131" s="29">
        <v>8</v>
      </c>
      <c r="D131" s="29">
        <v>5</v>
      </c>
      <c r="E131" s="31">
        <f t="shared" si="27"/>
        <v>5.2</v>
      </c>
      <c r="F131" s="11"/>
      <c r="G131" s="11"/>
      <c r="H131" s="11">
        <v>5.2</v>
      </c>
    </row>
    <row r="132" spans="1:8" x14ac:dyDescent="0.3">
      <c r="A132" s="9">
        <v>26</v>
      </c>
      <c r="B132" s="3" t="s">
        <v>40</v>
      </c>
      <c r="C132" s="29">
        <v>12</v>
      </c>
      <c r="D132" s="29">
        <v>7</v>
      </c>
      <c r="E132" s="31">
        <f t="shared" si="27"/>
        <v>15.9</v>
      </c>
      <c r="F132" s="11"/>
      <c r="G132" s="11"/>
      <c r="H132" s="11">
        <v>15.9</v>
      </c>
    </row>
    <row r="133" spans="1:8" x14ac:dyDescent="0.3">
      <c r="A133" s="9">
        <v>27</v>
      </c>
      <c r="B133" s="3" t="s">
        <v>40</v>
      </c>
      <c r="C133" s="9">
        <v>12</v>
      </c>
      <c r="D133" s="9">
        <v>7</v>
      </c>
      <c r="E133" s="31">
        <f t="shared" si="27"/>
        <v>2.2999999999999998</v>
      </c>
      <c r="F133" s="11"/>
      <c r="G133" s="11"/>
      <c r="H133" s="11">
        <v>2.2999999999999998</v>
      </c>
    </row>
    <row r="134" spans="1:8" x14ac:dyDescent="0.3">
      <c r="A134" s="9">
        <v>28</v>
      </c>
      <c r="B134" s="3" t="s">
        <v>40</v>
      </c>
      <c r="C134" s="9">
        <v>24</v>
      </c>
      <c r="D134" s="9">
        <v>1</v>
      </c>
      <c r="E134" s="31">
        <f t="shared" si="27"/>
        <v>15.6</v>
      </c>
      <c r="F134" s="11"/>
      <c r="G134" s="11"/>
      <c r="H134" s="11">
        <v>15.6</v>
      </c>
    </row>
    <row r="135" spans="1:8" x14ac:dyDescent="0.3">
      <c r="A135" s="9">
        <v>29</v>
      </c>
      <c r="B135" s="3" t="s">
        <v>40</v>
      </c>
      <c r="C135" s="9">
        <v>24</v>
      </c>
      <c r="D135" s="9">
        <v>1</v>
      </c>
      <c r="E135" s="31">
        <f t="shared" si="27"/>
        <v>4.4000000000000004</v>
      </c>
      <c r="F135" s="11"/>
      <c r="G135" s="11"/>
      <c r="H135" s="11">
        <v>4.4000000000000004</v>
      </c>
    </row>
    <row r="136" spans="1:8" ht="30.75" customHeight="1" x14ac:dyDescent="0.3">
      <c r="A136" s="64" t="s">
        <v>10</v>
      </c>
      <c r="B136" s="65"/>
      <c r="C136" s="2"/>
      <c r="D136" s="2"/>
      <c r="E136" s="10">
        <f>SUM(E126:E135)</f>
        <v>120.2</v>
      </c>
      <c r="F136" s="10">
        <f>SUM(F126:F135)</f>
        <v>76.8</v>
      </c>
      <c r="G136" s="10">
        <f>SUM(G126:G135)</f>
        <v>0</v>
      </c>
      <c r="H136" s="10">
        <f>SUM(H126:H135)</f>
        <v>43.4</v>
      </c>
    </row>
    <row r="137" spans="1:8" ht="19.5" customHeight="1" x14ac:dyDescent="0.3">
      <c r="A137" s="66" t="s">
        <v>11</v>
      </c>
      <c r="B137" s="67"/>
      <c r="C137" s="2"/>
      <c r="D137" s="2"/>
      <c r="E137" s="10">
        <f>SUM(E107+E136+E124)</f>
        <v>427.8</v>
      </c>
      <c r="F137" s="10">
        <f>SUM(F107+F136+F124)</f>
        <v>277.8</v>
      </c>
      <c r="G137" s="10">
        <f>SUM(G107+G136+G124)</f>
        <v>0</v>
      </c>
      <c r="H137" s="10">
        <f>SUM(H107+H136+H124)</f>
        <v>150</v>
      </c>
    </row>
    <row r="138" spans="1:8" ht="15" customHeight="1" x14ac:dyDescent="0.3">
      <c r="A138" s="68" t="s">
        <v>44</v>
      </c>
      <c r="B138" s="71"/>
      <c r="C138" s="71"/>
      <c r="D138" s="71"/>
      <c r="E138" s="71"/>
      <c r="F138" s="71"/>
      <c r="G138" s="71"/>
      <c r="H138" s="72"/>
    </row>
    <row r="139" spans="1:8" ht="15" customHeight="1" x14ac:dyDescent="0.3">
      <c r="A139" s="33">
        <v>1</v>
      </c>
      <c r="B139" s="9" t="s">
        <v>60</v>
      </c>
      <c r="C139" s="9">
        <v>17</v>
      </c>
      <c r="D139" s="9">
        <v>6</v>
      </c>
      <c r="E139" s="11">
        <f>SUM(F139:H139)</f>
        <v>0.8</v>
      </c>
      <c r="F139" s="11">
        <v>0.8</v>
      </c>
      <c r="G139" s="46"/>
      <c r="H139" s="46"/>
    </row>
    <row r="140" spans="1:8" ht="15" customHeight="1" x14ac:dyDescent="0.3">
      <c r="A140" s="33">
        <v>2</v>
      </c>
      <c r="B140" s="9" t="s">
        <v>60</v>
      </c>
      <c r="C140" s="9">
        <v>137</v>
      </c>
      <c r="D140" s="9">
        <v>17</v>
      </c>
      <c r="E140" s="11">
        <f t="shared" ref="E140:E141" si="28">SUM(F140:H140)</f>
        <v>0.4</v>
      </c>
      <c r="F140" s="11">
        <v>0.4</v>
      </c>
      <c r="G140" s="46"/>
      <c r="H140" s="46"/>
    </row>
    <row r="141" spans="1:8" ht="15" customHeight="1" x14ac:dyDescent="0.3">
      <c r="A141" s="33">
        <v>3</v>
      </c>
      <c r="B141" s="9" t="s">
        <v>60</v>
      </c>
      <c r="C141" s="9">
        <v>137</v>
      </c>
      <c r="D141" s="9">
        <v>17</v>
      </c>
      <c r="E141" s="11">
        <f t="shared" si="28"/>
        <v>0.6</v>
      </c>
      <c r="F141" s="11">
        <v>0.6</v>
      </c>
      <c r="G141" s="46"/>
      <c r="H141" s="46"/>
    </row>
    <row r="142" spans="1:8" ht="29.4" customHeight="1" x14ac:dyDescent="0.3">
      <c r="A142" s="86" t="s">
        <v>10</v>
      </c>
      <c r="B142" s="87"/>
      <c r="C142" s="9"/>
      <c r="D142" s="9"/>
      <c r="E142" s="10">
        <f>SUM(E139:E141)</f>
        <v>1.8000000000000003</v>
      </c>
      <c r="F142" s="10">
        <f t="shared" ref="F142:H142" si="29">SUM(F139:F141)</f>
        <v>1.8000000000000003</v>
      </c>
      <c r="G142" s="10">
        <f t="shared" si="29"/>
        <v>0</v>
      </c>
      <c r="H142" s="10">
        <f t="shared" si="29"/>
        <v>0</v>
      </c>
    </row>
    <row r="143" spans="1:8" ht="15.75" customHeight="1" x14ac:dyDescent="0.3">
      <c r="A143" s="8">
        <v>4</v>
      </c>
      <c r="B143" s="18" t="s">
        <v>51</v>
      </c>
      <c r="C143" s="9">
        <v>23</v>
      </c>
      <c r="D143" s="59">
        <v>3</v>
      </c>
      <c r="E143" s="11">
        <f t="shared" ref="E143:E146" si="30">SUM(F143:H143)</f>
        <v>1.9</v>
      </c>
      <c r="F143" s="11">
        <v>1.9</v>
      </c>
      <c r="G143" s="47"/>
      <c r="H143" s="47"/>
    </row>
    <row r="144" spans="1:8" ht="15.75" customHeight="1" x14ac:dyDescent="0.3">
      <c r="A144" s="8">
        <v>5</v>
      </c>
      <c r="B144" s="18" t="s">
        <v>51</v>
      </c>
      <c r="C144" s="9">
        <v>38</v>
      </c>
      <c r="D144" s="59">
        <v>19</v>
      </c>
      <c r="E144" s="11">
        <f t="shared" si="30"/>
        <v>5</v>
      </c>
      <c r="F144" s="11">
        <v>5</v>
      </c>
      <c r="G144" s="47"/>
      <c r="H144" s="47"/>
    </row>
    <row r="145" spans="1:8" ht="15.75" customHeight="1" x14ac:dyDescent="0.3">
      <c r="A145" s="8">
        <v>6</v>
      </c>
      <c r="B145" s="18" t="s">
        <v>51</v>
      </c>
      <c r="C145" s="9">
        <v>59</v>
      </c>
      <c r="D145" s="9">
        <v>15</v>
      </c>
      <c r="E145" s="11">
        <f t="shared" si="30"/>
        <v>1.2</v>
      </c>
      <c r="F145" s="11">
        <v>1.2</v>
      </c>
      <c r="G145" s="47"/>
      <c r="H145" s="47"/>
    </row>
    <row r="146" spans="1:8" ht="15.75" customHeight="1" x14ac:dyDescent="0.3">
      <c r="A146" s="8">
        <v>7</v>
      </c>
      <c r="B146" s="18" t="s">
        <v>51</v>
      </c>
      <c r="C146" s="9">
        <v>93</v>
      </c>
      <c r="D146" s="9">
        <v>32</v>
      </c>
      <c r="E146" s="11">
        <f t="shared" si="30"/>
        <v>4</v>
      </c>
      <c r="F146" s="11">
        <v>4</v>
      </c>
      <c r="G146" s="47"/>
      <c r="H146" s="47"/>
    </row>
    <row r="147" spans="1:8" ht="30.75" customHeight="1" x14ac:dyDescent="0.3">
      <c r="A147" s="64" t="s">
        <v>10</v>
      </c>
      <c r="B147" s="65"/>
      <c r="C147" s="9"/>
      <c r="D147" s="9"/>
      <c r="E147" s="10">
        <f>SUM(E143:E146)</f>
        <v>12.1</v>
      </c>
      <c r="F147" s="10">
        <f>SUM(F143:F146)</f>
        <v>12.1</v>
      </c>
      <c r="G147" s="10">
        <f>SUM(G143:G146)</f>
        <v>0</v>
      </c>
      <c r="H147" s="10">
        <f>SUM(H143:H146)</f>
        <v>0</v>
      </c>
    </row>
    <row r="148" spans="1:8" ht="16.5" customHeight="1" x14ac:dyDescent="0.3">
      <c r="A148" s="1">
        <v>8</v>
      </c>
      <c r="B148" s="18" t="s">
        <v>52</v>
      </c>
      <c r="C148" s="9">
        <v>6</v>
      </c>
      <c r="D148" s="9">
        <v>18</v>
      </c>
      <c r="E148" s="11">
        <f t="shared" ref="E148:E160" si="31">SUM(F148:H148)</f>
        <v>1.9</v>
      </c>
      <c r="F148" s="11">
        <v>1.9</v>
      </c>
      <c r="G148" s="47"/>
      <c r="H148" s="47"/>
    </row>
    <row r="149" spans="1:8" ht="16.5" customHeight="1" x14ac:dyDescent="0.3">
      <c r="A149" s="1">
        <v>9</v>
      </c>
      <c r="B149" s="18" t="s">
        <v>52</v>
      </c>
      <c r="C149" s="9">
        <v>6</v>
      </c>
      <c r="D149" s="9">
        <v>39</v>
      </c>
      <c r="E149" s="11">
        <f t="shared" si="31"/>
        <v>1.5</v>
      </c>
      <c r="F149" s="11">
        <v>1.5</v>
      </c>
      <c r="G149" s="47"/>
      <c r="H149" s="47"/>
    </row>
    <row r="150" spans="1:8" ht="16.5" customHeight="1" x14ac:dyDescent="0.3">
      <c r="A150" s="1">
        <v>10</v>
      </c>
      <c r="B150" s="18" t="s">
        <v>52</v>
      </c>
      <c r="C150" s="9">
        <v>15</v>
      </c>
      <c r="D150" s="9">
        <v>22</v>
      </c>
      <c r="E150" s="11">
        <f t="shared" si="31"/>
        <v>1.1000000000000001</v>
      </c>
      <c r="F150" s="11">
        <v>1.1000000000000001</v>
      </c>
      <c r="G150" s="47"/>
      <c r="H150" s="47"/>
    </row>
    <row r="151" spans="1:8" ht="16.5" customHeight="1" x14ac:dyDescent="0.3">
      <c r="A151" s="1">
        <v>11</v>
      </c>
      <c r="B151" s="18" t="s">
        <v>52</v>
      </c>
      <c r="C151" s="9">
        <v>16</v>
      </c>
      <c r="D151" s="9">
        <v>5</v>
      </c>
      <c r="E151" s="11">
        <f t="shared" si="31"/>
        <v>2.2999999999999998</v>
      </c>
      <c r="F151" s="11">
        <v>2.2999999999999998</v>
      </c>
      <c r="G151" s="47"/>
      <c r="H151" s="47"/>
    </row>
    <row r="152" spans="1:8" ht="16.5" customHeight="1" x14ac:dyDescent="0.3">
      <c r="A152" s="1">
        <v>12</v>
      </c>
      <c r="B152" s="18" t="s">
        <v>52</v>
      </c>
      <c r="C152" s="9">
        <v>16</v>
      </c>
      <c r="D152" s="9">
        <v>13</v>
      </c>
      <c r="E152" s="11">
        <f t="shared" si="31"/>
        <v>3.5</v>
      </c>
      <c r="F152" s="11">
        <v>3.5</v>
      </c>
      <c r="G152" s="47"/>
      <c r="H152" s="47"/>
    </row>
    <row r="153" spans="1:8" ht="16.5" customHeight="1" x14ac:dyDescent="0.3">
      <c r="A153" s="1">
        <v>13</v>
      </c>
      <c r="B153" s="18" t="s">
        <v>52</v>
      </c>
      <c r="C153" s="9">
        <v>37</v>
      </c>
      <c r="D153" s="9">
        <v>9</v>
      </c>
      <c r="E153" s="11">
        <f t="shared" si="31"/>
        <v>1.9</v>
      </c>
      <c r="F153" s="11">
        <v>1.9</v>
      </c>
      <c r="G153" s="47"/>
      <c r="H153" s="47"/>
    </row>
    <row r="154" spans="1:8" ht="16.5" customHeight="1" x14ac:dyDescent="0.3">
      <c r="A154" s="1">
        <v>14</v>
      </c>
      <c r="B154" s="18" t="s">
        <v>52</v>
      </c>
      <c r="C154" s="9">
        <v>37</v>
      </c>
      <c r="D154" s="9">
        <v>13</v>
      </c>
      <c r="E154" s="11">
        <f t="shared" si="31"/>
        <v>1.7</v>
      </c>
      <c r="F154" s="11">
        <v>1.7</v>
      </c>
      <c r="G154" s="47"/>
      <c r="H154" s="47"/>
    </row>
    <row r="155" spans="1:8" ht="16.5" customHeight="1" x14ac:dyDescent="0.3">
      <c r="A155" s="1">
        <v>15</v>
      </c>
      <c r="B155" s="18" t="s">
        <v>52</v>
      </c>
      <c r="C155" s="9">
        <v>54</v>
      </c>
      <c r="D155" s="9">
        <v>6</v>
      </c>
      <c r="E155" s="11">
        <f t="shared" si="31"/>
        <v>6.1</v>
      </c>
      <c r="F155" s="11">
        <v>6.1</v>
      </c>
      <c r="G155" s="47"/>
      <c r="H155" s="47"/>
    </row>
    <row r="156" spans="1:8" ht="16.5" customHeight="1" x14ac:dyDescent="0.3">
      <c r="A156" s="1">
        <v>16</v>
      </c>
      <c r="B156" s="18" t="s">
        <v>52</v>
      </c>
      <c r="C156" s="9">
        <v>54</v>
      </c>
      <c r="D156" s="9">
        <v>11</v>
      </c>
      <c r="E156" s="11">
        <f t="shared" si="31"/>
        <v>1.4</v>
      </c>
      <c r="F156" s="11">
        <v>1.4</v>
      </c>
      <c r="G156" s="47"/>
      <c r="H156" s="47"/>
    </row>
    <row r="157" spans="1:8" ht="16.5" customHeight="1" x14ac:dyDescent="0.3">
      <c r="A157" s="1">
        <v>17</v>
      </c>
      <c r="B157" s="18" t="s">
        <v>52</v>
      </c>
      <c r="C157" s="9">
        <v>54</v>
      </c>
      <c r="D157" s="9">
        <v>11</v>
      </c>
      <c r="E157" s="11">
        <f t="shared" si="31"/>
        <v>3.5</v>
      </c>
      <c r="F157" s="11">
        <v>3.5</v>
      </c>
      <c r="G157" s="47"/>
      <c r="H157" s="47"/>
    </row>
    <row r="158" spans="1:8" ht="16.5" customHeight="1" x14ac:dyDescent="0.3">
      <c r="A158" s="1">
        <v>18</v>
      </c>
      <c r="B158" s="18" t="s">
        <v>52</v>
      </c>
      <c r="C158" s="9">
        <v>83</v>
      </c>
      <c r="D158" s="9">
        <v>6</v>
      </c>
      <c r="E158" s="11">
        <f t="shared" si="31"/>
        <v>1.7</v>
      </c>
      <c r="F158" s="11">
        <v>1.7</v>
      </c>
      <c r="G158" s="47"/>
      <c r="H158" s="47"/>
    </row>
    <row r="159" spans="1:8" ht="16.5" customHeight="1" x14ac:dyDescent="0.3">
      <c r="A159" s="1">
        <v>19</v>
      </c>
      <c r="B159" s="18" t="s">
        <v>52</v>
      </c>
      <c r="C159" s="9">
        <v>87</v>
      </c>
      <c r="D159" s="9">
        <v>1</v>
      </c>
      <c r="E159" s="11">
        <f t="shared" si="31"/>
        <v>2.2999999999999998</v>
      </c>
      <c r="F159" s="11">
        <v>2.2999999999999998</v>
      </c>
      <c r="G159" s="47"/>
      <c r="H159" s="47"/>
    </row>
    <row r="160" spans="1:8" ht="16.5" customHeight="1" x14ac:dyDescent="0.3">
      <c r="A160" s="1">
        <v>20</v>
      </c>
      <c r="B160" s="18" t="s">
        <v>52</v>
      </c>
      <c r="C160" s="9">
        <v>87</v>
      </c>
      <c r="D160" s="9">
        <v>1</v>
      </c>
      <c r="E160" s="11">
        <f t="shared" si="31"/>
        <v>2.2000000000000002</v>
      </c>
      <c r="F160" s="11">
        <v>2.2000000000000002</v>
      </c>
      <c r="G160" s="47"/>
      <c r="H160" s="47"/>
    </row>
    <row r="161" spans="1:8" ht="27.75" customHeight="1" x14ac:dyDescent="0.3">
      <c r="A161" s="64" t="s">
        <v>10</v>
      </c>
      <c r="B161" s="65"/>
      <c r="C161" s="9"/>
      <c r="D161" s="9"/>
      <c r="E161" s="10">
        <f>SUM(E148:E160)</f>
        <v>31.099999999999998</v>
      </c>
      <c r="F161" s="10">
        <f>SUM(F148:F160)</f>
        <v>31.099999999999998</v>
      </c>
      <c r="G161" s="10">
        <f>SUM(G148:G160)</f>
        <v>0</v>
      </c>
      <c r="H161" s="10">
        <f>SUM(H148:H160)</f>
        <v>0</v>
      </c>
    </row>
    <row r="162" spans="1:8" ht="19.5" customHeight="1" x14ac:dyDescent="0.3">
      <c r="A162" s="66" t="s">
        <v>11</v>
      </c>
      <c r="B162" s="67"/>
      <c r="C162" s="12"/>
      <c r="D162" s="12"/>
      <c r="E162" s="10">
        <f>E142+E147+E161</f>
        <v>45</v>
      </c>
      <c r="F162" s="10">
        <f>F142+F147+F161</f>
        <v>45</v>
      </c>
      <c r="G162" s="10">
        <f>G142+G147+G161</f>
        <v>0</v>
      </c>
      <c r="H162" s="10">
        <f>H142+H147+H161</f>
        <v>0</v>
      </c>
    </row>
    <row r="163" spans="1:8" ht="19.5" customHeight="1" x14ac:dyDescent="0.3">
      <c r="A163" s="68" t="s">
        <v>47</v>
      </c>
      <c r="B163" s="69"/>
      <c r="C163" s="69"/>
      <c r="D163" s="69"/>
      <c r="E163" s="69"/>
      <c r="F163" s="69"/>
      <c r="G163" s="69"/>
      <c r="H163" s="70"/>
    </row>
    <row r="164" spans="1:8" ht="16.5" customHeight="1" x14ac:dyDescent="0.3">
      <c r="A164" s="21">
        <v>1</v>
      </c>
      <c r="B164" s="1" t="s">
        <v>45</v>
      </c>
      <c r="C164" s="3">
        <v>72</v>
      </c>
      <c r="D164" s="3">
        <v>5</v>
      </c>
      <c r="E164" s="4">
        <f>SUM(F164:H164)</f>
        <v>5.6</v>
      </c>
      <c r="F164" s="4">
        <v>5.6</v>
      </c>
      <c r="G164" s="4"/>
      <c r="H164" s="4"/>
    </row>
    <row r="165" spans="1:8" ht="25.8" customHeight="1" x14ac:dyDescent="0.3">
      <c r="A165" s="64" t="s">
        <v>10</v>
      </c>
      <c r="B165" s="65"/>
      <c r="C165" s="3"/>
      <c r="D165" s="3"/>
      <c r="E165" s="60">
        <f>SUM(E164)</f>
        <v>5.6</v>
      </c>
      <c r="F165" s="60">
        <f t="shared" ref="F165:H165" si="32">SUM(F164)</f>
        <v>5.6</v>
      </c>
      <c r="G165" s="60">
        <f t="shared" si="32"/>
        <v>0</v>
      </c>
      <c r="H165" s="60">
        <f t="shared" si="32"/>
        <v>0</v>
      </c>
    </row>
    <row r="166" spans="1:8" ht="16.5" customHeight="1" x14ac:dyDescent="0.3">
      <c r="A166" s="21">
        <v>2</v>
      </c>
      <c r="B166" s="3" t="s">
        <v>64</v>
      </c>
      <c r="C166" s="3">
        <v>16</v>
      </c>
      <c r="D166" s="3">
        <v>12</v>
      </c>
      <c r="E166" s="4">
        <f>SUM(F166:H166)</f>
        <v>1.5</v>
      </c>
      <c r="F166" s="4">
        <v>1.5</v>
      </c>
      <c r="G166" s="4"/>
      <c r="H166" s="4"/>
    </row>
    <row r="167" spans="1:8" ht="16.5" customHeight="1" x14ac:dyDescent="0.3">
      <c r="A167" s="21">
        <v>3</v>
      </c>
      <c r="B167" s="3" t="s">
        <v>64</v>
      </c>
      <c r="C167" s="3">
        <v>73</v>
      </c>
      <c r="D167" s="3">
        <v>21</v>
      </c>
      <c r="E167" s="4">
        <f t="shared" ref="E167:E168" si="33">SUM(F167:H167)</f>
        <v>2.4</v>
      </c>
      <c r="F167" s="4">
        <v>2.4</v>
      </c>
      <c r="G167" s="4"/>
      <c r="H167" s="4"/>
    </row>
    <row r="168" spans="1:8" x14ac:dyDescent="0.3">
      <c r="A168" s="3">
        <v>4</v>
      </c>
      <c r="B168" s="3" t="s">
        <v>64</v>
      </c>
      <c r="C168" s="3">
        <v>103</v>
      </c>
      <c r="D168" s="3">
        <v>2</v>
      </c>
      <c r="E168" s="4">
        <f t="shared" si="33"/>
        <v>2.5</v>
      </c>
      <c r="F168" s="4">
        <v>2.5</v>
      </c>
      <c r="G168" s="4"/>
      <c r="H168" s="4"/>
    </row>
    <row r="169" spans="1:8" ht="29.25" customHeight="1" x14ac:dyDescent="0.3">
      <c r="A169" s="64" t="s">
        <v>10</v>
      </c>
      <c r="B169" s="65"/>
      <c r="C169" s="9"/>
      <c r="D169" s="9"/>
      <c r="E169" s="10">
        <f>SUM(E166:E168)</f>
        <v>6.4</v>
      </c>
      <c r="F169" s="10">
        <f t="shared" ref="F169:H169" si="34">SUM(F166:F168)</f>
        <v>6.4</v>
      </c>
      <c r="G169" s="10">
        <f t="shared" si="34"/>
        <v>0</v>
      </c>
      <c r="H169" s="10">
        <f t="shared" si="34"/>
        <v>0</v>
      </c>
    </row>
    <row r="170" spans="1:8" ht="15" customHeight="1" x14ac:dyDescent="0.3">
      <c r="A170" s="22">
        <v>5</v>
      </c>
      <c r="B170" s="3" t="s">
        <v>46</v>
      </c>
      <c r="C170" s="3" t="s">
        <v>66</v>
      </c>
      <c r="D170" s="3">
        <v>13</v>
      </c>
      <c r="E170" s="4">
        <f t="shared" ref="E170:E174" si="35">SUM(F170:H170)</f>
        <v>2</v>
      </c>
      <c r="F170" s="4">
        <v>2</v>
      </c>
      <c r="G170" s="10"/>
      <c r="H170" s="10"/>
    </row>
    <row r="171" spans="1:8" ht="15" customHeight="1" x14ac:dyDescent="0.3">
      <c r="A171" s="22">
        <v>6</v>
      </c>
      <c r="B171" s="3" t="s">
        <v>46</v>
      </c>
      <c r="C171" s="3" t="s">
        <v>67</v>
      </c>
      <c r="D171" s="3">
        <v>9</v>
      </c>
      <c r="E171" s="4">
        <f t="shared" si="35"/>
        <v>1.9</v>
      </c>
      <c r="F171" s="4">
        <v>1.9</v>
      </c>
      <c r="G171" s="10"/>
      <c r="H171" s="10"/>
    </row>
    <row r="172" spans="1:8" ht="15" customHeight="1" x14ac:dyDescent="0.3">
      <c r="A172" s="22">
        <v>7</v>
      </c>
      <c r="B172" s="3" t="s">
        <v>46</v>
      </c>
      <c r="C172" s="3" t="s">
        <v>67</v>
      </c>
      <c r="D172" s="3">
        <v>11</v>
      </c>
      <c r="E172" s="4">
        <f t="shared" si="35"/>
        <v>4.7</v>
      </c>
      <c r="F172" s="4">
        <v>4.7</v>
      </c>
      <c r="G172" s="10"/>
      <c r="H172" s="10"/>
    </row>
    <row r="173" spans="1:8" ht="15" customHeight="1" x14ac:dyDescent="0.3">
      <c r="A173" s="22">
        <v>8</v>
      </c>
      <c r="B173" s="3" t="s">
        <v>46</v>
      </c>
      <c r="C173" s="3" t="s">
        <v>68</v>
      </c>
      <c r="D173" s="3">
        <v>9</v>
      </c>
      <c r="E173" s="4">
        <f t="shared" si="35"/>
        <v>2.8</v>
      </c>
      <c r="F173" s="4">
        <v>2.8</v>
      </c>
      <c r="G173" s="10"/>
      <c r="H173" s="10"/>
    </row>
    <row r="174" spans="1:8" ht="15" customHeight="1" x14ac:dyDescent="0.3">
      <c r="A174" s="1">
        <v>9</v>
      </c>
      <c r="B174" s="3" t="s">
        <v>46</v>
      </c>
      <c r="C174" s="3" t="s">
        <v>72</v>
      </c>
      <c r="D174" s="3">
        <v>1</v>
      </c>
      <c r="E174" s="4">
        <f t="shared" si="35"/>
        <v>15</v>
      </c>
      <c r="F174" s="4"/>
      <c r="G174" s="10"/>
      <c r="H174" s="10">
        <v>15</v>
      </c>
    </row>
    <row r="175" spans="1:8" ht="30.75" customHeight="1" x14ac:dyDescent="0.3">
      <c r="A175" s="64" t="s">
        <v>10</v>
      </c>
      <c r="B175" s="65"/>
      <c r="C175" s="12"/>
      <c r="D175" s="12"/>
      <c r="E175" s="10">
        <f>SUM(E170:E174)</f>
        <v>26.4</v>
      </c>
      <c r="F175" s="10">
        <f t="shared" ref="F175:H175" si="36">SUM(F170:F174)</f>
        <v>11.399999999999999</v>
      </c>
      <c r="G175" s="10">
        <f t="shared" si="36"/>
        <v>0</v>
      </c>
      <c r="H175" s="10">
        <f t="shared" si="36"/>
        <v>15</v>
      </c>
    </row>
    <row r="176" spans="1:8" ht="15" customHeight="1" x14ac:dyDescent="0.3">
      <c r="A176" s="1">
        <v>10</v>
      </c>
      <c r="B176" s="3" t="s">
        <v>65</v>
      </c>
      <c r="C176" s="3">
        <v>87</v>
      </c>
      <c r="D176" s="3">
        <v>2</v>
      </c>
      <c r="E176" s="4">
        <f t="shared" ref="E176:E178" si="37">SUM(F176:H176)</f>
        <v>4.5999999999999996</v>
      </c>
      <c r="F176" s="4">
        <v>4.5999999999999996</v>
      </c>
      <c r="G176" s="10"/>
      <c r="H176" s="10"/>
    </row>
    <row r="177" spans="1:9" ht="27.6" customHeight="1" x14ac:dyDescent="0.3">
      <c r="A177" s="64" t="s">
        <v>10</v>
      </c>
      <c r="B177" s="65"/>
      <c r="C177" s="3"/>
      <c r="D177" s="3"/>
      <c r="E177" s="60">
        <f>SUM(E176)</f>
        <v>4.5999999999999996</v>
      </c>
      <c r="F177" s="60">
        <f t="shared" ref="F177:H177" si="38">SUM(F176)</f>
        <v>4.5999999999999996</v>
      </c>
      <c r="G177" s="60">
        <f t="shared" si="38"/>
        <v>0</v>
      </c>
      <c r="H177" s="60">
        <f t="shared" si="38"/>
        <v>0</v>
      </c>
    </row>
    <row r="178" spans="1:9" x14ac:dyDescent="0.3">
      <c r="A178" s="1">
        <v>11</v>
      </c>
      <c r="B178" s="3" t="s">
        <v>53</v>
      </c>
      <c r="C178" s="3">
        <v>75</v>
      </c>
      <c r="D178" s="3">
        <v>10</v>
      </c>
      <c r="E178" s="4">
        <f t="shared" si="37"/>
        <v>2</v>
      </c>
      <c r="F178" s="4">
        <v>2</v>
      </c>
      <c r="G178" s="11"/>
      <c r="H178" s="11"/>
    </row>
    <row r="179" spans="1:9" ht="29.25" customHeight="1" x14ac:dyDescent="0.3">
      <c r="A179" s="64" t="s">
        <v>10</v>
      </c>
      <c r="B179" s="65"/>
      <c r="C179" s="9"/>
      <c r="D179" s="9"/>
      <c r="E179" s="10">
        <f>SUM(E178)</f>
        <v>2</v>
      </c>
      <c r="F179" s="10">
        <f t="shared" ref="F179:H179" si="39">SUM(F178)</f>
        <v>2</v>
      </c>
      <c r="G179" s="10">
        <f t="shared" si="39"/>
        <v>0</v>
      </c>
      <c r="H179" s="10">
        <f t="shared" si="39"/>
        <v>0</v>
      </c>
    </row>
    <row r="180" spans="1:9" x14ac:dyDescent="0.3">
      <c r="A180" s="66" t="s">
        <v>11</v>
      </c>
      <c r="B180" s="67"/>
      <c r="C180" s="9"/>
      <c r="D180" s="9"/>
      <c r="E180" s="10">
        <f>SUM(E169+E165+E175+E177+E179)</f>
        <v>45</v>
      </c>
      <c r="F180" s="10">
        <f t="shared" ref="F180:H180" si="40">SUM(F169+F165+F175+F177+F179)</f>
        <v>30</v>
      </c>
      <c r="G180" s="10">
        <f t="shared" si="40"/>
        <v>0</v>
      </c>
      <c r="H180" s="10">
        <f t="shared" si="40"/>
        <v>15</v>
      </c>
    </row>
    <row r="181" spans="1:9" x14ac:dyDescent="0.3">
      <c r="A181" s="68" t="s">
        <v>48</v>
      </c>
      <c r="B181" s="71"/>
      <c r="C181" s="71"/>
      <c r="D181" s="71"/>
      <c r="E181" s="71"/>
      <c r="F181" s="71"/>
      <c r="G181" s="71"/>
      <c r="H181" s="72"/>
    </row>
    <row r="182" spans="1:9" x14ac:dyDescent="0.3">
      <c r="A182" s="33">
        <v>1</v>
      </c>
      <c r="B182" s="15" t="s">
        <v>49</v>
      </c>
      <c r="C182" s="15">
        <v>48</v>
      </c>
      <c r="D182" s="25">
        <v>16</v>
      </c>
      <c r="E182" s="16">
        <f>SUM(F182:H182)</f>
        <v>2.5</v>
      </c>
      <c r="F182" s="16">
        <v>2.5</v>
      </c>
      <c r="G182" s="33"/>
      <c r="H182" s="33"/>
    </row>
    <row r="183" spans="1:9" x14ac:dyDescent="0.3">
      <c r="A183" s="15">
        <v>2</v>
      </c>
      <c r="B183" s="15" t="s">
        <v>49</v>
      </c>
      <c r="C183" s="15">
        <v>44</v>
      </c>
      <c r="D183" s="25">
        <v>11</v>
      </c>
      <c r="E183" s="16">
        <f>SUM(F183:H183)</f>
        <v>4.3</v>
      </c>
      <c r="F183" s="16">
        <v>4.3</v>
      </c>
      <c r="G183" s="49"/>
      <c r="H183" s="49"/>
    </row>
    <row r="184" spans="1:9" ht="27.75" customHeight="1" x14ac:dyDescent="0.3">
      <c r="A184" s="74" t="s">
        <v>10</v>
      </c>
      <c r="B184" s="75"/>
      <c r="C184" s="48"/>
      <c r="D184" s="48"/>
      <c r="E184" s="50">
        <f>SUM(E182+E183)</f>
        <v>6.8</v>
      </c>
      <c r="F184" s="50">
        <f t="shared" ref="F184:H184" si="41">SUM(F182+F183)</f>
        <v>6.8</v>
      </c>
      <c r="G184" s="50">
        <f t="shared" si="41"/>
        <v>0</v>
      </c>
      <c r="H184" s="50">
        <f t="shared" si="41"/>
        <v>0</v>
      </c>
    </row>
    <row r="185" spans="1:9" ht="16.5" customHeight="1" x14ac:dyDescent="0.3">
      <c r="A185" s="17">
        <v>3</v>
      </c>
      <c r="B185" s="15" t="s">
        <v>58</v>
      </c>
      <c r="C185" s="15">
        <v>14</v>
      </c>
      <c r="D185" s="25">
        <v>26</v>
      </c>
      <c r="E185" s="16">
        <f>SUM(F185:H185)</f>
        <v>1</v>
      </c>
      <c r="F185" s="16">
        <v>1</v>
      </c>
      <c r="G185" s="50"/>
      <c r="H185" s="50"/>
    </row>
    <row r="186" spans="1:9" ht="28.2" customHeight="1" x14ac:dyDescent="0.3">
      <c r="A186" s="74" t="s">
        <v>10</v>
      </c>
      <c r="B186" s="75"/>
      <c r="C186" s="51"/>
      <c r="D186" s="51"/>
      <c r="E186" s="50">
        <f>SUM(E185)</f>
        <v>1</v>
      </c>
      <c r="F186" s="50">
        <f t="shared" ref="F186:H186" si="42">SUM(F185)</f>
        <v>1</v>
      </c>
      <c r="G186" s="50">
        <f t="shared" si="42"/>
        <v>0</v>
      </c>
      <c r="H186" s="50">
        <f t="shared" si="42"/>
        <v>0</v>
      </c>
    </row>
    <row r="187" spans="1:9" x14ac:dyDescent="0.3">
      <c r="A187" s="76" t="s">
        <v>11</v>
      </c>
      <c r="B187" s="77"/>
      <c r="C187" s="51"/>
      <c r="D187" s="51"/>
      <c r="E187" s="50">
        <f>SUM(E186,E184)</f>
        <v>7.8</v>
      </c>
      <c r="F187" s="50">
        <f t="shared" ref="F187:H187" si="43">SUM(F186,F184)</f>
        <v>7.8</v>
      </c>
      <c r="G187" s="50">
        <f t="shared" si="43"/>
        <v>0</v>
      </c>
      <c r="H187" s="50">
        <f t="shared" si="43"/>
        <v>0</v>
      </c>
    </row>
    <row r="188" spans="1:9" ht="32.25" customHeight="1" x14ac:dyDescent="0.3">
      <c r="A188" s="73" t="s">
        <v>50</v>
      </c>
      <c r="B188" s="73"/>
      <c r="C188" s="52"/>
      <c r="D188" s="52"/>
      <c r="E188" s="10">
        <f>SUM(E35+E44+E62+E79+E92+E96+E102+E137+E162+E180+E187)</f>
        <v>688.5</v>
      </c>
      <c r="F188" s="10">
        <f>SUM(F35+F44+F62+F79+F92+F96+F102+F137+F162+F180+F187)</f>
        <v>488.20000000000005</v>
      </c>
      <c r="G188" s="10">
        <f>SUM(G35+G44+G62+G79+G92+G96+G102+G137+G162+G180+G187)</f>
        <v>0</v>
      </c>
      <c r="H188" s="10">
        <f>SUM(H35+H44+H62+H79+H92+H96+H102+H137+H162+H180+H187)</f>
        <v>200.3</v>
      </c>
    </row>
    <row r="191" spans="1:9" ht="21" x14ac:dyDescent="0.4">
      <c r="A191" s="63"/>
      <c r="B191" s="63"/>
      <c r="C191" s="63"/>
      <c r="D191" s="63"/>
      <c r="E191" s="63"/>
      <c r="F191" s="63"/>
      <c r="G191" s="63"/>
      <c r="H191" s="63"/>
      <c r="I191" s="63"/>
    </row>
  </sheetData>
  <mergeCells count="91">
    <mergeCell ref="A56:B56"/>
    <mergeCell ref="A61:B61"/>
    <mergeCell ref="A62:B62"/>
    <mergeCell ref="A53:B53"/>
    <mergeCell ref="A83:B83"/>
    <mergeCell ref="A80:H80"/>
    <mergeCell ref="G69:G70"/>
    <mergeCell ref="H69:H70"/>
    <mergeCell ref="A76:B76"/>
    <mergeCell ref="A63:H63"/>
    <mergeCell ref="A69:B70"/>
    <mergeCell ref="C69:C70"/>
    <mergeCell ref="D69:D70"/>
    <mergeCell ref="E69:E70"/>
    <mergeCell ref="F69:F70"/>
    <mergeCell ref="A65:B65"/>
    <mergeCell ref="A44:B44"/>
    <mergeCell ref="A45:H45"/>
    <mergeCell ref="A48:B48"/>
    <mergeCell ref="A51:B51"/>
    <mergeCell ref="G24:G25"/>
    <mergeCell ref="H24:H25"/>
    <mergeCell ref="D33:D34"/>
    <mergeCell ref="E33:E34"/>
    <mergeCell ref="F33:F34"/>
    <mergeCell ref="G33:G34"/>
    <mergeCell ref="H33:H34"/>
    <mergeCell ref="A33:B34"/>
    <mergeCell ref="C33:C34"/>
    <mergeCell ref="A35:B35"/>
    <mergeCell ref="A36:H36"/>
    <mergeCell ref="A38:B38"/>
    <mergeCell ref="A41:B41"/>
    <mergeCell ref="A43:B43"/>
    <mergeCell ref="A2:H2"/>
    <mergeCell ref="B6:D6"/>
    <mergeCell ref="A6:A7"/>
    <mergeCell ref="E6:E7"/>
    <mergeCell ref="A3:H3"/>
    <mergeCell ref="A14:B14"/>
    <mergeCell ref="A5:H5"/>
    <mergeCell ref="F6:H6"/>
    <mergeCell ref="A21:B21"/>
    <mergeCell ref="A24:B25"/>
    <mergeCell ref="C24:C25"/>
    <mergeCell ref="D24:D25"/>
    <mergeCell ref="E24:E25"/>
    <mergeCell ref="F24:F25"/>
    <mergeCell ref="A17:B17"/>
    <mergeCell ref="A9:B9"/>
    <mergeCell ref="A78:B78"/>
    <mergeCell ref="A79:B79"/>
    <mergeCell ref="A162:B162"/>
    <mergeCell ref="A93:H93"/>
    <mergeCell ref="A96:B96"/>
    <mergeCell ref="A102:B102"/>
    <mergeCell ref="A97:H97"/>
    <mergeCell ref="A99:B99"/>
    <mergeCell ref="A101:B101"/>
    <mergeCell ref="A92:B92"/>
    <mergeCell ref="A91:B91"/>
    <mergeCell ref="A161:B161"/>
    <mergeCell ref="A86:B86"/>
    <mergeCell ref="A95:B95"/>
    <mergeCell ref="A103:H103"/>
    <mergeCell ref="A138:H138"/>
    <mergeCell ref="A147:B147"/>
    <mergeCell ref="F124:F125"/>
    <mergeCell ref="G124:G125"/>
    <mergeCell ref="H124:H125"/>
    <mergeCell ref="A136:B136"/>
    <mergeCell ref="A137:B137"/>
    <mergeCell ref="A107:B107"/>
    <mergeCell ref="A124:B125"/>
    <mergeCell ref="C124:C125"/>
    <mergeCell ref="D124:D125"/>
    <mergeCell ref="E124:E125"/>
    <mergeCell ref="A142:B142"/>
    <mergeCell ref="A191:I191"/>
    <mergeCell ref="A179:B179"/>
    <mergeCell ref="A180:B180"/>
    <mergeCell ref="A163:H163"/>
    <mergeCell ref="A181:H181"/>
    <mergeCell ref="A188:B188"/>
    <mergeCell ref="A184:B184"/>
    <mergeCell ref="A187:B187"/>
    <mergeCell ref="A169:B169"/>
    <mergeCell ref="A175:B175"/>
    <mergeCell ref="A186:B186"/>
    <mergeCell ref="A165:B165"/>
    <mergeCell ref="A177:B17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2" manualBreakCount="2">
    <brk id="62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2021-01-27T07:05:22Z</dcterms:modified>
</cp:coreProperties>
</file>