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" sheetId="17" r:id="rId1"/>
  </sheets>
  <definedNames>
    <definedName name="_xlnm.Print_Area" localSheetId="0">'0'!$A$1:$D$113</definedName>
  </definedNames>
  <calcPr calcId="152511"/>
</workbook>
</file>

<file path=xl/calcChain.xml><?xml version="1.0" encoding="utf-8"?>
<calcChain xmlns="http://schemas.openxmlformats.org/spreadsheetml/2006/main">
  <c r="C105" i="17" l="1"/>
  <c r="D10" i="17" l="1"/>
  <c r="C9" i="17"/>
  <c r="B9" i="17"/>
  <c r="B105" i="17" l="1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C108" i="17" l="1"/>
  <c r="D108" i="17" s="1"/>
  <c r="D38" i="17"/>
  <c r="D6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C5" i="17"/>
  <c r="C25" i="17"/>
  <c r="D105" i="17"/>
  <c r="D97" i="17" l="1"/>
  <c r="B49" i="17"/>
  <c r="B99" i="17" s="1"/>
  <c r="D25" i="17"/>
  <c r="C49" i="17"/>
  <c r="D5" i="17"/>
  <c r="C4" i="17"/>
  <c r="D4" i="17" s="1"/>
  <c r="C99" i="17" l="1"/>
  <c r="D99" i="17" s="1"/>
  <c r="D49" i="17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<sst xmlns="http://schemas.openxmlformats.org/spreadsheetml/2006/main" count="113" uniqueCount="112">
  <si>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</si>
  <si>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</si>
  <si>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</si>
  <si>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</si>
  <si>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</si>
  <si>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</si>
  <si>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</si>
  <si>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</si>
  <si>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</si>
  <si>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</si>
  <si>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</si>
  <si>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</si>
  <si>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</si>
  <si>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</si>
  <si>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</si>
  <si>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</si>
  <si>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</si>
  <si>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</si>
  <si>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</si>
  <si>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</si>
  <si>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</si>
  <si>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</si>
  <si>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</si>
  <si>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</si>
  <si>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</si>
  <si>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</si>
  <si>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</si>
  <si>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</si>
  <si>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</si>
  <si>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</si>
  <si>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</si>
  <si>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</si>
  <si>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</si>
  <si>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</si>
  <si>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</si>
  <si>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</si>
  <si>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</si>
  <si>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</si>
  <si>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</si>
  <si>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</si>
  <si>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</si>
  <si>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</si>
  <si>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</si>
  <si>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</si>
  <si>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</si>
  <si>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</si>
  <si>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</si>
  <si>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</si>
  <si>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</si>
  <si>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</si>
  <si>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</si>
  <si>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</si>
  <si>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</si>
  <si>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</si>
  <si>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</si>
  <si>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</si>
  <si>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</si>
  <si>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</si>
  <si>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</si>
  <si>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</si>
  <si>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</si>
  <si>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</si>
  <si>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</si>
  <si>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</si>
  <si>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</si>
  <si>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</si>
  <si>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</si>
  <si>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</si>
  <si>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</si>
  <si>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</si>
  <si>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</si>
  <si>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</si>
  <si>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</si>
  <si>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</si>
  <si>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</si>
  <si>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</si>
  <si>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</si>
  <si>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</si>
  <si>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</si>
  <si>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</si>
  <si>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</si>
  <si>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</si>
  <si>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</si>
  <si>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</si>
  <si>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</si>
  <si>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</si>
  <si>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</si>
  <si>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</si>
  <si>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</si>
  <si>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</si>
  <si>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</si>
  <si>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</si>
  <si>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</si>
  <si>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</si>
  <si>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</si>
  <si>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</si>
  <si>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</si>
  <si>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</si>
  <si>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</si>
  <si>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</si>
  <si>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</si>
  <si>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</si>
  <si>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</si>
  <si>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</si>
  <si>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</si>
  <si>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</si>
  <si>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</si>
  <si>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</si>
  <si>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Е.М. Запорожцева</t>
  </si>
  <si>
    <t>Уточненный план</t>
  </si>
  <si>
    <t>Исполнено за 2020 год</t>
  </si>
  <si>
    <t xml:space="preserve"> Сводка об исполнении бюджета города Новочебоксарска за 2020 год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</si>
</sst>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G81" sqref="G81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02" t="s">
        <v>111</v>
      </c>
      <c r="B1" s="102"/>
      <c r="C1" s="102"/>
      <c r="D1" s="102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109</v>
      </c>
      <c r="C3" s="6" t="s">
        <v>110</v>
      </c>
      <c r="D3" s="7" t="s">
        <v>2</v>
      </c>
    </row>
    <row r="4" spans="1:4" ht="30.75" customHeight="1" thickBot="1" x14ac:dyDescent="0.3">
      <c r="A4" s="8" t="s">
        <v>3</v>
      </c>
      <c r="B4" s="9">
        <f>B5+B25</f>
        <v>583897367.49000001</v>
      </c>
      <c r="C4" s="10">
        <f>C5+C25</f>
        <v>593809445.25</v>
      </c>
      <c r="D4" s="11">
        <f t="shared" ref="D4:D49" si="0">C4/B4*100</f>
        <v>101.69757192134794</v>
      </c>
    </row>
    <row r="5" spans="1:4" ht="29.25" customHeight="1" x14ac:dyDescent="0.25">
      <c r="A5" s="72" t="s">
        <v>4</v>
      </c>
      <c r="B5" s="64">
        <f>B6+B8+B9+B14+B18+B23+B24</f>
        <v>466274568</v>
      </c>
      <c r="C5" s="12">
        <f>C6+C8+C9+C14+C18+C23+C24</f>
        <v>470953830.38</v>
      </c>
      <c r="D5" s="13">
        <f t="shared" si="0"/>
        <v>101.00354226911212</v>
      </c>
    </row>
    <row r="6" spans="1:4" ht="21.75" customHeight="1" x14ac:dyDescent="0.25">
      <c r="A6" s="73" t="s">
        <v>5</v>
      </c>
      <c r="B6" s="65">
        <f>B7</f>
        <v>260000000</v>
      </c>
      <c r="C6" s="14">
        <f>C7</f>
        <v>260220329.47999999</v>
      </c>
      <c r="D6" s="15">
        <f t="shared" si="0"/>
        <v>100.08474210769229</v>
      </c>
    </row>
    <row r="7" spans="1:4" ht="21" customHeight="1" x14ac:dyDescent="0.25">
      <c r="A7" s="74" t="s">
        <v>6</v>
      </c>
      <c r="B7" s="16">
        <v>260000000</v>
      </c>
      <c r="C7" s="16">
        <v>260220329.47999999</v>
      </c>
      <c r="D7" s="17">
        <f t="shared" si="0"/>
        <v>100.08474210769229</v>
      </c>
    </row>
    <row r="8" spans="1:4" ht="22.5" customHeight="1" x14ac:dyDescent="0.25">
      <c r="A8" s="73" t="s">
        <v>7</v>
      </c>
      <c r="B8" s="18">
        <v>4200000</v>
      </c>
      <c r="C8" s="18">
        <v>4221024.3</v>
      </c>
      <c r="D8" s="19">
        <f t="shared" si="0"/>
        <v>100.50057857142856</v>
      </c>
    </row>
    <row r="9" spans="1:4" ht="24" customHeight="1" x14ac:dyDescent="0.25">
      <c r="A9" s="73" t="s">
        <v>8</v>
      </c>
      <c r="B9" s="18">
        <f>B10+B11+B12+B13</f>
        <v>43871000</v>
      </c>
      <c r="C9" s="18">
        <f>C10+C11+C12+C13</f>
        <v>44727894.399999999</v>
      </c>
      <c r="D9" s="19">
        <f t="shared" si="0"/>
        <v>101.95321374028401</v>
      </c>
    </row>
    <row r="10" spans="1:4" s="98" customFormat="1" ht="32.25" customHeight="1" x14ac:dyDescent="0.25">
      <c r="A10" s="74" t="s">
        <v>106</v>
      </c>
      <c r="B10" s="16">
        <v>4450000</v>
      </c>
      <c r="C10" s="16">
        <v>4555476.51</v>
      </c>
      <c r="D10" s="17">
        <f t="shared" si="0"/>
        <v>102.37025865168539</v>
      </c>
    </row>
    <row r="11" spans="1:4" ht="23.25" customHeight="1" x14ac:dyDescent="0.25">
      <c r="A11" s="74" t="s">
        <v>9</v>
      </c>
      <c r="B11" s="16">
        <v>38000000</v>
      </c>
      <c r="C11" s="16">
        <v>38332250.759999998</v>
      </c>
      <c r="D11" s="17">
        <f t="shared" si="0"/>
        <v>100.87434410526315</v>
      </c>
    </row>
    <row r="12" spans="1:4" ht="20.25" customHeight="1" x14ac:dyDescent="0.25">
      <c r="A12" s="74" t="s">
        <v>10</v>
      </c>
      <c r="B12" s="16">
        <v>121000</v>
      </c>
      <c r="C12" s="16">
        <v>121000</v>
      </c>
      <c r="D12" s="17">
        <f t="shared" si="0"/>
        <v>100</v>
      </c>
    </row>
    <row r="13" spans="1:4" ht="30" x14ac:dyDescent="0.25">
      <c r="A13" s="74" t="s">
        <v>11</v>
      </c>
      <c r="B13" s="16">
        <v>1300000</v>
      </c>
      <c r="C13" s="16">
        <v>1719167.13</v>
      </c>
      <c r="D13" s="17">
        <f t="shared" si="0"/>
        <v>132.24362538461537</v>
      </c>
    </row>
    <row r="14" spans="1:4" ht="21.75" customHeight="1" x14ac:dyDescent="0.25">
      <c r="A14" s="73" t="s">
        <v>12</v>
      </c>
      <c r="B14" s="18">
        <f>B15+B16+B17</f>
        <v>137200000</v>
      </c>
      <c r="C14" s="18">
        <f>C15+C16+C17</f>
        <v>140621673.96000001</v>
      </c>
      <c r="D14" s="19">
        <f t="shared" si="0"/>
        <v>102.49393145772596</v>
      </c>
    </row>
    <row r="15" spans="1:4" ht="19.5" customHeight="1" x14ac:dyDescent="0.25">
      <c r="A15" s="74" t="s">
        <v>13</v>
      </c>
      <c r="B15" s="16">
        <v>35200000</v>
      </c>
      <c r="C15" s="16">
        <v>36771213.159999996</v>
      </c>
      <c r="D15" s="17">
        <f t="shared" si="0"/>
        <v>104.46367374999998</v>
      </c>
    </row>
    <row r="16" spans="1:4" ht="19.5" customHeight="1" x14ac:dyDescent="0.25">
      <c r="A16" s="74" t="s">
        <v>14</v>
      </c>
      <c r="B16" s="16">
        <v>10000000</v>
      </c>
      <c r="C16" s="16">
        <v>10296922.619999999</v>
      </c>
      <c r="D16" s="17">
        <f t="shared" si="0"/>
        <v>102.96922619999999</v>
      </c>
    </row>
    <row r="17" spans="1:4" ht="21.75" customHeight="1" x14ac:dyDescent="0.25">
      <c r="A17" s="75" t="s">
        <v>15</v>
      </c>
      <c r="B17" s="16">
        <v>92000000</v>
      </c>
      <c r="C17" s="16">
        <v>93553538.180000007</v>
      </c>
      <c r="D17" s="17">
        <f t="shared" si="0"/>
        <v>101.68862845652176</v>
      </c>
    </row>
    <row r="18" spans="1:4" ht="33" customHeight="1" x14ac:dyDescent="0.25">
      <c r="A18" s="76" t="s">
        <v>16</v>
      </c>
      <c r="B18" s="18">
        <v>3568</v>
      </c>
      <c r="C18" s="18">
        <v>3568.27</v>
      </c>
      <c r="D18" s="19">
        <f t="shared" si="0"/>
        <v>100.00756726457398</v>
      </c>
    </row>
    <row r="19" spans="1:4" ht="17.25" hidden="1" customHeight="1" x14ac:dyDescent="0.25">
      <c r="A19" s="75" t="s">
        <v>17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18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19</v>
      </c>
      <c r="B21" s="18"/>
      <c r="C21" s="18"/>
      <c r="D21" s="17"/>
    </row>
    <row r="22" spans="1:4" ht="18" hidden="1" customHeight="1" x14ac:dyDescent="0.25">
      <c r="A22" s="75" t="s">
        <v>20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21</v>
      </c>
      <c r="B23" s="18">
        <v>21000000</v>
      </c>
      <c r="C23" s="18">
        <v>21159339.969999999</v>
      </c>
      <c r="D23" s="19">
        <f t="shared" si="0"/>
        <v>100.75876176190475</v>
      </c>
    </row>
    <row r="24" spans="1:4" ht="1.5" customHeight="1" thickBot="1" x14ac:dyDescent="0.3">
      <c r="A24" s="77" t="s">
        <v>22</v>
      </c>
      <c r="B24" s="81">
        <v>0</v>
      </c>
      <c r="C24" s="20">
        <v>0</v>
      </c>
      <c r="D24" s="21"/>
    </row>
    <row r="25" spans="1:4" ht="30" customHeight="1" x14ac:dyDescent="0.25">
      <c r="A25" s="78" t="s">
        <v>23</v>
      </c>
      <c r="B25" s="67">
        <f>B26+B32+B33+B34+B37+B38</f>
        <v>117622799.48999999</v>
      </c>
      <c r="C25" s="22">
        <f>C26+C32+C33+C34+C37+C38</f>
        <v>122855614.87</v>
      </c>
      <c r="D25" s="23">
        <f t="shared" si="0"/>
        <v>104.44881043699772</v>
      </c>
    </row>
    <row r="26" spans="1:4" ht="33.75" customHeight="1" x14ac:dyDescent="0.25">
      <c r="A26" s="76" t="s">
        <v>24</v>
      </c>
      <c r="B26" s="68">
        <f>B27+B28+B29+B30+B31</f>
        <v>74490000</v>
      </c>
      <c r="C26" s="24">
        <f>C27+C28+C29+C30+C31</f>
        <v>78801730.269999996</v>
      </c>
      <c r="D26" s="19">
        <f t="shared" si="0"/>
        <v>105.78833436702912</v>
      </c>
    </row>
    <row r="27" spans="1:4" ht="50.25" customHeight="1" x14ac:dyDescent="0.25">
      <c r="A27" s="75" t="s">
        <v>25</v>
      </c>
      <c r="B27" s="69">
        <v>430000</v>
      </c>
      <c r="C27" s="25">
        <v>430000</v>
      </c>
      <c r="D27" s="17">
        <f t="shared" si="0"/>
        <v>100</v>
      </c>
    </row>
    <row r="28" spans="1:4" ht="23.25" customHeight="1" x14ac:dyDescent="0.25">
      <c r="A28" s="75" t="s">
        <v>26</v>
      </c>
      <c r="B28" s="69">
        <v>57550000</v>
      </c>
      <c r="C28" s="25">
        <v>60907101.780000001</v>
      </c>
      <c r="D28" s="17">
        <f t="shared" si="0"/>
        <v>105.83336538662034</v>
      </c>
    </row>
    <row r="29" spans="1:4" ht="20.25" customHeight="1" x14ac:dyDescent="0.25">
      <c r="A29" s="75" t="s">
        <v>27</v>
      </c>
      <c r="B29" s="69">
        <v>3900000</v>
      </c>
      <c r="C29" s="25">
        <v>4236456.3</v>
      </c>
      <c r="D29" s="17">
        <f t="shared" si="0"/>
        <v>108.62708461538462</v>
      </c>
    </row>
    <row r="30" spans="1:4" ht="37.5" customHeight="1" x14ac:dyDescent="0.25">
      <c r="A30" s="75" t="s">
        <v>28</v>
      </c>
      <c r="B30" s="69">
        <v>120000</v>
      </c>
      <c r="C30" s="25">
        <v>120000</v>
      </c>
      <c r="D30" s="17">
        <f t="shared" si="0"/>
        <v>100</v>
      </c>
    </row>
    <row r="31" spans="1:4" ht="30" x14ac:dyDescent="0.25">
      <c r="A31" s="75" t="s">
        <v>29</v>
      </c>
      <c r="B31" s="69">
        <v>12490000</v>
      </c>
      <c r="C31" s="25">
        <v>13108172.189999999</v>
      </c>
      <c r="D31" s="26">
        <f t="shared" si="0"/>
        <v>104.94933698959169</v>
      </c>
    </row>
    <row r="32" spans="1:4" ht="22.5" customHeight="1" x14ac:dyDescent="0.25">
      <c r="A32" s="76" t="s">
        <v>30</v>
      </c>
      <c r="B32" s="66">
        <v>9260000</v>
      </c>
      <c r="C32" s="18">
        <v>9262423.6300000008</v>
      </c>
      <c r="D32" s="19">
        <f t="shared" si="0"/>
        <v>100.02617311015121</v>
      </c>
    </row>
    <row r="33" spans="1:4" ht="30.75" customHeight="1" x14ac:dyDescent="0.25">
      <c r="A33" s="76" t="s">
        <v>31</v>
      </c>
      <c r="B33" s="70">
        <v>1085000</v>
      </c>
      <c r="C33" s="27">
        <v>1132103.3700000001</v>
      </c>
      <c r="D33" s="19">
        <f t="shared" si="0"/>
        <v>104.34132442396313</v>
      </c>
    </row>
    <row r="34" spans="1:4" ht="15.75" x14ac:dyDescent="0.25">
      <c r="A34" s="76" t="s">
        <v>32</v>
      </c>
      <c r="B34" s="70">
        <f>B35+B36</f>
        <v>18850000</v>
      </c>
      <c r="C34" s="27">
        <f>C35+C36</f>
        <v>18853508.789999999</v>
      </c>
      <c r="D34" s="19">
        <f t="shared" si="0"/>
        <v>100.01861427055702</v>
      </c>
    </row>
    <row r="35" spans="1:4" ht="21.75" customHeight="1" x14ac:dyDescent="0.25">
      <c r="A35" s="75" t="s">
        <v>33</v>
      </c>
      <c r="B35" s="69">
        <v>9340000</v>
      </c>
      <c r="C35" s="25">
        <v>9342071.2300000004</v>
      </c>
      <c r="D35" s="17">
        <f t="shared" si="0"/>
        <v>100.02217591006423</v>
      </c>
    </row>
    <row r="36" spans="1:4" ht="18.75" customHeight="1" x14ac:dyDescent="0.25">
      <c r="A36" s="75" t="s">
        <v>34</v>
      </c>
      <c r="B36" s="69">
        <v>9510000</v>
      </c>
      <c r="C36" s="25">
        <v>9511437.5600000005</v>
      </c>
      <c r="D36" s="17">
        <f t="shared" si="0"/>
        <v>100.01511629863302</v>
      </c>
    </row>
    <row r="37" spans="1:4" ht="21.75" customHeight="1" x14ac:dyDescent="0.25">
      <c r="A37" s="76" t="s">
        <v>35</v>
      </c>
      <c r="B37" s="70">
        <v>10400000</v>
      </c>
      <c r="C37" s="27">
        <v>11224196.66</v>
      </c>
      <c r="D37" s="19">
        <f t="shared" si="0"/>
        <v>107.92496788461538</v>
      </c>
    </row>
    <row r="38" spans="1:4" ht="21.75" customHeight="1" x14ac:dyDescent="0.25">
      <c r="A38" s="76" t="s">
        <v>36</v>
      </c>
      <c r="B38" s="70">
        <f>B39+B40</f>
        <v>3537799.49</v>
      </c>
      <c r="C38" s="27">
        <f>C39+C40</f>
        <v>3581652.15</v>
      </c>
      <c r="D38" s="19">
        <f t="shared" si="0"/>
        <v>101.23954622425477</v>
      </c>
    </row>
    <row r="39" spans="1:4" ht="21" customHeight="1" x14ac:dyDescent="0.25">
      <c r="A39" s="75" t="s">
        <v>37</v>
      </c>
      <c r="B39" s="69">
        <v>0</v>
      </c>
      <c r="C39" s="25">
        <v>2987.14</v>
      </c>
      <c r="D39" s="17"/>
    </row>
    <row r="40" spans="1:4" ht="21.75" customHeight="1" thickBot="1" x14ac:dyDescent="0.3">
      <c r="A40" s="79" t="s">
        <v>36</v>
      </c>
      <c r="B40" s="82">
        <v>3537799.49</v>
      </c>
      <c r="C40" s="83">
        <v>3578665.01</v>
      </c>
      <c r="D40" s="84">
        <f t="shared" si="0"/>
        <v>101.15511125250345</v>
      </c>
    </row>
    <row r="41" spans="1:4" ht="30" customHeight="1" x14ac:dyDescent="0.25">
      <c r="A41" s="91" t="s">
        <v>38</v>
      </c>
      <c r="B41" s="93">
        <f>B42+B43+B44+B45+B46+B47</f>
        <v>1977954232.5099995</v>
      </c>
      <c r="C41" s="22">
        <f>C42+C43+C44+C45+C46+C47</f>
        <v>1930869532.1800001</v>
      </c>
      <c r="D41" s="13">
        <f t="shared" si="0"/>
        <v>97.61952528748607</v>
      </c>
    </row>
    <row r="42" spans="1:4" ht="31.5" customHeight="1" x14ac:dyDescent="0.25">
      <c r="A42" s="92" t="s">
        <v>39</v>
      </c>
      <c r="B42" s="94">
        <v>71352600</v>
      </c>
      <c r="C42" s="25">
        <v>71352600</v>
      </c>
      <c r="D42" s="26">
        <f t="shared" si="0"/>
        <v>100</v>
      </c>
    </row>
    <row r="43" spans="1:4" ht="15.75" x14ac:dyDescent="0.25">
      <c r="A43" s="92" t="s">
        <v>40</v>
      </c>
      <c r="B43" s="94">
        <v>33854900</v>
      </c>
      <c r="C43" s="25">
        <v>33854900</v>
      </c>
      <c r="D43" s="26">
        <f t="shared" si="0"/>
        <v>100</v>
      </c>
    </row>
    <row r="44" spans="1:4" ht="18.75" customHeight="1" x14ac:dyDescent="0.25">
      <c r="A44" s="92" t="s">
        <v>41</v>
      </c>
      <c r="B44" s="94">
        <v>2120990062.78</v>
      </c>
      <c r="C44" s="25">
        <v>2074344502.8800001</v>
      </c>
      <c r="D44" s="26">
        <f t="shared" si="0"/>
        <v>97.800764807032564</v>
      </c>
    </row>
    <row r="45" spans="1:4" ht="33.75" customHeight="1" x14ac:dyDescent="0.25">
      <c r="A45" s="92" t="s">
        <v>42</v>
      </c>
      <c r="B45" s="94">
        <v>4279191.47</v>
      </c>
      <c r="C45" s="25">
        <v>3840051.04</v>
      </c>
      <c r="D45" s="26">
        <f t="shared" si="0"/>
        <v>89.737770953259073</v>
      </c>
    </row>
    <row r="46" spans="1:4" ht="47.25" customHeight="1" x14ac:dyDescent="0.25">
      <c r="A46" s="92" t="s">
        <v>43</v>
      </c>
      <c r="B46" s="99">
        <v>-262103747.74000001</v>
      </c>
      <c r="C46" s="16">
        <v>-262103747.74000001</v>
      </c>
      <c r="D46" s="26">
        <v>0</v>
      </c>
    </row>
    <row r="47" spans="1:4" ht="19.5" customHeight="1" thickBot="1" x14ac:dyDescent="0.3">
      <c r="A47" s="96" t="s">
        <v>44</v>
      </c>
      <c r="B47" s="100">
        <v>9581226</v>
      </c>
      <c r="C47" s="89">
        <v>9581226</v>
      </c>
      <c r="D47" s="28">
        <v>0</v>
      </c>
    </row>
    <row r="48" spans="1:4" ht="50.25" hidden="1" customHeight="1" thickBot="1" x14ac:dyDescent="0.3">
      <c r="A48" s="85" t="s">
        <v>45</v>
      </c>
      <c r="B48" s="86"/>
      <c r="C48" s="87"/>
      <c r="D48" s="88"/>
    </row>
    <row r="49" spans="1:4" ht="29.25" customHeight="1" thickBot="1" x14ac:dyDescent="0.3">
      <c r="A49" s="80" t="s">
        <v>46</v>
      </c>
      <c r="B49" s="71">
        <f>B5+B25+B41</f>
        <v>2561851599.9999995</v>
      </c>
      <c r="C49" s="29">
        <f>C5+C25+C41</f>
        <v>2524678977.4300003</v>
      </c>
      <c r="D49" s="30">
        <f t="shared" si="0"/>
        <v>98.548993916353339</v>
      </c>
    </row>
    <row r="50" spans="1:4" ht="26.25" customHeight="1" x14ac:dyDescent="0.25">
      <c r="A50" s="31" t="s">
        <v>47</v>
      </c>
      <c r="B50" s="103"/>
      <c r="C50" s="104"/>
      <c r="D50" s="105"/>
    </row>
    <row r="51" spans="1:4" ht="15.75" x14ac:dyDescent="0.25">
      <c r="A51" s="32" t="s">
        <v>48</v>
      </c>
      <c r="B51" s="33">
        <f>B52+B53+B54+B55+B56+B57+B58</f>
        <v>125420789.55</v>
      </c>
      <c r="C51" s="33">
        <f>C52+C53+C54+C55+C56+C57+C58</f>
        <v>121502055.58000001</v>
      </c>
      <c r="D51" s="34">
        <f t="shared" ref="D51:D108" si="1">C51/B51*100</f>
        <v>96.875530775990086</v>
      </c>
    </row>
    <row r="52" spans="1:4" ht="49.5" customHeight="1" x14ac:dyDescent="0.25">
      <c r="A52" s="35" t="s">
        <v>49</v>
      </c>
      <c r="B52" s="36">
        <v>6318244.4400000004</v>
      </c>
      <c r="C52" s="37">
        <v>5523264.5999999996</v>
      </c>
      <c r="D52" s="38">
        <f t="shared" si="1"/>
        <v>87.417709973880008</v>
      </c>
    </row>
    <row r="53" spans="1:4" ht="46.5" customHeight="1" x14ac:dyDescent="0.25">
      <c r="A53" s="35" t="s">
        <v>50</v>
      </c>
      <c r="B53" s="36">
        <v>58292712.170000002</v>
      </c>
      <c r="C53" s="37">
        <v>56332176.460000001</v>
      </c>
      <c r="D53" s="38">
        <f t="shared" si="1"/>
        <v>96.636739590564162</v>
      </c>
    </row>
    <row r="54" spans="1:4" ht="15.75" x14ac:dyDescent="0.25">
      <c r="A54" s="35" t="s">
        <v>51</v>
      </c>
      <c r="B54" s="36">
        <v>46600</v>
      </c>
      <c r="C54" s="37">
        <v>46600</v>
      </c>
      <c r="D54" s="38">
        <f t="shared" si="1"/>
        <v>100</v>
      </c>
    </row>
    <row r="55" spans="1:4" ht="30" customHeight="1" x14ac:dyDescent="0.25">
      <c r="A55" s="35" t="s">
        <v>52</v>
      </c>
      <c r="B55" s="36">
        <v>8133960</v>
      </c>
      <c r="C55" s="37">
        <v>7777412.8099999996</v>
      </c>
      <c r="D55" s="38">
        <f t="shared" si="1"/>
        <v>95.616560814166775</v>
      </c>
    </row>
    <row r="56" spans="1:4" ht="22.5" customHeight="1" x14ac:dyDescent="0.25">
      <c r="A56" s="35" t="s">
        <v>53</v>
      </c>
      <c r="B56" s="36">
        <v>4800000</v>
      </c>
      <c r="C56" s="37">
        <v>4799674</v>
      </c>
      <c r="D56" s="38">
        <f t="shared" si="1"/>
        <v>99.993208333333342</v>
      </c>
    </row>
    <row r="57" spans="1:4" ht="15.75" x14ac:dyDescent="0.25">
      <c r="A57" s="35" t="s">
        <v>54</v>
      </c>
      <c r="B57" s="36">
        <v>50200</v>
      </c>
      <c r="C57" s="37">
        <v>0</v>
      </c>
      <c r="D57" s="38">
        <f t="shared" si="1"/>
        <v>0</v>
      </c>
    </row>
    <row r="58" spans="1:4" ht="15.75" x14ac:dyDescent="0.25">
      <c r="A58" s="35" t="s">
        <v>55</v>
      </c>
      <c r="B58" s="36">
        <v>47779072.939999998</v>
      </c>
      <c r="C58" s="37">
        <v>47022927.710000001</v>
      </c>
      <c r="D58" s="38">
        <f t="shared" si="1"/>
        <v>98.417413349669744</v>
      </c>
    </row>
    <row r="59" spans="1:4" ht="29.25" x14ac:dyDescent="0.25">
      <c r="A59" s="32" t="s">
        <v>56</v>
      </c>
      <c r="B59" s="33">
        <f>B60+B61+B62</f>
        <v>20817210</v>
      </c>
      <c r="C59" s="33">
        <f>C60+C61+C62</f>
        <v>20698167.640000001</v>
      </c>
      <c r="D59" s="34">
        <f t="shared" si="1"/>
        <v>99.428154109028071</v>
      </c>
    </row>
    <row r="60" spans="1:4" ht="15.75" x14ac:dyDescent="0.25">
      <c r="A60" s="35" t="s">
        <v>57</v>
      </c>
      <c r="B60" s="36">
        <v>5009770</v>
      </c>
      <c r="C60" s="37">
        <v>5009770</v>
      </c>
      <c r="D60" s="38">
        <f t="shared" si="1"/>
        <v>100</v>
      </c>
    </row>
    <row r="61" spans="1:4" ht="34.5" customHeight="1" x14ac:dyDescent="0.25">
      <c r="A61" s="35" t="s">
        <v>58</v>
      </c>
      <c r="B61" s="36">
        <v>13774900</v>
      </c>
      <c r="C61" s="37">
        <v>13694407.640000001</v>
      </c>
      <c r="D61" s="38">
        <f t="shared" si="1"/>
        <v>99.415659206237436</v>
      </c>
    </row>
    <row r="62" spans="1:4" ht="32.25" customHeight="1" x14ac:dyDescent="0.25">
      <c r="A62" s="35" t="s">
        <v>59</v>
      </c>
      <c r="B62" s="36">
        <v>2032540</v>
      </c>
      <c r="C62" s="39">
        <v>1993990</v>
      </c>
      <c r="D62" s="38">
        <f t="shared" si="1"/>
        <v>98.103358359491082</v>
      </c>
    </row>
    <row r="63" spans="1:4" ht="15.75" x14ac:dyDescent="0.25">
      <c r="A63" s="32" t="s">
        <v>60</v>
      </c>
      <c r="B63" s="33">
        <f>B64+B65+B66+B67</f>
        <v>244692691.74000001</v>
      </c>
      <c r="C63" s="33">
        <f>C64+C65+C66+C67</f>
        <v>231547263.22999999</v>
      </c>
      <c r="D63" s="34">
        <f t="shared" si="1"/>
        <v>94.62778049621204</v>
      </c>
    </row>
    <row r="64" spans="1:4" ht="15.75" x14ac:dyDescent="0.25">
      <c r="A64" s="35" t="s">
        <v>61</v>
      </c>
      <c r="B64" s="36">
        <v>864100</v>
      </c>
      <c r="C64" s="40">
        <v>0</v>
      </c>
      <c r="D64" s="38">
        <f t="shared" si="1"/>
        <v>0</v>
      </c>
    </row>
    <row r="65" spans="1:11" ht="15.75" x14ac:dyDescent="0.25">
      <c r="A65" s="35" t="s">
        <v>62</v>
      </c>
      <c r="B65" s="36">
        <v>20688208</v>
      </c>
      <c r="C65" s="40">
        <v>20186000</v>
      </c>
      <c r="D65" s="38">
        <f t="shared" si="1"/>
        <v>97.572491537208066</v>
      </c>
    </row>
    <row r="66" spans="1:11" ht="15.75" x14ac:dyDescent="0.25">
      <c r="A66" s="35" t="s">
        <v>63</v>
      </c>
      <c r="B66" s="41">
        <v>221625477.18000001</v>
      </c>
      <c r="C66" s="37">
        <v>210090977</v>
      </c>
      <c r="D66" s="38">
        <f t="shared" si="1"/>
        <v>94.795498998234791</v>
      </c>
    </row>
    <row r="67" spans="1:11" ht="20.25" customHeight="1" x14ac:dyDescent="0.25">
      <c r="A67" s="35" t="s">
        <v>64</v>
      </c>
      <c r="B67" s="36">
        <v>1514906.56</v>
      </c>
      <c r="C67" s="42">
        <v>1270286.23</v>
      </c>
      <c r="D67" s="38">
        <f t="shared" si="1"/>
        <v>83.852447638750732</v>
      </c>
    </row>
    <row r="68" spans="1:11" ht="15.75" x14ac:dyDescent="0.25">
      <c r="A68" s="32" t="s">
        <v>65</v>
      </c>
      <c r="B68" s="33">
        <f>B69+B70+B72+B71</f>
        <v>573079363.87</v>
      </c>
      <c r="C68" s="43">
        <f>C69+C70+C72+C71</f>
        <v>437846522.64999998</v>
      </c>
      <c r="D68" s="34">
        <f t="shared" si="1"/>
        <v>76.40242351307613</v>
      </c>
    </row>
    <row r="69" spans="1:11" ht="15.75" x14ac:dyDescent="0.25">
      <c r="A69" s="35" t="s">
        <v>66</v>
      </c>
      <c r="B69" s="36">
        <v>17109190.359999999</v>
      </c>
      <c r="C69" s="42">
        <v>16999138.710000001</v>
      </c>
      <c r="D69" s="38">
        <f t="shared" si="1"/>
        <v>99.356768802705645</v>
      </c>
    </row>
    <row r="70" spans="1:11" ht="15.75" x14ac:dyDescent="0.25">
      <c r="A70" s="35" t="s">
        <v>67</v>
      </c>
      <c r="B70" s="36">
        <v>79522550</v>
      </c>
      <c r="C70" s="37">
        <v>76712440.200000003</v>
      </c>
      <c r="D70" s="38">
        <f t="shared" si="1"/>
        <v>96.466273025701526</v>
      </c>
    </row>
    <row r="71" spans="1:11" ht="15.75" x14ac:dyDescent="0.25">
      <c r="A71" s="35" t="s">
        <v>68</v>
      </c>
      <c r="B71" s="36">
        <v>468548556.23000002</v>
      </c>
      <c r="C71" s="42">
        <v>336236776.45999998</v>
      </c>
      <c r="D71" s="38">
        <f t="shared" si="1"/>
        <v>71.761351516138035</v>
      </c>
    </row>
    <row r="72" spans="1:11" ht="17.25" customHeight="1" x14ac:dyDescent="0.25">
      <c r="A72" s="35" t="s">
        <v>69</v>
      </c>
      <c r="B72" s="36">
        <v>7899067.2800000003</v>
      </c>
      <c r="C72" s="42">
        <v>7898167.2800000003</v>
      </c>
      <c r="D72" s="38">
        <f t="shared" si="1"/>
        <v>99.988606249724214</v>
      </c>
    </row>
    <row r="73" spans="1:11" ht="15.75" x14ac:dyDescent="0.25">
      <c r="A73" s="32" t="s">
        <v>70</v>
      </c>
      <c r="B73" s="33">
        <f>B74+B75</f>
        <v>10475225</v>
      </c>
      <c r="C73" s="33">
        <f>C74+C75</f>
        <v>9911361.4299999997</v>
      </c>
      <c r="D73" s="34">
        <f t="shared" si="1"/>
        <v>94.617169845993757</v>
      </c>
    </row>
    <row r="74" spans="1:11" ht="20.25" customHeight="1" x14ac:dyDescent="0.25">
      <c r="A74" s="35" t="s">
        <v>71</v>
      </c>
      <c r="B74" s="36">
        <v>10475225</v>
      </c>
      <c r="C74" s="37">
        <v>9911361.4299999997</v>
      </c>
      <c r="D74" s="38">
        <f t="shared" si="1"/>
        <v>94.617169845993757</v>
      </c>
    </row>
    <row r="75" spans="1:11" ht="19.5" hidden="1" customHeight="1" x14ac:dyDescent="0.25">
      <c r="A75" s="35" t="s">
        <v>72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73</v>
      </c>
      <c r="B76" s="33">
        <f>B77+B78+B79+B80+B81</f>
        <v>1633338276.1099999</v>
      </c>
      <c r="C76" s="33">
        <f>C77+C78+C79+C80+C81</f>
        <v>1514803390.5</v>
      </c>
      <c r="D76" s="34">
        <f t="shared" si="1"/>
        <v>92.742784067223013</v>
      </c>
      <c r="G76" s="90"/>
      <c r="I76" s="95"/>
      <c r="K76" s="95"/>
    </row>
    <row r="77" spans="1:11" ht="15.75" x14ac:dyDescent="0.25">
      <c r="A77" s="35" t="s">
        <v>74</v>
      </c>
      <c r="B77" s="36">
        <v>740082827.09000003</v>
      </c>
      <c r="C77" s="37">
        <v>735683524.10000002</v>
      </c>
      <c r="D77" s="38">
        <f t="shared" si="1"/>
        <v>99.405566130037357</v>
      </c>
    </row>
    <row r="78" spans="1:11" ht="15.75" x14ac:dyDescent="0.25">
      <c r="A78" s="35" t="s">
        <v>75</v>
      </c>
      <c r="B78" s="36">
        <v>739291226.25999999</v>
      </c>
      <c r="C78" s="37">
        <v>629700443.40999997</v>
      </c>
      <c r="D78" s="44">
        <f t="shared" si="1"/>
        <v>85.176236514477694</v>
      </c>
    </row>
    <row r="79" spans="1:11" ht="15.75" x14ac:dyDescent="0.25">
      <c r="A79" s="35" t="s">
        <v>76</v>
      </c>
      <c r="B79" s="36">
        <v>143428856.80000001</v>
      </c>
      <c r="C79" s="37">
        <v>139351616.99000001</v>
      </c>
      <c r="D79" s="44">
        <f t="shared" si="1"/>
        <v>97.157308577251371</v>
      </c>
    </row>
    <row r="80" spans="1:11" ht="15.75" hidden="1" x14ac:dyDescent="0.25">
      <c r="A80" s="35" t="s">
        <v>77</v>
      </c>
      <c r="B80" s="36">
        <v>0</v>
      </c>
      <c r="C80" s="37">
        <v>0</v>
      </c>
      <c r="D80" s="44" t="e">
        <f t="shared" si="1"/>
        <v>#DIV/0!</v>
      </c>
    </row>
    <row r="81" spans="1:7" ht="15.75" x14ac:dyDescent="0.25">
      <c r="A81" s="35" t="s">
        <v>78</v>
      </c>
      <c r="B81" s="36">
        <v>10535365.960000001</v>
      </c>
      <c r="C81" s="37">
        <v>10067806</v>
      </c>
      <c r="D81" s="44">
        <f t="shared" si="1"/>
        <v>95.561996025812462</v>
      </c>
    </row>
    <row r="82" spans="1:7" ht="15.75" x14ac:dyDescent="0.25">
      <c r="A82" s="32" t="s">
        <v>79</v>
      </c>
      <c r="B82" s="33">
        <f>B83</f>
        <v>97584283.540000007</v>
      </c>
      <c r="C82" s="43">
        <f>C83</f>
        <v>90174656.400000006</v>
      </c>
      <c r="D82" s="45">
        <f t="shared" si="1"/>
        <v>92.406946209772826</v>
      </c>
      <c r="G82" s="90"/>
    </row>
    <row r="83" spans="1:7" ht="15.75" x14ac:dyDescent="0.25">
      <c r="A83" s="35" t="s">
        <v>80</v>
      </c>
      <c r="B83" s="36">
        <v>97584283.540000007</v>
      </c>
      <c r="C83" s="37">
        <v>90174656.400000006</v>
      </c>
      <c r="D83" s="44">
        <f t="shared" si="1"/>
        <v>92.406946209772826</v>
      </c>
    </row>
    <row r="84" spans="1:7" ht="15.75" x14ac:dyDescent="0.25">
      <c r="A84" s="32" t="s">
        <v>81</v>
      </c>
      <c r="B84" s="33">
        <f>B85+B86+B87+B88</f>
        <v>79567402.980000004</v>
      </c>
      <c r="C84" s="43">
        <f>C85+C86+C87+C88</f>
        <v>74488210.040000007</v>
      </c>
      <c r="D84" s="45">
        <f t="shared" si="1"/>
        <v>93.616490233724605</v>
      </c>
    </row>
    <row r="85" spans="1:7" ht="15.75" x14ac:dyDescent="0.25">
      <c r="A85" s="35" t="s">
        <v>82</v>
      </c>
      <c r="B85" s="36">
        <v>806124</v>
      </c>
      <c r="C85" s="37">
        <v>785013.2</v>
      </c>
      <c r="D85" s="44">
        <f t="shared" si="1"/>
        <v>97.38119693744386</v>
      </c>
    </row>
    <row r="86" spans="1:7" ht="15.75" x14ac:dyDescent="0.25">
      <c r="A86" s="35" t="s">
        <v>83</v>
      </c>
      <c r="B86" s="36">
        <v>1256000</v>
      </c>
      <c r="C86" s="37">
        <v>1232760</v>
      </c>
      <c r="D86" s="44">
        <f t="shared" si="1"/>
        <v>98.149681528662427</v>
      </c>
    </row>
    <row r="87" spans="1:7" ht="15.75" x14ac:dyDescent="0.25">
      <c r="A87" s="35" t="s">
        <v>84</v>
      </c>
      <c r="B87" s="36">
        <v>76609778.980000004</v>
      </c>
      <c r="C87" s="37">
        <v>71935996.040000007</v>
      </c>
      <c r="D87" s="44">
        <f t="shared" si="1"/>
        <v>93.89923453346583</v>
      </c>
    </row>
    <row r="88" spans="1:7" ht="18.75" customHeight="1" x14ac:dyDescent="0.25">
      <c r="A88" s="35" t="s">
        <v>85</v>
      </c>
      <c r="B88" s="36">
        <v>895500</v>
      </c>
      <c r="C88" s="37">
        <v>534440.80000000005</v>
      </c>
      <c r="D88" s="44">
        <f t="shared" si="1"/>
        <v>59.68071468453379</v>
      </c>
    </row>
    <row r="89" spans="1:7" ht="15.75" x14ac:dyDescent="0.25">
      <c r="A89" s="32" t="s">
        <v>86</v>
      </c>
      <c r="B89" s="33">
        <f>B90+B91+B92</f>
        <v>72079340.820000008</v>
      </c>
      <c r="C89" s="33">
        <f>C90+C91+C92</f>
        <v>68625790.069999993</v>
      </c>
      <c r="D89" s="45">
        <f t="shared" si="1"/>
        <v>95.208681557418245</v>
      </c>
    </row>
    <row r="90" spans="1:7" ht="15.75" x14ac:dyDescent="0.25">
      <c r="A90" s="35" t="s">
        <v>87</v>
      </c>
      <c r="B90" s="36">
        <v>62303703.840000004</v>
      </c>
      <c r="C90" s="37">
        <v>61707771.049999997</v>
      </c>
      <c r="D90" s="44">
        <f t="shared" si="1"/>
        <v>99.043503430341147</v>
      </c>
    </row>
    <row r="91" spans="1:7" ht="15.75" x14ac:dyDescent="0.25">
      <c r="A91" s="35" t="s">
        <v>88</v>
      </c>
      <c r="B91" s="36">
        <v>9775636.9800000004</v>
      </c>
      <c r="C91" s="37">
        <v>6918019.0199999996</v>
      </c>
      <c r="D91" s="44">
        <f t="shared" si="1"/>
        <v>70.767961557426801</v>
      </c>
    </row>
    <row r="92" spans="1:7" ht="15.75" hidden="1" x14ac:dyDescent="0.25">
      <c r="A92" s="35" t="s">
        <v>89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90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91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92</v>
      </c>
      <c r="B95" s="51">
        <v>797016.39</v>
      </c>
      <c r="C95" s="52">
        <v>797016.39</v>
      </c>
      <c r="D95" s="45">
        <f t="shared" si="1"/>
        <v>100</v>
      </c>
    </row>
    <row r="96" spans="1:7" ht="16.5" hidden="1" thickBot="1" x14ac:dyDescent="0.3">
      <c r="A96" s="50" t="s">
        <v>105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93</v>
      </c>
      <c r="B97" s="54">
        <f>B51+B59+B63+B68+B73+B76+B82+B84+B89+B93+B95+B96</f>
        <v>2857851600</v>
      </c>
      <c r="C97" s="54">
        <f>C51+C59+C63+C68+C73+C76+C82+C84+C89+C93+C95+C96</f>
        <v>2570394433.9299998</v>
      </c>
      <c r="D97" s="55">
        <f t="shared" si="1"/>
        <v>89.941494300473821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94</v>
      </c>
      <c r="B99" s="33">
        <f>B49-B97</f>
        <v>-296000000.00000048</v>
      </c>
      <c r="C99" s="46">
        <f>C49-C97</f>
        <v>-45715456.499999523</v>
      </c>
      <c r="D99" s="45">
        <f t="shared" si="1"/>
        <v>15.444410979729545</v>
      </c>
    </row>
    <row r="100" spans="1:12" ht="15.75" x14ac:dyDescent="0.25">
      <c r="A100" s="32" t="s">
        <v>95</v>
      </c>
      <c r="B100" s="33">
        <f>B101+B102</f>
        <v>0</v>
      </c>
      <c r="C100" s="43">
        <f>C101+C102</f>
        <v>0</v>
      </c>
      <c r="D100" s="45">
        <v>0</v>
      </c>
    </row>
    <row r="101" spans="1:12" ht="15.75" x14ac:dyDescent="0.25">
      <c r="A101" s="35" t="s">
        <v>96</v>
      </c>
      <c r="B101" s="36">
        <v>20000000</v>
      </c>
      <c r="C101" s="37">
        <v>20000000</v>
      </c>
      <c r="D101" s="44">
        <f t="shared" si="1"/>
        <v>100</v>
      </c>
    </row>
    <row r="102" spans="1:12" ht="15.75" x14ac:dyDescent="0.25">
      <c r="A102" s="35" t="s">
        <v>97</v>
      </c>
      <c r="B102" s="36">
        <v>-20000000</v>
      </c>
      <c r="C102" s="37">
        <v>-20000000</v>
      </c>
      <c r="D102" s="44">
        <f t="shared" si="1"/>
        <v>100</v>
      </c>
    </row>
    <row r="103" spans="1:12" ht="30" hidden="1" x14ac:dyDescent="0.25">
      <c r="A103" s="35" t="s">
        <v>98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99</v>
      </c>
      <c r="B104" s="36">
        <v>0</v>
      </c>
      <c r="C104" s="37">
        <v>0</v>
      </c>
      <c r="D104" s="45" t="e">
        <f t="shared" si="1"/>
        <v>#DIV/0!</v>
      </c>
    </row>
    <row r="105" spans="1:12" ht="30" thickBot="1" x14ac:dyDescent="0.3">
      <c r="A105" s="32" t="s">
        <v>100</v>
      </c>
      <c r="B105" s="33">
        <f>B106+B107</f>
        <v>296000000</v>
      </c>
      <c r="C105" s="46">
        <f>C106-C107</f>
        <v>45715456.5</v>
      </c>
      <c r="D105" s="45">
        <f t="shared" si="1"/>
        <v>15.444410979729732</v>
      </c>
    </row>
    <row r="106" spans="1:12" ht="15.75" hidden="1" x14ac:dyDescent="0.25">
      <c r="A106" s="35" t="s">
        <v>101</v>
      </c>
      <c r="B106" s="36">
        <v>296000000</v>
      </c>
      <c r="C106" s="37">
        <v>279191157.86000001</v>
      </c>
      <c r="D106" s="44"/>
    </row>
    <row r="107" spans="1:12" ht="16.5" hidden="1" thickBot="1" x14ac:dyDescent="0.3">
      <c r="A107" s="47" t="s">
        <v>102</v>
      </c>
      <c r="B107" s="48">
        <v>0</v>
      </c>
      <c r="C107" s="49">
        <v>233475701.36000001</v>
      </c>
      <c r="D107" s="44">
        <v>0</v>
      </c>
    </row>
    <row r="108" spans="1:12" ht="43.5" customHeight="1" thickBot="1" x14ac:dyDescent="0.3">
      <c r="A108" s="60" t="s">
        <v>103</v>
      </c>
      <c r="B108" s="54">
        <f>B100+B105</f>
        <v>296000000</v>
      </c>
      <c r="C108" s="54">
        <f>C105+C100</f>
        <v>45715456.5</v>
      </c>
      <c r="D108" s="55">
        <f t="shared" si="1"/>
        <v>15.444410979729732</v>
      </c>
      <c r="G108" s="90"/>
      <c r="I108" s="90"/>
      <c r="L108" s="90"/>
    </row>
    <row r="109" spans="1:12" ht="15.75" x14ac:dyDescent="0.25">
      <c r="A109" s="1"/>
      <c r="B109" s="2"/>
      <c r="C109" s="3"/>
      <c r="D109" s="3"/>
    </row>
    <row r="110" spans="1:12" ht="15.75" x14ac:dyDescent="0.25">
      <c r="A110" s="1"/>
      <c r="B110" s="2"/>
      <c r="C110" s="101"/>
      <c r="D110" s="3"/>
    </row>
    <row r="111" spans="1:12" ht="15.75" x14ac:dyDescent="0.25">
      <c r="A111" s="1"/>
      <c r="B111" s="61"/>
      <c r="C111" s="3"/>
      <c r="D111" s="3"/>
    </row>
    <row r="112" spans="1:12" ht="15.75" x14ac:dyDescent="0.25">
      <c r="A112" s="1" t="s">
        <v>107</v>
      </c>
      <c r="B112" s="61"/>
      <c r="C112" s="61"/>
      <c r="D112" s="3"/>
    </row>
    <row r="113" spans="1:4" ht="15.75" x14ac:dyDescent="0.25">
      <c r="A113" s="1" t="s">
        <v>104</v>
      </c>
      <c r="B113" s="2"/>
      <c r="C113" s="106" t="s">
        <v>108</v>
      </c>
      <c r="D113" s="107"/>
    </row>
    <row r="114" spans="1:4" ht="15.75" x14ac:dyDescent="0.25">
      <c r="A114" s="62"/>
      <c r="B114" s="63"/>
      <c r="C114" s="63"/>
      <c r="D114" s="63"/>
    </row>
    <row r="115" spans="1:4" ht="42.75" customHeight="1" x14ac:dyDescent="0.25">
      <c r="A115" s="62"/>
      <c r="B115" s="63"/>
      <c r="C115" s="63"/>
      <c r="D115" s="63"/>
    </row>
    <row r="116" spans="1:4" ht="15.75" x14ac:dyDescent="0.25">
      <c r="A116" s="62"/>
      <c r="B116" s="63"/>
      <c r="C116" s="63"/>
      <c r="D116" s="63"/>
    </row>
  </sheetData>
  <mergeCells count="3">
    <mergeCell ref="A1:D1"/>
    <mergeCell ref="B50:D50"/>
    <mergeCell ref="C113:D113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</vt:lpstr>
      <vt:lpstr>'0'!Область_печати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2021-02-10T05:51:41Z</dcterms:modified>
</cp:coreProperties>
</file>