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315" windowWidth="15120" windowHeight="8010" activeTab="0"/>
  </bookViews>
  <sheets>
    <sheet name="Форма 3" sheetId="1" r:id="rId1"/>
  </sheets>
  <definedNames>
    <definedName name="_xlnm.Print_Area" localSheetId="0">'Форма 3'!$A$1:$N$75</definedName>
  </definedNames>
  <calcPr fullCalcOnLoad="1"/>
</workbook>
</file>

<file path=xl/sharedStrings.xml><?xml version="1.0" encoding="utf-8"?>
<sst xmlns="http://schemas.openxmlformats.org/spreadsheetml/2006/main" count="186" uniqueCount="110">
  <si>
    <t xml:space="preserve">Единица измерения
</t>
  </si>
  <si>
    <t>утверждено</t>
  </si>
  <si>
    <t>исполнено</t>
  </si>
  <si>
    <t xml:space="preserve">Объем бюджетных ассигнований на предоставление субсидий на финансовое обеспечение муниципального задания на оказание муниципальных услуг (работ) с учетом затрат на содержание имущества                              (тыс.руб.)             
</t>
  </si>
  <si>
    <t xml:space="preserve">наименование показателя, установленного в муниципальном задании    
</t>
  </si>
  <si>
    <t>единица измерения</t>
  </si>
  <si>
    <t xml:space="preserve">значение показателя в муниципальном задании    
государственном
    задании    
</t>
  </si>
  <si>
    <t>фактическое значение показателя, на отчетную дату</t>
  </si>
  <si>
    <t xml:space="preserve">Наименование муниципальной услуги (работы)    
</t>
  </si>
  <si>
    <t>Наименование раздела расходов бюджетной классификации</t>
  </si>
  <si>
    <t>выполнение *            (%)</t>
  </si>
  <si>
    <t xml:space="preserve">Объем оказываемой муниципальной услуги (работы), утвержденной в муниципальном задании             
</t>
  </si>
  <si>
    <t>Показатели качества оказываемых муниципальных услуг (работ)</t>
  </si>
  <si>
    <t>%</t>
  </si>
  <si>
    <t>количество учащихся</t>
  </si>
  <si>
    <t>Итого</t>
  </si>
  <si>
    <t>Образование 0701</t>
  </si>
  <si>
    <t>количество воспитанников</t>
  </si>
  <si>
    <t>Образование 0702</t>
  </si>
  <si>
    <t>количество человек</t>
  </si>
  <si>
    <t>количество обучающихся</t>
  </si>
  <si>
    <t>Общее образование 0702</t>
  </si>
  <si>
    <t>чел.</t>
  </si>
  <si>
    <t>Сохранность контингента обучающихся в пределах реализации образовательных программ</t>
  </si>
  <si>
    <t>Услуги по реализации образовательных программ:дополнительного образования детей по видам искусств, дополнительного предпрофессионального образования по видам искусств</t>
  </si>
  <si>
    <t>Предоставление  услуг общедоступного и бесплатного дошкольного образования и услуг по присмотру и уходу за детьми в группах: - общеразвивающей направленности с 9,10-часовым пребыванием;</t>
  </si>
  <si>
    <t>Доля воспитанников, освоивших программу дошкольного образования на высоком и среднем уровне</t>
  </si>
  <si>
    <t>Процент родителей (законных представителей) воспитанников, удовлетворенных качеством и доступностью услуги</t>
  </si>
  <si>
    <t>Число обоснованных жалоб родителей (законных представителей) воспитанников</t>
  </si>
  <si>
    <t>Укомплектованность  кадрами</t>
  </si>
  <si>
    <t>Доля педагогических работников, прошедших аттестации</t>
  </si>
  <si>
    <t>нет</t>
  </si>
  <si>
    <t>Предоставление общедоступного и бесплатного начального общего ,основного общего,среднего(полного) общего образования по основным общеобразовательным программам в  общеобразовательных учреждениях;</t>
  </si>
  <si>
    <t>Удовлетворённость качеством общего образования детей</t>
  </si>
  <si>
    <t>Доля учащихся 11 классов, успешно сдавших ЕГЭ по русскому языку</t>
  </si>
  <si>
    <t>Доля учащихся 11 классов, успешно сдавших ЕГЭ по математике</t>
  </si>
  <si>
    <t>Доля учащихся 11 классов, получивших документ государственного образца о среднем (полном) общем образовании</t>
  </si>
  <si>
    <t>Доля учащихся 11 классов, сдавших ЕГЭ от числа сдавших (по предметам по выбору)</t>
  </si>
  <si>
    <t>Доля уч-ся 9 классов, получивших документ государственного образца об основном общем  образовании</t>
  </si>
  <si>
    <t>Доля учащихся 9 классов, успешно сдавших ГИА по новой форме</t>
  </si>
  <si>
    <t>Доля учащихся 9 классов, успешно сдавших ГИА по новой форме по обязательным предметам</t>
  </si>
  <si>
    <t>Доля победителей и призёров муниципального этапа олимпиад</t>
  </si>
  <si>
    <t>Доля педагогов со стажем работы от 0 до 5 лет</t>
  </si>
  <si>
    <t>Доля административно-управленческих и педагогических работников, прошедших обучение (не менее 72 часов) в отчётном периоде</t>
  </si>
  <si>
    <t>Доля административно-управленческих и педагогических работников, имеющих первую и высшую категорию</t>
  </si>
  <si>
    <t>Доля учителей 5-11 классов, имеющих высшее профессиональное образование</t>
  </si>
  <si>
    <t>% от числа опрошенных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</si>
  <si>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Ед.</t>
  </si>
  <si>
    <t xml:space="preserve">Предоставление дополнительного образования детей по программам: физкультурно-спортивной направленности; художественно-эстетической; научно-технической; эколого-биологической; социально-педагогической; военно-патриотической; культурологической; туристской-краеведческой; естественно-научной; </t>
  </si>
  <si>
    <t>Доля лаурятов,дипломантов городских,областных,всероссийских,международных смотров и конкурсов</t>
  </si>
  <si>
    <t>Доля лаурятов,дипломантов городских,областных,всероссийских,международных спортивных соревнований смотров и и конкурсов</t>
  </si>
  <si>
    <t>Доля  учащихся,обучающихся на "хорошо" и "отлично"</t>
  </si>
  <si>
    <t>Доля педагогических кадров с высшим профессиональным образованием</t>
  </si>
  <si>
    <t>Присутствие в текущем году фактов поступления выпусников в высшие  и средние учебные заведения по профилю</t>
  </si>
  <si>
    <t>Реализация дополнительных образовательных программ физкультурно-спортивной напрвленности</t>
  </si>
  <si>
    <t>Наполняемость спортивных групп</t>
  </si>
  <si>
    <t>Динамика количества занятий,ед.             (-)(+)</t>
  </si>
  <si>
    <t>Динпмика количества посещений по сравнению с предыдущим годом</t>
  </si>
  <si>
    <t>Культура и кинематография 0801</t>
  </si>
  <si>
    <t>Количество мероприятий</t>
  </si>
  <si>
    <t>ед.</t>
  </si>
  <si>
    <t>Количество участников клубных формирований</t>
  </si>
  <si>
    <t>Чел</t>
  </si>
  <si>
    <t>Единиц</t>
  </si>
  <si>
    <t>Количество клубных формирований</t>
  </si>
  <si>
    <t>Работа по методической работе в установленной сфере деятельности</t>
  </si>
  <si>
    <t xml:space="preserve">Количество посетителей (чел)                                     </t>
  </si>
  <si>
    <t>Количество посещений</t>
  </si>
  <si>
    <t>Организация  предоставления  государственных  и  муниципальных  услуг  физическим  и  юридическим  лицам  по  принципу  "Одно окно"</t>
  </si>
  <si>
    <t xml:space="preserve">количество  оказанных  услуг </t>
  </si>
  <si>
    <t xml:space="preserve">исполнение сроков  предоставления  услуг </t>
  </si>
  <si>
    <t>отсутствие  жалоб  заявителей</t>
  </si>
  <si>
    <t>изменение количества  государственных  (муниципальных) услуг, оказываемых  заявителям</t>
  </si>
  <si>
    <t>шт</t>
  </si>
  <si>
    <t>Другие общегосударственные вопросы 0113</t>
  </si>
  <si>
    <t>Услуга по осуществлению библиотечного,библиографического и информационного обслуживания пользователей библиотеки</t>
  </si>
  <si>
    <t>Количество зарегистрированных пользователей</t>
  </si>
  <si>
    <t>посещ.</t>
  </si>
  <si>
    <t>Количество документов, выданных из фонда библиотеки</t>
  </si>
  <si>
    <t>экз.</t>
  </si>
  <si>
    <t>Количество выполненных справок и консультаций посетителям библиотеки</t>
  </si>
  <si>
    <t>Работа по формированию и учету фондов</t>
  </si>
  <si>
    <t>Объем фондов</t>
  </si>
  <si>
    <t>Объем поступлений документов на материальных носителях</t>
  </si>
  <si>
    <t>Объем подписки на периодические издания</t>
  </si>
  <si>
    <t>Работа по библиографической обработке документов и организации каталогов</t>
  </si>
  <si>
    <t>Создание библиографических баз данных</t>
  </si>
  <si>
    <t>тыс.зап</t>
  </si>
  <si>
    <t>Создание электоронного каталога</t>
  </si>
  <si>
    <t>Редактирование библиографической записи в карточном каталоге</t>
  </si>
  <si>
    <t>Методическая работа в установленной сфере деятельности</t>
  </si>
  <si>
    <t>Проведение прикладных исследований по изучению чтения и читательских интересов, удовлетворенности пользователей услугами библиотеки</t>
  </si>
  <si>
    <t>Разработка и издание методико-библиографических пособий</t>
  </si>
  <si>
    <t>ед</t>
  </si>
  <si>
    <t>Организация и проведение мероприятий по повышению квалификаций</t>
  </si>
  <si>
    <t>Экспертно-диагностическое обследование библиотек</t>
  </si>
  <si>
    <t>Приложение</t>
  </si>
  <si>
    <t>МБУК «Централизованная клубная система»</t>
  </si>
  <si>
    <t xml:space="preserve">МБУК "Централизованная библиотечная система" </t>
  </si>
  <si>
    <t>Услуга по обеспечению организации творческой деятельности населения</t>
  </si>
  <si>
    <t>Организация и проведение семинаров и курсов повышения квалификации</t>
  </si>
  <si>
    <t>Охват обученных на семинарах к общему числу специалистов КДУ</t>
  </si>
  <si>
    <t>Работа по организации культурно-массовых мероприятий</t>
  </si>
  <si>
    <t>Количество культурно-досуговых мероприятий</t>
  </si>
  <si>
    <t>Работа по формированию и учету музейного фонда</t>
  </si>
  <si>
    <t>Количество поступивших предметов в музейный фонд</t>
  </si>
  <si>
    <t>Количество предметов, включенных в Главную инвентарную книгу</t>
  </si>
  <si>
    <t>Сводный отчет об исполнении муниципальных заданий по оказанию муниципальных услуг (работ)  по Шемуршинскому району за 2016 год</t>
  </si>
  <si>
    <t>по состоянию на 01 января  2017 года</t>
  </si>
  <si>
    <t>АУ МФЦ Шемуршинского района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</si>
</sst>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"/>
    <numFmt numFmtId="173" formatCode="0.00000000"/>
    <numFmt numFmtId="174" formatCode="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53" applyFont="1" applyFill="1" applyBorder="1" applyAlignment="1">
      <alignment horizontal="center" vertical="center"/>
      <protection/>
    </xf>
    <xf numFmtId="2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0" xfId="53" applyFont="1" applyFill="1" applyBorder="1" applyAlignment="1">
      <alignment horizontal="center" vertical="center" wrapText="1"/>
      <protection/>
    </xf>
    <xf numFmtId="2" fontId="12" fillId="0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16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2" fontId="2" fillId="0" borderId="15" xfId="0" applyNumberFormat="1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vertical="top" wrapText="1"/>
    </xf>
    <xf numFmtId="2" fontId="12" fillId="0" borderId="15" xfId="0" applyNumberFormat="1" applyFont="1" applyFill="1" applyBorder="1" applyAlignment="1">
      <alignment horizontal="center" vertical="top"/>
    </xf>
    <xf numFmtId="0" fontId="12" fillId="0" borderId="16" xfId="0" applyFont="1" applyFill="1" applyBorder="1" applyAlignment="1">
      <alignment horizontal="left" vertical="top" wrapText="1"/>
    </xf>
    <xf numFmtId="0" fontId="14" fillId="0" borderId="18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vertical="top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top"/>
    </xf>
    <xf numFmtId="2" fontId="2" fillId="0" borderId="18" xfId="0" applyNumberFormat="1" applyFont="1" applyFill="1" applyBorder="1" applyAlignment="1">
      <alignment horizontal="center" vertical="top"/>
    </xf>
    <xf numFmtId="2" fontId="12" fillId="0" borderId="18" xfId="0" applyNumberFormat="1" applyFont="1" applyFill="1" applyBorder="1" applyAlignment="1">
      <alignment horizontal="center" vertical="top"/>
    </xf>
    <xf numFmtId="2" fontId="12" fillId="0" borderId="20" xfId="0" applyNumberFormat="1" applyFont="1" applyFill="1" applyBorder="1" applyAlignment="1">
      <alignment horizontal="center" vertical="top"/>
    </xf>
    <xf numFmtId="0" fontId="12" fillId="0" borderId="18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/>
    </xf>
    <xf numFmtId="2" fontId="2" fillId="0" borderId="11" xfId="0" applyNumberFormat="1" applyFont="1" applyFill="1" applyBorder="1" applyAlignment="1">
      <alignment horizontal="center" vertical="top"/>
    </xf>
    <xf numFmtId="2" fontId="12" fillId="0" borderId="11" xfId="0" applyNumberFormat="1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left" vertical="top" wrapText="1"/>
    </xf>
    <xf numFmtId="0" fontId="14" fillId="0" borderId="21" xfId="0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vertical="top" wrapText="1"/>
    </xf>
    <xf numFmtId="0" fontId="12" fillId="0" borderId="21" xfId="0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vertical="top"/>
    </xf>
    <xf numFmtId="2" fontId="2" fillId="0" borderId="21" xfId="0" applyNumberFormat="1" applyFont="1" applyFill="1" applyBorder="1" applyAlignment="1">
      <alignment horizontal="center" vertical="top"/>
    </xf>
    <xf numFmtId="2" fontId="12" fillId="0" borderId="21" xfId="0" applyNumberFormat="1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center" wrapText="1"/>
    </xf>
    <xf numFmtId="2" fontId="2" fillId="0" borderId="18" xfId="0" applyNumberFormat="1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2" fontId="2" fillId="0" borderId="22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/>
    </xf>
    <xf numFmtId="2" fontId="2" fillId="34" borderId="10" xfId="0" applyNumberFormat="1" applyFont="1" applyFill="1" applyBorder="1" applyAlignment="1">
      <alignment horizontal="center" vertical="top"/>
    </xf>
    <xf numFmtId="164" fontId="2" fillId="34" borderId="10" xfId="0" applyNumberFormat="1" applyFont="1" applyFill="1" applyBorder="1" applyAlignment="1">
      <alignment horizontal="center" vertical="top"/>
    </xf>
    <xf numFmtId="0" fontId="12" fillId="0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/>
    </xf>
    <xf numFmtId="2" fontId="2" fillId="34" borderId="10" xfId="0" applyNumberFormat="1" applyFont="1" applyFill="1" applyBorder="1" applyAlignment="1">
      <alignment horizontal="center" vertical="top"/>
    </xf>
    <xf numFmtId="2" fontId="2" fillId="34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2" fontId="12" fillId="34" borderId="10" xfId="0" applyNumberFormat="1" applyFont="1" applyFill="1" applyBorder="1" applyAlignment="1">
      <alignment horizontal="center" vertical="top"/>
    </xf>
    <xf numFmtId="0" fontId="12" fillId="34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0" fontId="12" fillId="34" borderId="10" xfId="0" applyFont="1" applyFill="1" applyBorder="1" applyAlignment="1">
      <alignment horizontal="center" vertical="top" wrapText="1"/>
    </xf>
    <xf numFmtId="2" fontId="12" fillId="34" borderId="10" xfId="0" applyNumberFormat="1" applyFont="1" applyFill="1" applyBorder="1" applyAlignment="1">
      <alignment horizontal="center" vertical="top" wrapText="1"/>
    </xf>
    <xf numFmtId="2" fontId="2" fillId="34" borderId="10" xfId="0" applyNumberFormat="1" applyFont="1" applyFill="1" applyBorder="1" applyAlignment="1">
      <alignment horizontal="center" vertical="top" wrapText="1"/>
    </xf>
    <xf numFmtId="1" fontId="12" fillId="34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12" fillId="34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0" fontId="0" fillId="0" borderId="24" xfId="0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12" fillId="0" borderId="28" xfId="0" applyFont="1" applyFill="1" applyBorder="1" applyAlignment="1">
      <alignment horizontal="center" vertical="top" wrapText="1"/>
    </xf>
    <xf numFmtId="0" fontId="12" fillId="0" borderId="29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2" fillId="34" borderId="11" xfId="0" applyNumberFormat="1" applyFont="1" applyFill="1" applyBorder="1" applyAlignment="1">
      <alignment vertical="top" wrapText="1"/>
    </xf>
    <xf numFmtId="0" fontId="12" fillId="34" borderId="18" xfId="0" applyNumberFormat="1" applyFont="1" applyFill="1" applyBorder="1" applyAlignment="1">
      <alignment vertical="top" wrapText="1"/>
    </xf>
    <xf numFmtId="0" fontId="12" fillId="34" borderId="21" xfId="0" applyNumberFormat="1" applyFont="1" applyFill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view="pageBreakPreview" zoomScale="75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A72" sqref="A72:I74"/>
    </sheetView>
  </sheetViews>
  <sheetFormatPr defaultColWidth="8.8515625" defaultRowHeight="15"/>
  <cols>
    <col min="1" max="1" width="26.57421875" style="1" customWidth="1"/>
    <col min="2" max="2" width="13.57421875" style="1" customWidth="1"/>
    <col min="3" max="3" width="14.57421875" style="1" customWidth="1"/>
    <col min="4" max="4" width="13.00390625" style="1" customWidth="1"/>
    <col min="5" max="5" width="12.421875" style="1" customWidth="1"/>
    <col min="6" max="6" width="13.140625" style="1" customWidth="1"/>
    <col min="7" max="7" width="12.8515625" style="1" customWidth="1"/>
    <col min="8" max="8" width="13.28125" style="1" customWidth="1"/>
    <col min="9" max="9" width="10.140625" style="1" customWidth="1"/>
    <col min="10" max="10" width="35.00390625" style="1" customWidth="1"/>
    <col min="11" max="11" width="14.00390625" style="1" customWidth="1"/>
    <col min="12" max="12" width="12.140625" style="1" customWidth="1"/>
    <col min="13" max="13" width="11.421875" style="1" customWidth="1"/>
    <col min="14" max="14" width="9.8515625" style="1" customWidth="1"/>
    <col min="15" max="15" width="21.57421875" style="1" customWidth="1"/>
    <col min="16" max="16" width="19.140625" style="1" customWidth="1"/>
    <col min="17" max="17" width="11.00390625" style="1" customWidth="1"/>
    <col min="18" max="18" width="12.00390625" style="1" customWidth="1"/>
    <col min="19" max="19" width="12.8515625" style="1" customWidth="1"/>
    <col min="20" max="20" width="12.7109375" style="1" customWidth="1"/>
    <col min="21" max="16384" width="8.8515625" style="1" customWidth="1"/>
  </cols>
  <sheetData>
    <row r="1" spans="9:14" ht="18.75">
      <c r="I1" s="2"/>
      <c r="L1" s="26" t="s">
        <v>96</v>
      </c>
      <c r="N1" s="2"/>
    </row>
    <row r="2" spans="1:14" ht="34.5" customHeight="1">
      <c r="A2" s="145" t="s">
        <v>107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4" ht="18" customHeight="1">
      <c r="A3" s="146" t="s">
        <v>108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29.25" customHeight="1" thickBot="1">
      <c r="A4" s="147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</row>
    <row r="5" spans="1:14" s="3" customFormat="1" ht="105" customHeight="1">
      <c r="A5" s="149" t="s">
        <v>8</v>
      </c>
      <c r="B5" s="151" t="s">
        <v>9</v>
      </c>
      <c r="C5" s="151" t="s">
        <v>0</v>
      </c>
      <c r="D5" s="151" t="s">
        <v>11</v>
      </c>
      <c r="E5" s="151"/>
      <c r="F5" s="151"/>
      <c r="G5" s="151" t="s">
        <v>3</v>
      </c>
      <c r="H5" s="151"/>
      <c r="I5" s="151"/>
      <c r="J5" s="151" t="s">
        <v>12</v>
      </c>
      <c r="K5" s="151"/>
      <c r="L5" s="151"/>
      <c r="M5" s="151"/>
      <c r="N5" s="153"/>
    </row>
    <row r="6" spans="1:14" s="12" customFormat="1" ht="84" customHeight="1">
      <c r="A6" s="150"/>
      <c r="B6" s="152"/>
      <c r="C6" s="152"/>
      <c r="D6" s="5" t="s">
        <v>1</v>
      </c>
      <c r="E6" s="5" t="s">
        <v>2</v>
      </c>
      <c r="F6" s="5" t="s">
        <v>10</v>
      </c>
      <c r="G6" s="5" t="s">
        <v>1</v>
      </c>
      <c r="H6" s="5" t="s">
        <v>2</v>
      </c>
      <c r="I6" s="5" t="s">
        <v>10</v>
      </c>
      <c r="J6" s="5" t="s">
        <v>4</v>
      </c>
      <c r="K6" s="5" t="s">
        <v>5</v>
      </c>
      <c r="L6" s="5" t="s">
        <v>6</v>
      </c>
      <c r="M6" s="5" t="s">
        <v>7</v>
      </c>
      <c r="N6" s="7" t="s">
        <v>10</v>
      </c>
    </row>
    <row r="7" spans="1:14" s="4" customFormat="1" ht="15" customHeight="1">
      <c r="A7" s="8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9">
        <v>14</v>
      </c>
    </row>
    <row r="8" spans="1:15" ht="63">
      <c r="A8" s="121" t="s">
        <v>25</v>
      </c>
      <c r="B8" s="142" t="s">
        <v>16</v>
      </c>
      <c r="C8" s="123" t="s">
        <v>17</v>
      </c>
      <c r="D8" s="125">
        <v>631</v>
      </c>
      <c r="E8" s="125">
        <v>631</v>
      </c>
      <c r="F8" s="138">
        <f>E8/D8*100</f>
        <v>100</v>
      </c>
      <c r="G8" s="127">
        <v>30215.5</v>
      </c>
      <c r="H8" s="127">
        <v>29119.4</v>
      </c>
      <c r="I8" s="137">
        <f>H8/G8*100</f>
        <v>96.37239165329053</v>
      </c>
      <c r="J8" s="43" t="s">
        <v>26</v>
      </c>
      <c r="K8" s="39" t="s">
        <v>13</v>
      </c>
      <c r="L8" s="41">
        <v>100</v>
      </c>
      <c r="M8" s="42">
        <v>100</v>
      </c>
      <c r="N8" s="42">
        <f>M8/L8*100</f>
        <v>100</v>
      </c>
      <c r="O8" s="14"/>
    </row>
    <row r="9" spans="1:14" ht="66.75" customHeight="1">
      <c r="A9" s="121"/>
      <c r="B9" s="142"/>
      <c r="C9" s="123"/>
      <c r="D9" s="125"/>
      <c r="E9" s="125"/>
      <c r="F9" s="138"/>
      <c r="G9" s="127"/>
      <c r="H9" s="127"/>
      <c r="I9" s="137"/>
      <c r="J9" s="43" t="s">
        <v>27</v>
      </c>
      <c r="K9" s="39" t="s">
        <v>13</v>
      </c>
      <c r="L9" s="41">
        <v>100</v>
      </c>
      <c r="M9" s="42">
        <v>100</v>
      </c>
      <c r="N9" s="42">
        <f>M9/L9*100</f>
        <v>100</v>
      </c>
    </row>
    <row r="10" spans="1:14" ht="56.25" customHeight="1">
      <c r="A10" s="121"/>
      <c r="B10" s="142"/>
      <c r="C10" s="123"/>
      <c r="D10" s="125"/>
      <c r="E10" s="125"/>
      <c r="F10" s="138"/>
      <c r="G10" s="127"/>
      <c r="H10" s="127"/>
      <c r="I10" s="137"/>
      <c r="J10" s="43" t="s">
        <v>28</v>
      </c>
      <c r="K10" s="39" t="s">
        <v>47</v>
      </c>
      <c r="L10" s="44" t="s">
        <v>31</v>
      </c>
      <c r="M10" s="44" t="s">
        <v>31</v>
      </c>
      <c r="N10" s="45">
        <v>100</v>
      </c>
    </row>
    <row r="11" spans="1:14" ht="26.25" customHeight="1">
      <c r="A11" s="121"/>
      <c r="B11" s="142"/>
      <c r="C11" s="123"/>
      <c r="D11" s="125"/>
      <c r="E11" s="125"/>
      <c r="F11" s="138"/>
      <c r="G11" s="127"/>
      <c r="H11" s="127"/>
      <c r="I11" s="137"/>
      <c r="J11" s="43" t="s">
        <v>29</v>
      </c>
      <c r="K11" s="39" t="s">
        <v>13</v>
      </c>
      <c r="L11" s="41">
        <v>100</v>
      </c>
      <c r="M11" s="42">
        <v>100</v>
      </c>
      <c r="N11" s="45">
        <v>100</v>
      </c>
    </row>
    <row r="12" spans="1:14" ht="34.5" customHeight="1">
      <c r="A12" s="121"/>
      <c r="B12" s="142"/>
      <c r="C12" s="123"/>
      <c r="D12" s="125"/>
      <c r="E12" s="125"/>
      <c r="F12" s="138"/>
      <c r="G12" s="127"/>
      <c r="H12" s="127"/>
      <c r="I12" s="137"/>
      <c r="J12" s="43" t="s">
        <v>30</v>
      </c>
      <c r="K12" s="39" t="s">
        <v>13</v>
      </c>
      <c r="L12" s="41">
        <v>100</v>
      </c>
      <c r="M12" s="42">
        <v>100</v>
      </c>
      <c r="N12" s="45">
        <v>100</v>
      </c>
    </row>
    <row r="13" spans="1:14" ht="36" customHeight="1">
      <c r="A13" s="128" t="s">
        <v>32</v>
      </c>
      <c r="B13" s="140" t="s">
        <v>18</v>
      </c>
      <c r="C13" s="122" t="s">
        <v>19</v>
      </c>
      <c r="D13" s="124">
        <v>1496</v>
      </c>
      <c r="E13" s="124">
        <v>1496</v>
      </c>
      <c r="F13" s="126">
        <v>100</v>
      </c>
      <c r="G13" s="126">
        <v>128900.9</v>
      </c>
      <c r="H13" s="126">
        <v>125346.3</v>
      </c>
      <c r="I13" s="126">
        <f>H13/G13*100</f>
        <v>97.24237767152907</v>
      </c>
      <c r="J13" s="59" t="s">
        <v>33</v>
      </c>
      <c r="K13" s="60" t="s">
        <v>46</v>
      </c>
      <c r="L13" s="16">
        <v>98</v>
      </c>
      <c r="M13" s="50">
        <v>98</v>
      </c>
      <c r="N13" s="51">
        <f>M13/L13*100</f>
        <v>100</v>
      </c>
    </row>
    <row r="14" spans="1:14" ht="39" customHeight="1">
      <c r="A14" s="129"/>
      <c r="B14" s="141"/>
      <c r="C14" s="123"/>
      <c r="D14" s="125"/>
      <c r="E14" s="125"/>
      <c r="F14" s="127"/>
      <c r="G14" s="127"/>
      <c r="H14" s="127"/>
      <c r="I14" s="127"/>
      <c r="J14" s="61" t="s">
        <v>34</v>
      </c>
      <c r="K14" s="52" t="s">
        <v>13</v>
      </c>
      <c r="L14" s="52">
        <v>100</v>
      </c>
      <c r="M14" s="42">
        <v>99.7</v>
      </c>
      <c r="N14" s="45">
        <f>M14/L14*100</f>
        <v>99.7</v>
      </c>
    </row>
    <row r="15" spans="1:14" ht="45.75" customHeight="1">
      <c r="A15" s="128"/>
      <c r="B15" s="140"/>
      <c r="C15" s="122"/>
      <c r="D15" s="124"/>
      <c r="E15" s="124"/>
      <c r="F15" s="126"/>
      <c r="G15" s="126"/>
      <c r="H15" s="126"/>
      <c r="I15" s="126"/>
      <c r="J15" s="59" t="s">
        <v>35</v>
      </c>
      <c r="K15" s="16" t="s">
        <v>13</v>
      </c>
      <c r="L15" s="16">
        <v>100</v>
      </c>
      <c r="M15" s="50">
        <v>95.9</v>
      </c>
      <c r="N15" s="51">
        <f>M15/L15*100</f>
        <v>95.9</v>
      </c>
    </row>
    <row r="16" spans="1:14" ht="85.5" customHeight="1">
      <c r="A16" s="129"/>
      <c r="B16" s="141"/>
      <c r="C16" s="123"/>
      <c r="D16" s="125"/>
      <c r="E16" s="125"/>
      <c r="F16" s="127"/>
      <c r="G16" s="127"/>
      <c r="H16" s="127"/>
      <c r="I16" s="127"/>
      <c r="J16" s="53" t="s">
        <v>36</v>
      </c>
      <c r="K16" s="52" t="s">
        <v>13</v>
      </c>
      <c r="L16" s="52">
        <v>100</v>
      </c>
      <c r="M16" s="42">
        <v>96.9</v>
      </c>
      <c r="N16" s="45">
        <f>M16/L16*100</f>
        <v>96.9</v>
      </c>
    </row>
    <row r="17" spans="1:14" ht="46.5" customHeight="1">
      <c r="A17" s="128"/>
      <c r="B17" s="140"/>
      <c r="C17" s="122"/>
      <c r="D17" s="124"/>
      <c r="E17" s="124"/>
      <c r="F17" s="126"/>
      <c r="G17" s="126"/>
      <c r="H17" s="126"/>
      <c r="I17" s="126"/>
      <c r="J17" s="54" t="s">
        <v>37</v>
      </c>
      <c r="K17" s="16" t="s">
        <v>13</v>
      </c>
      <c r="L17" s="16">
        <v>100</v>
      </c>
      <c r="M17" s="50">
        <v>99</v>
      </c>
      <c r="N17" s="51">
        <f>M17/L17*100</f>
        <v>99</v>
      </c>
    </row>
    <row r="18" spans="1:14" ht="71.25" customHeight="1">
      <c r="A18" s="129"/>
      <c r="B18" s="141"/>
      <c r="C18" s="123"/>
      <c r="D18" s="125"/>
      <c r="E18" s="125"/>
      <c r="F18" s="127"/>
      <c r="G18" s="127"/>
      <c r="H18" s="127"/>
      <c r="I18" s="127"/>
      <c r="J18" s="53" t="s">
        <v>38</v>
      </c>
      <c r="K18" s="52" t="s">
        <v>13</v>
      </c>
      <c r="L18" s="52">
        <v>100</v>
      </c>
      <c r="M18" s="42">
        <v>100</v>
      </c>
      <c r="N18" s="45">
        <v>100</v>
      </c>
    </row>
    <row r="19" spans="1:14" ht="39.75" customHeight="1">
      <c r="A19" s="128"/>
      <c r="B19" s="140"/>
      <c r="C19" s="122"/>
      <c r="D19" s="124"/>
      <c r="E19" s="124"/>
      <c r="F19" s="126"/>
      <c r="G19" s="126"/>
      <c r="H19" s="126"/>
      <c r="I19" s="126"/>
      <c r="J19" s="15" t="s">
        <v>39</v>
      </c>
      <c r="K19" s="16" t="s">
        <v>13</v>
      </c>
      <c r="L19" s="16">
        <v>100</v>
      </c>
      <c r="M19" s="50">
        <v>100</v>
      </c>
      <c r="N19" s="51">
        <v>100</v>
      </c>
    </row>
    <row r="20" spans="1:14" ht="50.25" customHeight="1">
      <c r="A20" s="129"/>
      <c r="B20" s="141"/>
      <c r="C20" s="123"/>
      <c r="D20" s="125"/>
      <c r="E20" s="125"/>
      <c r="F20" s="127"/>
      <c r="G20" s="127"/>
      <c r="H20" s="127"/>
      <c r="I20" s="127"/>
      <c r="J20" s="43" t="s">
        <v>40</v>
      </c>
      <c r="K20" s="52" t="s">
        <v>13</v>
      </c>
      <c r="L20" s="52">
        <v>100</v>
      </c>
      <c r="M20" s="42">
        <v>100</v>
      </c>
      <c r="N20" s="45">
        <v>100</v>
      </c>
    </row>
    <row r="21" spans="1:14" ht="43.5" customHeight="1">
      <c r="A21" s="128"/>
      <c r="B21" s="140"/>
      <c r="C21" s="122"/>
      <c r="D21" s="124"/>
      <c r="E21" s="124"/>
      <c r="F21" s="126"/>
      <c r="G21" s="126"/>
      <c r="H21" s="126"/>
      <c r="I21" s="126"/>
      <c r="J21" s="54" t="s">
        <v>41</v>
      </c>
      <c r="K21" s="16" t="s">
        <v>13</v>
      </c>
      <c r="L21" s="16">
        <v>15</v>
      </c>
      <c r="M21" s="50">
        <v>18</v>
      </c>
      <c r="N21" s="51">
        <f aca="true" t="shared" si="0" ref="N21:N26">M21/L21*100</f>
        <v>120</v>
      </c>
    </row>
    <row r="22" spans="1:14" ht="38.25" customHeight="1">
      <c r="A22" s="129"/>
      <c r="B22" s="141"/>
      <c r="C22" s="123"/>
      <c r="D22" s="125"/>
      <c r="E22" s="125"/>
      <c r="F22" s="127"/>
      <c r="G22" s="127"/>
      <c r="H22" s="127"/>
      <c r="I22" s="127"/>
      <c r="J22" s="62" t="s">
        <v>42</v>
      </c>
      <c r="K22" s="52" t="s">
        <v>13</v>
      </c>
      <c r="L22" s="52">
        <v>1</v>
      </c>
      <c r="M22" s="42">
        <v>1</v>
      </c>
      <c r="N22" s="45">
        <f t="shared" si="0"/>
        <v>100</v>
      </c>
    </row>
    <row r="23" spans="1:14" ht="81" customHeight="1">
      <c r="A23" s="128"/>
      <c r="B23" s="140"/>
      <c r="C23" s="122"/>
      <c r="D23" s="124"/>
      <c r="E23" s="124"/>
      <c r="F23" s="126"/>
      <c r="G23" s="126"/>
      <c r="H23" s="126"/>
      <c r="I23" s="126"/>
      <c r="J23" s="63" t="s">
        <v>43</v>
      </c>
      <c r="K23" s="16" t="s">
        <v>13</v>
      </c>
      <c r="L23" s="16">
        <v>25</v>
      </c>
      <c r="M23" s="50">
        <v>25</v>
      </c>
      <c r="N23" s="51">
        <f t="shared" si="0"/>
        <v>100</v>
      </c>
    </row>
    <row r="24" spans="1:14" ht="63" customHeight="1">
      <c r="A24" s="129"/>
      <c r="B24" s="141"/>
      <c r="C24" s="123"/>
      <c r="D24" s="125"/>
      <c r="E24" s="125"/>
      <c r="F24" s="127"/>
      <c r="G24" s="127"/>
      <c r="H24" s="127"/>
      <c r="I24" s="127"/>
      <c r="J24" s="53" t="s">
        <v>44</v>
      </c>
      <c r="K24" s="52" t="s">
        <v>13</v>
      </c>
      <c r="L24" s="52">
        <v>96</v>
      </c>
      <c r="M24" s="42">
        <v>96</v>
      </c>
      <c r="N24" s="45">
        <f t="shared" si="0"/>
        <v>100</v>
      </c>
    </row>
    <row r="25" spans="1:14" ht="51" customHeight="1">
      <c r="A25" s="128"/>
      <c r="B25" s="140"/>
      <c r="C25" s="122"/>
      <c r="D25" s="124"/>
      <c r="E25" s="124"/>
      <c r="F25" s="126"/>
      <c r="G25" s="126"/>
      <c r="H25" s="126"/>
      <c r="I25" s="126"/>
      <c r="J25" s="64" t="s">
        <v>45</v>
      </c>
      <c r="K25" s="16" t="s">
        <v>13</v>
      </c>
      <c r="L25" s="16">
        <v>100</v>
      </c>
      <c r="M25" s="50">
        <v>98</v>
      </c>
      <c r="N25" s="51">
        <f t="shared" si="0"/>
        <v>98</v>
      </c>
    </row>
    <row r="26" spans="1:14" ht="63" customHeight="1">
      <c r="A26" s="129" t="s">
        <v>48</v>
      </c>
      <c r="B26" s="143" t="s">
        <v>21</v>
      </c>
      <c r="C26" s="129" t="s">
        <v>20</v>
      </c>
      <c r="D26" s="132">
        <v>162</v>
      </c>
      <c r="E26" s="132">
        <v>162</v>
      </c>
      <c r="F26" s="132">
        <f>E26/D26*100</f>
        <v>100</v>
      </c>
      <c r="G26" s="134">
        <v>781</v>
      </c>
      <c r="H26" s="134">
        <v>781</v>
      </c>
      <c r="I26" s="134">
        <f>H26/G26*100</f>
        <v>100</v>
      </c>
      <c r="J26" s="53" t="s">
        <v>49</v>
      </c>
      <c r="K26" s="17" t="s">
        <v>13</v>
      </c>
      <c r="L26" s="52">
        <v>17</v>
      </c>
      <c r="M26" s="42">
        <v>17</v>
      </c>
      <c r="N26" s="45">
        <f t="shared" si="0"/>
        <v>100</v>
      </c>
    </row>
    <row r="27" spans="1:14" ht="63" customHeight="1">
      <c r="A27" s="128"/>
      <c r="B27" s="144"/>
      <c r="C27" s="128"/>
      <c r="D27" s="133"/>
      <c r="E27" s="133"/>
      <c r="F27" s="133"/>
      <c r="G27" s="135"/>
      <c r="H27" s="135"/>
      <c r="I27" s="135"/>
      <c r="J27" s="15" t="s">
        <v>50</v>
      </c>
      <c r="K27" s="17" t="s">
        <v>13</v>
      </c>
      <c r="L27" s="52">
        <v>7</v>
      </c>
      <c r="M27" s="42">
        <v>7</v>
      </c>
      <c r="N27" s="45">
        <v>100</v>
      </c>
    </row>
    <row r="28" spans="1:14" ht="54" customHeight="1">
      <c r="A28" s="128"/>
      <c r="B28" s="144"/>
      <c r="C28" s="128"/>
      <c r="D28" s="133"/>
      <c r="E28" s="133"/>
      <c r="F28" s="133"/>
      <c r="G28" s="135"/>
      <c r="H28" s="135"/>
      <c r="I28" s="135"/>
      <c r="J28" s="15" t="s">
        <v>51</v>
      </c>
      <c r="K28" s="17" t="s">
        <v>13</v>
      </c>
      <c r="L28" s="52">
        <v>97.5</v>
      </c>
      <c r="M28" s="42">
        <v>97.5</v>
      </c>
      <c r="N28" s="45">
        <f>M28/L28*100</f>
        <v>100</v>
      </c>
    </row>
    <row r="29" spans="1:14" ht="63" customHeight="1">
      <c r="A29" s="128"/>
      <c r="B29" s="144"/>
      <c r="C29" s="128"/>
      <c r="D29" s="133"/>
      <c r="E29" s="133"/>
      <c r="F29" s="133"/>
      <c r="G29" s="135"/>
      <c r="H29" s="135"/>
      <c r="I29" s="135"/>
      <c r="J29" s="15" t="s">
        <v>52</v>
      </c>
      <c r="K29" s="17" t="s">
        <v>13</v>
      </c>
      <c r="L29" s="52">
        <v>100</v>
      </c>
      <c r="M29" s="42">
        <v>100</v>
      </c>
      <c r="N29" s="45">
        <f>M29/L29*100</f>
        <v>100</v>
      </c>
    </row>
    <row r="30" spans="1:16" ht="66.75" customHeight="1">
      <c r="A30" s="128"/>
      <c r="B30" s="144"/>
      <c r="C30" s="128"/>
      <c r="D30" s="133"/>
      <c r="E30" s="133"/>
      <c r="F30" s="133"/>
      <c r="G30" s="135"/>
      <c r="H30" s="135"/>
      <c r="I30" s="135"/>
      <c r="J30" s="15" t="s">
        <v>53</v>
      </c>
      <c r="K30" s="17" t="s">
        <v>13</v>
      </c>
      <c r="L30" s="52">
        <v>3</v>
      </c>
      <c r="M30" s="42">
        <v>3</v>
      </c>
      <c r="N30" s="45">
        <f>M30/L30*100</f>
        <v>100</v>
      </c>
      <c r="O30" s="14"/>
      <c r="P30" s="14"/>
    </row>
    <row r="31" spans="1:17" ht="68.25" customHeight="1">
      <c r="A31" s="128"/>
      <c r="B31" s="144"/>
      <c r="C31" s="128"/>
      <c r="D31" s="133"/>
      <c r="E31" s="133"/>
      <c r="F31" s="133"/>
      <c r="G31" s="135"/>
      <c r="H31" s="135"/>
      <c r="I31" s="135"/>
      <c r="J31" s="15" t="s">
        <v>23</v>
      </c>
      <c r="K31" s="17" t="s">
        <v>13</v>
      </c>
      <c r="L31" s="52">
        <v>100</v>
      </c>
      <c r="M31" s="42">
        <v>100</v>
      </c>
      <c r="N31" s="45">
        <f>M31/L31*100</f>
        <v>100</v>
      </c>
      <c r="Q31" s="14"/>
    </row>
    <row r="32" spans="1:17" ht="48.75" customHeight="1">
      <c r="A32" s="128" t="s">
        <v>54</v>
      </c>
      <c r="B32" s="116" t="s">
        <v>21</v>
      </c>
      <c r="C32" s="117" t="s">
        <v>20</v>
      </c>
      <c r="D32" s="118">
        <v>297</v>
      </c>
      <c r="E32" s="118">
        <v>297</v>
      </c>
      <c r="F32" s="118">
        <f>E32/D32*100</f>
        <v>100</v>
      </c>
      <c r="G32" s="119">
        <v>5140</v>
      </c>
      <c r="H32" s="119">
        <v>5140</v>
      </c>
      <c r="I32" s="120">
        <f>H32/G32*100</f>
        <v>100</v>
      </c>
      <c r="J32" s="15" t="s">
        <v>55</v>
      </c>
      <c r="K32" s="17" t="s">
        <v>13</v>
      </c>
      <c r="L32" s="52">
        <v>18</v>
      </c>
      <c r="M32" s="42">
        <v>18</v>
      </c>
      <c r="N32" s="45">
        <f>M32/L32*100</f>
        <v>100</v>
      </c>
      <c r="Q32" s="14"/>
    </row>
    <row r="33" spans="1:17" ht="41.25" customHeight="1">
      <c r="A33" s="128"/>
      <c r="B33" s="47"/>
      <c r="C33" s="46"/>
      <c r="D33" s="48"/>
      <c r="E33" s="48"/>
      <c r="F33" s="48"/>
      <c r="G33" s="49"/>
      <c r="H33" s="49"/>
      <c r="I33" s="49"/>
      <c r="J33" s="15" t="s">
        <v>56</v>
      </c>
      <c r="K33" s="27" t="s">
        <v>5</v>
      </c>
      <c r="L33" s="52">
        <v>50</v>
      </c>
      <c r="M33" s="42">
        <v>55</v>
      </c>
      <c r="N33" s="45">
        <v>110</v>
      </c>
      <c r="Q33" s="14"/>
    </row>
    <row r="34" spans="1:17" ht="68.25" customHeight="1">
      <c r="A34" s="128"/>
      <c r="B34" s="47"/>
      <c r="C34" s="46"/>
      <c r="D34" s="48"/>
      <c r="E34" s="48"/>
      <c r="F34" s="48"/>
      <c r="G34" s="49"/>
      <c r="H34" s="49"/>
      <c r="I34" s="49"/>
      <c r="J34" s="15" t="s">
        <v>57</v>
      </c>
      <c r="K34" s="17" t="s">
        <v>22</v>
      </c>
      <c r="L34" s="52">
        <v>50</v>
      </c>
      <c r="M34" s="42">
        <v>82</v>
      </c>
      <c r="N34" s="45">
        <v>164</v>
      </c>
      <c r="Q34" s="14"/>
    </row>
    <row r="35" spans="1:14" s="10" customFormat="1" ht="72.75" customHeight="1">
      <c r="A35" s="136" t="s">
        <v>24</v>
      </c>
      <c r="B35" s="139" t="s">
        <v>21</v>
      </c>
      <c r="C35" s="136" t="s">
        <v>14</v>
      </c>
      <c r="D35" s="131">
        <v>120</v>
      </c>
      <c r="E35" s="131">
        <v>120</v>
      </c>
      <c r="F35" s="130">
        <f>E35/D35*100</f>
        <v>100</v>
      </c>
      <c r="G35" s="130">
        <v>1300</v>
      </c>
      <c r="H35" s="130">
        <v>1286.3</v>
      </c>
      <c r="I35" s="130">
        <f>H35/G35*100</f>
        <v>98.94615384615383</v>
      </c>
      <c r="J35" s="53" t="s">
        <v>49</v>
      </c>
      <c r="K35" s="17" t="s">
        <v>13</v>
      </c>
      <c r="L35" s="52">
        <v>70</v>
      </c>
      <c r="M35" s="42">
        <v>70</v>
      </c>
      <c r="N35" s="45">
        <f>M35/L35*100</f>
        <v>100</v>
      </c>
    </row>
    <row r="36" spans="1:14" s="10" customFormat="1" ht="84" customHeight="1">
      <c r="A36" s="136"/>
      <c r="B36" s="139"/>
      <c r="C36" s="136"/>
      <c r="D36" s="131"/>
      <c r="E36" s="131"/>
      <c r="F36" s="130"/>
      <c r="G36" s="130"/>
      <c r="H36" s="130"/>
      <c r="I36" s="130"/>
      <c r="J36" s="53" t="s">
        <v>50</v>
      </c>
      <c r="K36" s="17" t="s">
        <v>13</v>
      </c>
      <c r="L36" s="52">
        <v>6</v>
      </c>
      <c r="M36" s="42">
        <v>6</v>
      </c>
      <c r="N36" s="45">
        <v>100</v>
      </c>
    </row>
    <row r="37" spans="1:14" s="10" customFormat="1" ht="43.5" customHeight="1">
      <c r="A37" s="136"/>
      <c r="B37" s="139"/>
      <c r="C37" s="136"/>
      <c r="D37" s="131"/>
      <c r="E37" s="131"/>
      <c r="F37" s="130"/>
      <c r="G37" s="130"/>
      <c r="H37" s="130"/>
      <c r="I37" s="130"/>
      <c r="J37" s="53" t="s">
        <v>51</v>
      </c>
      <c r="K37" s="17" t="s">
        <v>13</v>
      </c>
      <c r="L37" s="52">
        <v>85</v>
      </c>
      <c r="M37" s="42">
        <v>85</v>
      </c>
      <c r="N37" s="45">
        <f>M37/L37*100</f>
        <v>100</v>
      </c>
    </row>
    <row r="38" spans="1:14" s="10" customFormat="1" ht="69" customHeight="1">
      <c r="A38" s="136"/>
      <c r="B38" s="139"/>
      <c r="C38" s="136"/>
      <c r="D38" s="131"/>
      <c r="E38" s="131"/>
      <c r="F38" s="130"/>
      <c r="G38" s="130"/>
      <c r="H38" s="130"/>
      <c r="I38" s="130"/>
      <c r="J38" s="53" t="s">
        <v>52</v>
      </c>
      <c r="K38" s="17" t="s">
        <v>13</v>
      </c>
      <c r="L38" s="52">
        <v>7</v>
      </c>
      <c r="M38" s="42">
        <v>7</v>
      </c>
      <c r="N38" s="45">
        <f>M38/L38*100</f>
        <v>100</v>
      </c>
    </row>
    <row r="39" spans="1:14" s="10" customFormat="1" ht="79.5" customHeight="1">
      <c r="A39" s="136"/>
      <c r="B39" s="139"/>
      <c r="C39" s="136"/>
      <c r="D39" s="131"/>
      <c r="E39" s="131"/>
      <c r="F39" s="130"/>
      <c r="G39" s="130"/>
      <c r="H39" s="130"/>
      <c r="I39" s="130"/>
      <c r="J39" s="53" t="s">
        <v>53</v>
      </c>
      <c r="K39" s="17" t="s">
        <v>13</v>
      </c>
      <c r="L39" s="52">
        <v>2</v>
      </c>
      <c r="M39" s="42">
        <v>2</v>
      </c>
      <c r="N39" s="45">
        <f>M39/L39*100</f>
        <v>100</v>
      </c>
    </row>
    <row r="40" spans="1:14" s="10" customFormat="1" ht="63" customHeight="1">
      <c r="A40" s="136"/>
      <c r="B40" s="139"/>
      <c r="C40" s="136"/>
      <c r="D40" s="131"/>
      <c r="E40" s="131"/>
      <c r="F40" s="130"/>
      <c r="G40" s="130"/>
      <c r="H40" s="130"/>
      <c r="I40" s="130"/>
      <c r="J40" s="53" t="s">
        <v>23</v>
      </c>
      <c r="K40" s="17" t="s">
        <v>13</v>
      </c>
      <c r="L40" s="52">
        <v>100</v>
      </c>
      <c r="M40" s="42">
        <v>100</v>
      </c>
      <c r="N40" s="45">
        <f>M40/L40*100</f>
        <v>100</v>
      </c>
    </row>
    <row r="41" spans="1:18" s="11" customFormat="1" ht="15">
      <c r="A41" s="55" t="s">
        <v>15</v>
      </c>
      <c r="B41" s="55"/>
      <c r="C41" s="55"/>
      <c r="D41" s="56">
        <f>D8+D13+D26+D32+D35</f>
        <v>2706</v>
      </c>
      <c r="E41" s="56">
        <f>E8+E13+E26+E32+E35</f>
        <v>2706</v>
      </c>
      <c r="F41" s="56">
        <v>100</v>
      </c>
      <c r="G41" s="56">
        <f>G8+G13+G26+G32+G35</f>
        <v>166337.4</v>
      </c>
      <c r="H41" s="56">
        <f>H8+H13+H26+H32+H35</f>
        <v>161673</v>
      </c>
      <c r="I41" s="56">
        <v>99.4</v>
      </c>
      <c r="J41" s="55"/>
      <c r="K41" s="55"/>
      <c r="L41" s="55"/>
      <c r="M41" s="55"/>
      <c r="N41" s="55"/>
      <c r="O41" s="18"/>
      <c r="P41" s="18"/>
      <c r="Q41" s="18"/>
      <c r="R41" s="18"/>
    </row>
    <row r="42" spans="1:18" s="11" customFormat="1" ht="15">
      <c r="A42" s="55"/>
      <c r="B42" s="55"/>
      <c r="C42" s="55"/>
      <c r="D42" s="56"/>
      <c r="E42" s="56"/>
      <c r="F42" s="56"/>
      <c r="G42" s="56"/>
      <c r="H42" s="56"/>
      <c r="I42" s="56"/>
      <c r="J42" s="55"/>
      <c r="K42" s="55"/>
      <c r="L42" s="55"/>
      <c r="M42" s="55"/>
      <c r="N42" s="55"/>
      <c r="O42" s="18"/>
      <c r="P42" s="18"/>
      <c r="Q42" s="18"/>
      <c r="R42" s="18"/>
    </row>
    <row r="43" spans="1:18" s="11" customFormat="1" ht="15.75">
      <c r="A43" s="155" t="s">
        <v>97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8"/>
      <c r="P43" s="18"/>
      <c r="Q43" s="18"/>
      <c r="R43" s="18"/>
    </row>
    <row r="44" spans="1:18" s="11" customFormat="1" ht="30">
      <c r="A44" s="159" t="s">
        <v>99</v>
      </c>
      <c r="B44" s="159" t="s">
        <v>58</v>
      </c>
      <c r="C44" s="38" t="s">
        <v>62</v>
      </c>
      <c r="D44" s="65">
        <v>1759</v>
      </c>
      <c r="E44" s="65">
        <v>1759</v>
      </c>
      <c r="F44" s="66">
        <f aca="true" t="shared" si="1" ref="F44:F52">E44/D44*100</f>
        <v>100</v>
      </c>
      <c r="G44" s="66">
        <v>8258.7</v>
      </c>
      <c r="H44" s="66">
        <v>8258.7</v>
      </c>
      <c r="I44" s="66">
        <f aca="true" t="shared" si="2" ref="I44:I52">H44/G44*100</f>
        <v>100</v>
      </c>
      <c r="J44" s="68" t="s">
        <v>61</v>
      </c>
      <c r="K44" s="40" t="s">
        <v>13</v>
      </c>
      <c r="L44" s="40">
        <v>100</v>
      </c>
      <c r="M44" s="57">
        <v>99.5</v>
      </c>
      <c r="N44" s="57">
        <f aca="true" t="shared" si="3" ref="N44:N51">M44/L44*100</f>
        <v>99.5</v>
      </c>
      <c r="O44" s="18"/>
      <c r="P44" s="18"/>
      <c r="Q44" s="18"/>
      <c r="R44" s="18"/>
    </row>
    <row r="45" spans="1:18" s="11" customFormat="1" ht="33" customHeight="1">
      <c r="A45" s="159"/>
      <c r="B45" s="159"/>
      <c r="C45" s="38" t="s">
        <v>63</v>
      </c>
      <c r="D45" s="65">
        <v>140</v>
      </c>
      <c r="E45" s="65">
        <v>140</v>
      </c>
      <c r="F45" s="66">
        <f t="shared" si="1"/>
        <v>100</v>
      </c>
      <c r="G45" s="66">
        <v>555.3</v>
      </c>
      <c r="H45" s="66">
        <v>555.3</v>
      </c>
      <c r="I45" s="66">
        <f t="shared" si="2"/>
        <v>100</v>
      </c>
      <c r="J45" s="69" t="s">
        <v>64</v>
      </c>
      <c r="K45" s="40" t="s">
        <v>13</v>
      </c>
      <c r="L45" s="40">
        <v>100</v>
      </c>
      <c r="M45" s="57">
        <f aca="true" t="shared" si="4" ref="M45:M51">F45</f>
        <v>100</v>
      </c>
      <c r="N45" s="57">
        <f t="shared" si="3"/>
        <v>100</v>
      </c>
      <c r="O45" s="18"/>
      <c r="P45" s="18"/>
      <c r="Q45" s="18"/>
      <c r="R45" s="18"/>
    </row>
    <row r="46" spans="1:18" s="11" customFormat="1" ht="45">
      <c r="A46" s="159" t="s">
        <v>65</v>
      </c>
      <c r="B46" s="159" t="s">
        <v>58</v>
      </c>
      <c r="C46" s="38" t="s">
        <v>60</v>
      </c>
      <c r="D46" s="65">
        <v>18</v>
      </c>
      <c r="E46" s="65">
        <v>18</v>
      </c>
      <c r="F46" s="66">
        <f t="shared" si="1"/>
        <v>100</v>
      </c>
      <c r="G46" s="66">
        <v>8258.7</v>
      </c>
      <c r="H46" s="66">
        <v>8258.7</v>
      </c>
      <c r="I46" s="66">
        <f t="shared" si="2"/>
        <v>100</v>
      </c>
      <c r="J46" s="69" t="s">
        <v>100</v>
      </c>
      <c r="K46" s="40" t="s">
        <v>13</v>
      </c>
      <c r="L46" s="40">
        <v>100</v>
      </c>
      <c r="M46" s="57">
        <f t="shared" si="4"/>
        <v>100</v>
      </c>
      <c r="N46" s="57">
        <f t="shared" si="3"/>
        <v>100</v>
      </c>
      <c r="O46" s="18"/>
      <c r="P46" s="18"/>
      <c r="Q46" s="18"/>
      <c r="R46" s="18"/>
    </row>
    <row r="47" spans="1:18" s="11" customFormat="1" ht="38.25" customHeight="1">
      <c r="A47" s="159"/>
      <c r="B47" s="159"/>
      <c r="C47" s="38" t="s">
        <v>22</v>
      </c>
      <c r="D47" s="65">
        <v>441</v>
      </c>
      <c r="E47" s="65">
        <v>441</v>
      </c>
      <c r="F47" s="66">
        <f t="shared" si="1"/>
        <v>100</v>
      </c>
      <c r="G47" s="66">
        <v>555.3</v>
      </c>
      <c r="H47" s="66">
        <v>555.3</v>
      </c>
      <c r="I47" s="66">
        <f t="shared" si="2"/>
        <v>100</v>
      </c>
      <c r="J47" s="69" t="s">
        <v>101</v>
      </c>
      <c r="K47" s="70" t="s">
        <v>13</v>
      </c>
      <c r="L47" s="70">
        <v>100</v>
      </c>
      <c r="M47" s="57">
        <f t="shared" si="4"/>
        <v>100</v>
      </c>
      <c r="N47" s="57">
        <f t="shared" si="3"/>
        <v>100</v>
      </c>
      <c r="O47" s="18"/>
      <c r="P47" s="18"/>
      <c r="Q47" s="18"/>
      <c r="R47" s="18"/>
    </row>
    <row r="48" spans="1:18" s="11" customFormat="1" ht="30">
      <c r="A48" s="159" t="s">
        <v>102</v>
      </c>
      <c r="B48" s="159" t="s">
        <v>58</v>
      </c>
      <c r="C48" s="38" t="s">
        <v>60</v>
      </c>
      <c r="D48" s="65">
        <v>2771</v>
      </c>
      <c r="E48" s="65">
        <v>2771</v>
      </c>
      <c r="F48" s="66">
        <f t="shared" si="1"/>
        <v>100</v>
      </c>
      <c r="G48" s="66">
        <v>8258.7</v>
      </c>
      <c r="H48" s="66">
        <v>8258.7</v>
      </c>
      <c r="I48" s="66">
        <f t="shared" si="2"/>
        <v>100</v>
      </c>
      <c r="J48" s="69" t="s">
        <v>103</v>
      </c>
      <c r="K48" s="40" t="s">
        <v>13</v>
      </c>
      <c r="L48" s="40">
        <v>100</v>
      </c>
      <c r="M48" s="57">
        <f t="shared" si="4"/>
        <v>100</v>
      </c>
      <c r="N48" s="57">
        <f t="shared" si="3"/>
        <v>100</v>
      </c>
      <c r="O48" s="18"/>
      <c r="P48" s="18"/>
      <c r="Q48" s="18"/>
      <c r="R48" s="18"/>
    </row>
    <row r="49" spans="1:18" s="11" customFormat="1" ht="38.25" customHeight="1">
      <c r="A49" s="159"/>
      <c r="B49" s="159"/>
      <c r="C49" s="38" t="s">
        <v>22</v>
      </c>
      <c r="D49" s="65">
        <v>32159</v>
      </c>
      <c r="E49" s="65">
        <v>32159</v>
      </c>
      <c r="F49" s="66">
        <f t="shared" si="1"/>
        <v>100</v>
      </c>
      <c r="G49" s="66">
        <v>5145</v>
      </c>
      <c r="H49" s="66">
        <v>5145</v>
      </c>
      <c r="I49" s="66">
        <f t="shared" si="2"/>
        <v>100</v>
      </c>
      <c r="J49" s="69" t="s">
        <v>101</v>
      </c>
      <c r="K49" s="70" t="s">
        <v>13</v>
      </c>
      <c r="L49" s="70">
        <v>100</v>
      </c>
      <c r="M49" s="57">
        <f t="shared" si="4"/>
        <v>100</v>
      </c>
      <c r="N49" s="57">
        <f t="shared" si="3"/>
        <v>100</v>
      </c>
      <c r="O49" s="18"/>
      <c r="P49" s="18"/>
      <c r="Q49" s="18"/>
      <c r="R49" s="18"/>
    </row>
    <row r="50" spans="1:18" s="11" customFormat="1" ht="30">
      <c r="A50" s="159" t="s">
        <v>104</v>
      </c>
      <c r="B50" s="159" t="s">
        <v>58</v>
      </c>
      <c r="C50" s="38" t="s">
        <v>60</v>
      </c>
      <c r="D50" s="65">
        <v>13</v>
      </c>
      <c r="E50" s="65">
        <v>13</v>
      </c>
      <c r="F50" s="66">
        <f t="shared" si="1"/>
        <v>100</v>
      </c>
      <c r="G50" s="66">
        <v>105</v>
      </c>
      <c r="H50" s="66">
        <v>101.2</v>
      </c>
      <c r="I50" s="66">
        <f t="shared" si="2"/>
        <v>96.38095238095238</v>
      </c>
      <c r="J50" s="69" t="s">
        <v>105</v>
      </c>
      <c r="K50" s="40" t="s">
        <v>13</v>
      </c>
      <c r="L50" s="40">
        <v>100</v>
      </c>
      <c r="M50" s="57">
        <f t="shared" si="4"/>
        <v>100</v>
      </c>
      <c r="N50" s="57">
        <f t="shared" si="3"/>
        <v>100</v>
      </c>
      <c r="O50" s="18"/>
      <c r="P50" s="18"/>
      <c r="Q50" s="18"/>
      <c r="R50" s="18"/>
    </row>
    <row r="51" spans="1:18" s="11" customFormat="1" ht="38.25" customHeight="1">
      <c r="A51" s="159"/>
      <c r="B51" s="159"/>
      <c r="C51" s="38" t="s">
        <v>22</v>
      </c>
      <c r="D51" s="65">
        <v>1200</v>
      </c>
      <c r="E51" s="65">
        <v>1200</v>
      </c>
      <c r="F51" s="66">
        <f t="shared" si="1"/>
        <v>100</v>
      </c>
      <c r="G51" s="66">
        <v>388.9</v>
      </c>
      <c r="H51" s="66">
        <v>736.76</v>
      </c>
      <c r="I51" s="66">
        <f t="shared" si="2"/>
        <v>189.44715865260991</v>
      </c>
      <c r="J51" s="69" t="s">
        <v>106</v>
      </c>
      <c r="K51" s="70" t="s">
        <v>13</v>
      </c>
      <c r="L51" s="70">
        <v>100</v>
      </c>
      <c r="M51" s="57">
        <f t="shared" si="4"/>
        <v>100</v>
      </c>
      <c r="N51" s="57">
        <f t="shared" si="3"/>
        <v>100</v>
      </c>
      <c r="O51" s="18"/>
      <c r="P51" s="18"/>
      <c r="Q51" s="18"/>
      <c r="R51" s="18"/>
    </row>
    <row r="52" spans="1:18" s="11" customFormat="1" ht="15">
      <c r="A52" s="71" t="s">
        <v>15</v>
      </c>
      <c r="B52" s="71"/>
      <c r="C52" s="71"/>
      <c r="D52" s="57">
        <f>SUM(D44:D47)</f>
        <v>2358</v>
      </c>
      <c r="E52" s="57">
        <f>SUM(E44:E47)</f>
        <v>2358</v>
      </c>
      <c r="F52" s="57">
        <f t="shared" si="1"/>
        <v>100</v>
      </c>
      <c r="G52" s="57">
        <f>SUM(G44:G47)</f>
        <v>17628</v>
      </c>
      <c r="H52" s="57">
        <f>SUM(H44:H47)</f>
        <v>17628</v>
      </c>
      <c r="I52" s="57">
        <f t="shared" si="2"/>
        <v>100</v>
      </c>
      <c r="J52" s="71"/>
      <c r="K52" s="71"/>
      <c r="L52" s="71"/>
      <c r="M52" s="71"/>
      <c r="N52" s="71">
        <v>100</v>
      </c>
      <c r="O52" s="18"/>
      <c r="P52" s="18"/>
      <c r="Q52" s="18"/>
      <c r="R52" s="18"/>
    </row>
    <row r="53" spans="1:18" s="11" customFormat="1" ht="15">
      <c r="A53" s="71"/>
      <c r="B53" s="71"/>
      <c r="C53" s="71"/>
      <c r="D53" s="57"/>
      <c r="E53" s="57"/>
      <c r="F53" s="57"/>
      <c r="G53" s="57"/>
      <c r="H53" s="57"/>
      <c r="I53" s="57"/>
      <c r="J53" s="71"/>
      <c r="K53" s="71"/>
      <c r="L53" s="71"/>
      <c r="M53" s="71"/>
      <c r="N53" s="71"/>
      <c r="O53" s="18"/>
      <c r="P53" s="18"/>
      <c r="Q53" s="18"/>
      <c r="R53" s="18"/>
    </row>
    <row r="54" spans="1:18" s="11" customFormat="1" ht="15">
      <c r="A54" s="161" t="s">
        <v>98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8"/>
      <c r="P54" s="18"/>
      <c r="Q54" s="18"/>
      <c r="R54" s="18"/>
    </row>
    <row r="55" spans="1:18" s="11" customFormat="1" ht="90">
      <c r="A55" s="72" t="s">
        <v>75</v>
      </c>
      <c r="B55" s="157" t="s">
        <v>58</v>
      </c>
      <c r="C55" s="33" t="s">
        <v>66</v>
      </c>
      <c r="D55" s="73">
        <v>165236</v>
      </c>
      <c r="E55" s="73">
        <v>165211</v>
      </c>
      <c r="F55" s="74">
        <f>E55/D55*100</f>
        <v>99.98487012515433</v>
      </c>
      <c r="G55" s="28">
        <v>2595.5</v>
      </c>
      <c r="H55" s="74">
        <v>2541.4</v>
      </c>
      <c r="I55" s="75">
        <f>H55/G55*100</f>
        <v>97.9156231939896</v>
      </c>
      <c r="J55" s="76" t="s">
        <v>76</v>
      </c>
      <c r="K55" s="31" t="s">
        <v>22</v>
      </c>
      <c r="L55" s="31">
        <v>22001</v>
      </c>
      <c r="M55" s="77">
        <v>22414</v>
      </c>
      <c r="N55" s="67">
        <f>M55/L55*100</f>
        <v>101.8771874005727</v>
      </c>
      <c r="O55" s="18"/>
      <c r="P55" s="18"/>
      <c r="Q55" s="18"/>
      <c r="R55" s="18"/>
    </row>
    <row r="56" spans="1:18" s="11" customFormat="1" ht="30">
      <c r="A56" s="113"/>
      <c r="B56" s="158"/>
      <c r="C56" s="78" t="s">
        <v>59</v>
      </c>
      <c r="D56" s="29">
        <v>8103</v>
      </c>
      <c r="E56" s="30">
        <v>8201</v>
      </c>
      <c r="F56" s="74">
        <f>E56/D56*100</f>
        <v>101.20942860668889</v>
      </c>
      <c r="G56" s="28"/>
      <c r="H56" s="28"/>
      <c r="I56" s="79"/>
      <c r="J56" s="80" t="s">
        <v>67</v>
      </c>
      <c r="K56" s="31" t="s">
        <v>77</v>
      </c>
      <c r="L56" s="31">
        <v>259774</v>
      </c>
      <c r="M56" s="77">
        <v>255788</v>
      </c>
      <c r="N56" s="67">
        <f aca="true" t="shared" si="5" ref="N56:N68">M56/L56*100</f>
        <v>98.46558931994734</v>
      </c>
      <c r="O56" s="18"/>
      <c r="P56" s="18"/>
      <c r="Q56" s="18"/>
      <c r="R56" s="18"/>
    </row>
    <row r="57" spans="1:18" s="11" customFormat="1" ht="30">
      <c r="A57" s="114"/>
      <c r="B57" s="83"/>
      <c r="C57" s="82"/>
      <c r="D57" s="83"/>
      <c r="E57" s="84"/>
      <c r="F57" s="85"/>
      <c r="G57" s="86"/>
      <c r="H57" s="86"/>
      <c r="I57" s="87"/>
      <c r="J57" s="80" t="s">
        <v>78</v>
      </c>
      <c r="K57" s="31" t="s">
        <v>79</v>
      </c>
      <c r="L57" s="31">
        <v>437168</v>
      </c>
      <c r="M57" s="77">
        <v>464485</v>
      </c>
      <c r="N57" s="67">
        <f t="shared" si="5"/>
        <v>106.24862752991984</v>
      </c>
      <c r="O57" s="18"/>
      <c r="P57" s="18"/>
      <c r="Q57" s="18"/>
      <c r="R57" s="18"/>
    </row>
    <row r="58" spans="1:18" s="11" customFormat="1" ht="45">
      <c r="A58" s="113"/>
      <c r="B58" s="83"/>
      <c r="C58" s="88"/>
      <c r="D58" s="83"/>
      <c r="E58" s="84"/>
      <c r="F58" s="85"/>
      <c r="G58" s="86"/>
      <c r="H58" s="86"/>
      <c r="I58" s="87"/>
      <c r="J58" s="80" t="s">
        <v>80</v>
      </c>
      <c r="K58" s="31" t="s">
        <v>60</v>
      </c>
      <c r="L58" s="89">
        <v>7852</v>
      </c>
      <c r="M58" s="77">
        <v>2044</v>
      </c>
      <c r="N58" s="67">
        <f t="shared" si="5"/>
        <v>26.031584309730004</v>
      </c>
      <c r="O58" s="18"/>
      <c r="P58" s="18"/>
      <c r="Q58" s="18"/>
      <c r="R58" s="18"/>
    </row>
    <row r="59" spans="1:18" s="11" customFormat="1" ht="30">
      <c r="A59" s="38" t="s">
        <v>81</v>
      </c>
      <c r="B59" s="92"/>
      <c r="C59" s="91"/>
      <c r="D59" s="92"/>
      <c r="E59" s="93"/>
      <c r="F59" s="94"/>
      <c r="G59" s="95"/>
      <c r="H59" s="95"/>
      <c r="I59" s="95"/>
      <c r="J59" s="96" t="s">
        <v>82</v>
      </c>
      <c r="K59" s="31" t="s">
        <v>60</v>
      </c>
      <c r="L59" s="89">
        <v>392539</v>
      </c>
      <c r="M59" s="77">
        <v>388786</v>
      </c>
      <c r="N59" s="67">
        <f t="shared" si="5"/>
        <v>99.04391665541513</v>
      </c>
      <c r="O59" s="18"/>
      <c r="P59" s="18"/>
      <c r="Q59" s="18"/>
      <c r="R59" s="18"/>
    </row>
    <row r="60" spans="1:18" s="11" customFormat="1" ht="30">
      <c r="A60" s="113"/>
      <c r="B60" s="83"/>
      <c r="C60" s="88"/>
      <c r="D60" s="83"/>
      <c r="E60" s="84"/>
      <c r="F60" s="85"/>
      <c r="G60" s="86"/>
      <c r="H60" s="86"/>
      <c r="I60" s="86"/>
      <c r="J60" s="96" t="s">
        <v>83</v>
      </c>
      <c r="K60" s="31" t="s">
        <v>60</v>
      </c>
      <c r="L60" s="31">
        <v>3148</v>
      </c>
      <c r="M60" s="77">
        <v>4094</v>
      </c>
      <c r="N60" s="67">
        <f t="shared" si="5"/>
        <v>130.05082592121983</v>
      </c>
      <c r="O60" s="18"/>
      <c r="P60" s="18"/>
      <c r="Q60" s="18"/>
      <c r="R60" s="18"/>
    </row>
    <row r="61" spans="1:18" s="11" customFormat="1" ht="30">
      <c r="A61" s="113"/>
      <c r="B61" s="99"/>
      <c r="C61" s="98"/>
      <c r="D61" s="99"/>
      <c r="E61" s="100"/>
      <c r="F61" s="101"/>
      <c r="G61" s="102"/>
      <c r="H61" s="102"/>
      <c r="I61" s="102"/>
      <c r="J61" s="96" t="s">
        <v>84</v>
      </c>
      <c r="K61" s="31" t="s">
        <v>60</v>
      </c>
      <c r="L61" s="89">
        <v>80</v>
      </c>
      <c r="M61" s="77">
        <v>71</v>
      </c>
      <c r="N61" s="67">
        <f t="shared" si="5"/>
        <v>88.75</v>
      </c>
      <c r="O61" s="18"/>
      <c r="P61" s="18"/>
      <c r="Q61" s="18"/>
      <c r="R61" s="18"/>
    </row>
    <row r="62" spans="1:18" s="11" customFormat="1" ht="60">
      <c r="A62" s="38" t="s">
        <v>85</v>
      </c>
      <c r="B62" s="92"/>
      <c r="C62" s="91"/>
      <c r="D62" s="92"/>
      <c r="E62" s="93"/>
      <c r="F62" s="94"/>
      <c r="G62" s="95"/>
      <c r="H62" s="95"/>
      <c r="I62" s="95"/>
      <c r="J62" s="96" t="s">
        <v>86</v>
      </c>
      <c r="K62" s="31" t="s">
        <v>87</v>
      </c>
      <c r="L62" s="31">
        <v>12476</v>
      </c>
      <c r="M62" s="77">
        <v>13000</v>
      </c>
      <c r="N62" s="67">
        <f t="shared" si="5"/>
        <v>104.20006412311638</v>
      </c>
      <c r="O62" s="18"/>
      <c r="P62" s="18"/>
      <c r="Q62" s="18"/>
      <c r="R62" s="18"/>
    </row>
    <row r="63" spans="1:18" s="11" customFormat="1" ht="15">
      <c r="A63" s="103"/>
      <c r="B63" s="81"/>
      <c r="C63" s="88"/>
      <c r="D63" s="83"/>
      <c r="E63" s="84"/>
      <c r="F63" s="85"/>
      <c r="G63" s="86"/>
      <c r="H63" s="86"/>
      <c r="I63" s="86"/>
      <c r="J63" s="96" t="s">
        <v>88</v>
      </c>
      <c r="K63" s="31" t="s">
        <v>87</v>
      </c>
      <c r="L63" s="31">
        <v>3862</v>
      </c>
      <c r="M63" s="77">
        <v>4249</v>
      </c>
      <c r="N63" s="67">
        <f t="shared" si="5"/>
        <v>110.02071465561885</v>
      </c>
      <c r="O63" s="18"/>
      <c r="P63" s="18"/>
      <c r="Q63" s="18"/>
      <c r="R63" s="18"/>
    </row>
    <row r="64" spans="1:18" s="11" customFormat="1" ht="30">
      <c r="A64" s="103"/>
      <c r="B64" s="97"/>
      <c r="C64" s="98"/>
      <c r="D64" s="99"/>
      <c r="E64" s="100"/>
      <c r="F64" s="101"/>
      <c r="G64" s="102"/>
      <c r="H64" s="102"/>
      <c r="I64" s="102"/>
      <c r="J64" s="96" t="s">
        <v>89</v>
      </c>
      <c r="K64" s="31" t="s">
        <v>87</v>
      </c>
      <c r="L64" s="31">
        <v>16174</v>
      </c>
      <c r="M64" s="77">
        <v>16000</v>
      </c>
      <c r="N64" s="67">
        <f t="shared" si="5"/>
        <v>98.92419933226165</v>
      </c>
      <c r="O64" s="18"/>
      <c r="P64" s="18"/>
      <c r="Q64" s="18"/>
      <c r="R64" s="18"/>
    </row>
    <row r="65" spans="1:18" s="11" customFormat="1" ht="51">
      <c r="A65" s="104" t="s">
        <v>90</v>
      </c>
      <c r="B65" s="90"/>
      <c r="C65" s="91"/>
      <c r="D65" s="92"/>
      <c r="E65" s="93"/>
      <c r="F65" s="94"/>
      <c r="G65" s="95"/>
      <c r="H65" s="95"/>
      <c r="I65" s="95"/>
      <c r="J65" s="105" t="s">
        <v>91</v>
      </c>
      <c r="K65" s="106" t="s">
        <v>60</v>
      </c>
      <c r="L65" s="106">
        <v>6</v>
      </c>
      <c r="M65" s="107">
        <v>8</v>
      </c>
      <c r="N65" s="67">
        <f t="shared" si="5"/>
        <v>133.33333333333331</v>
      </c>
      <c r="O65" s="18"/>
      <c r="P65" s="18"/>
      <c r="Q65" s="18"/>
      <c r="R65" s="18"/>
    </row>
    <row r="66" spans="1:18" s="11" customFormat="1" ht="25.5">
      <c r="A66" s="108"/>
      <c r="B66" s="81"/>
      <c r="C66" s="88"/>
      <c r="D66" s="83"/>
      <c r="E66" s="84"/>
      <c r="F66" s="85"/>
      <c r="G66" s="86"/>
      <c r="H66" s="86"/>
      <c r="I66" s="86"/>
      <c r="J66" s="109" t="s">
        <v>92</v>
      </c>
      <c r="K66" s="31" t="s">
        <v>93</v>
      </c>
      <c r="L66" s="31">
        <v>23</v>
      </c>
      <c r="M66" s="77">
        <v>25</v>
      </c>
      <c r="N66" s="67">
        <f t="shared" si="5"/>
        <v>108.69565217391303</v>
      </c>
      <c r="O66" s="18"/>
      <c r="P66" s="18"/>
      <c r="Q66" s="18"/>
      <c r="R66" s="18"/>
    </row>
    <row r="67" spans="1:18" s="11" customFormat="1" ht="25.5">
      <c r="A67" s="108"/>
      <c r="B67" s="81"/>
      <c r="C67" s="88"/>
      <c r="D67" s="83"/>
      <c r="E67" s="84"/>
      <c r="F67" s="85"/>
      <c r="G67" s="86"/>
      <c r="H67" s="86"/>
      <c r="I67" s="86"/>
      <c r="J67" s="109" t="s">
        <v>94</v>
      </c>
      <c r="K67" s="31" t="s">
        <v>60</v>
      </c>
      <c r="L67" s="31">
        <v>15</v>
      </c>
      <c r="M67" s="77">
        <v>12</v>
      </c>
      <c r="N67" s="67">
        <f t="shared" si="5"/>
        <v>80</v>
      </c>
      <c r="O67" s="18"/>
      <c r="P67" s="18"/>
      <c r="Q67" s="18"/>
      <c r="R67" s="18"/>
    </row>
    <row r="68" spans="1:18" s="11" customFormat="1" ht="25.5">
      <c r="A68" s="108"/>
      <c r="B68" s="97"/>
      <c r="C68" s="98"/>
      <c r="D68" s="99"/>
      <c r="E68" s="100"/>
      <c r="F68" s="101"/>
      <c r="G68" s="102"/>
      <c r="H68" s="102"/>
      <c r="I68" s="102"/>
      <c r="J68" s="109" t="s">
        <v>95</v>
      </c>
      <c r="K68" s="31" t="s">
        <v>60</v>
      </c>
      <c r="L68" s="31">
        <v>21</v>
      </c>
      <c r="M68" s="77">
        <v>18</v>
      </c>
      <c r="N68" s="67">
        <f t="shared" si="5"/>
        <v>85.71428571428571</v>
      </c>
      <c r="O68" s="18"/>
      <c r="P68" s="18"/>
      <c r="Q68" s="18"/>
      <c r="R68" s="18"/>
    </row>
    <row r="69" spans="1:18" s="11" customFormat="1" ht="15.75" thickBot="1">
      <c r="A69" s="110" t="s">
        <v>15</v>
      </c>
      <c r="B69" s="111"/>
      <c r="C69" s="111"/>
      <c r="D69" s="112">
        <f>SUM(D55:D62)</f>
        <v>173339</v>
      </c>
      <c r="E69" s="112">
        <f>SUM(E55:E62)</f>
        <v>173412</v>
      </c>
      <c r="F69" s="112">
        <f>E69/D69*100</f>
        <v>100.04211400781129</v>
      </c>
      <c r="G69" s="112">
        <f>SUM(G55:G62)</f>
        <v>2595.5</v>
      </c>
      <c r="H69" s="112">
        <f>SUM(H55:H62)</f>
        <v>2541.4</v>
      </c>
      <c r="I69" s="112">
        <f>H69/G69*100</f>
        <v>97.9156231939896</v>
      </c>
      <c r="J69" s="111"/>
      <c r="K69" s="111"/>
      <c r="L69" s="111"/>
      <c r="M69" s="111"/>
      <c r="N69" s="67">
        <v>109.44</v>
      </c>
      <c r="O69" s="18"/>
      <c r="P69" s="18"/>
      <c r="Q69" s="18"/>
      <c r="R69" s="18"/>
    </row>
    <row r="70" spans="1:18" s="11" customFormat="1" ht="15">
      <c r="A70" s="38"/>
      <c r="B70" s="29"/>
      <c r="C70" s="32"/>
      <c r="D70" s="29"/>
      <c r="E70" s="30"/>
      <c r="F70" s="66"/>
      <c r="G70" s="28"/>
      <c r="H70" s="28"/>
      <c r="I70" s="28"/>
      <c r="J70" s="69"/>
      <c r="K70" s="31"/>
      <c r="L70" s="31"/>
      <c r="M70" s="57"/>
      <c r="N70" s="67"/>
      <c r="O70" s="18"/>
      <c r="P70" s="18"/>
      <c r="Q70" s="18"/>
      <c r="R70" s="18"/>
    </row>
    <row r="71" spans="1:18" s="11" customFormat="1" ht="22.5" customHeight="1">
      <c r="A71" s="163" t="s">
        <v>109</v>
      </c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5"/>
      <c r="O71" s="18"/>
      <c r="P71" s="18"/>
      <c r="Q71" s="18"/>
      <c r="R71" s="18"/>
    </row>
    <row r="72" spans="1:18" s="11" customFormat="1" ht="30">
      <c r="A72" s="166" t="s">
        <v>68</v>
      </c>
      <c r="B72" s="142" t="s">
        <v>74</v>
      </c>
      <c r="C72" s="123" t="s">
        <v>69</v>
      </c>
      <c r="D72" s="125">
        <v>7067</v>
      </c>
      <c r="E72" s="125">
        <v>5023</v>
      </c>
      <c r="F72" s="138">
        <f>E72/D72*100</f>
        <v>71.07683599830197</v>
      </c>
      <c r="G72" s="127">
        <v>1232.9</v>
      </c>
      <c r="H72" s="127">
        <v>1225.1</v>
      </c>
      <c r="I72" s="137">
        <f>H72/G72*100</f>
        <v>99.36734528347796</v>
      </c>
      <c r="J72" s="58" t="s">
        <v>70</v>
      </c>
      <c r="K72" s="19" t="s">
        <v>13</v>
      </c>
      <c r="L72" s="19">
        <v>0</v>
      </c>
      <c r="M72" s="50">
        <v>0</v>
      </c>
      <c r="N72" s="50">
        <v>100</v>
      </c>
      <c r="O72" s="18"/>
      <c r="P72" s="18"/>
      <c r="Q72" s="18"/>
      <c r="R72" s="18"/>
    </row>
    <row r="73" spans="1:18" s="11" customFormat="1" ht="15.75">
      <c r="A73" s="167"/>
      <c r="B73" s="142"/>
      <c r="C73" s="123"/>
      <c r="D73" s="125"/>
      <c r="E73" s="125"/>
      <c r="F73" s="138"/>
      <c r="G73" s="127"/>
      <c r="H73" s="127"/>
      <c r="I73" s="137"/>
      <c r="J73" s="53" t="s">
        <v>71</v>
      </c>
      <c r="K73" s="41" t="s">
        <v>13</v>
      </c>
      <c r="L73" s="41">
        <v>0</v>
      </c>
      <c r="M73" s="42">
        <v>0</v>
      </c>
      <c r="N73" s="45">
        <v>100</v>
      </c>
      <c r="O73" s="18"/>
      <c r="P73" s="18"/>
      <c r="Q73" s="18"/>
      <c r="R73" s="18"/>
    </row>
    <row r="74" spans="1:18" s="11" customFormat="1" ht="63">
      <c r="A74" s="168"/>
      <c r="B74" s="142"/>
      <c r="C74" s="123"/>
      <c r="D74" s="125"/>
      <c r="E74" s="125"/>
      <c r="F74" s="138"/>
      <c r="G74" s="127"/>
      <c r="H74" s="127"/>
      <c r="I74" s="137"/>
      <c r="J74" s="53" t="s">
        <v>72</v>
      </c>
      <c r="K74" s="41" t="s">
        <v>73</v>
      </c>
      <c r="L74" s="41">
        <v>7067</v>
      </c>
      <c r="M74" s="42">
        <v>5023</v>
      </c>
      <c r="N74" s="45">
        <f>M74/L74*100</f>
        <v>71.07683599830197</v>
      </c>
      <c r="O74" s="18"/>
      <c r="P74" s="18"/>
      <c r="Q74" s="18"/>
      <c r="R74" s="18"/>
    </row>
    <row r="75" spans="1:18" s="11" customFormat="1" ht="15">
      <c r="A75" s="55" t="s">
        <v>15</v>
      </c>
      <c r="B75" s="55"/>
      <c r="C75" s="55"/>
      <c r="D75" s="56">
        <f>SUM(D72:D74)</f>
        <v>7067</v>
      </c>
      <c r="E75" s="56">
        <f>SUM(E72:E74)</f>
        <v>5023</v>
      </c>
      <c r="F75" s="115">
        <f>E75/D75*100</f>
        <v>71.07683599830197</v>
      </c>
      <c r="G75" s="56">
        <f>SUM(G72:G74)</f>
        <v>1232.9</v>
      </c>
      <c r="H75" s="56">
        <f>SUM(H72:H74)</f>
        <v>1225.1</v>
      </c>
      <c r="I75" s="56">
        <f>H75/G75*100</f>
        <v>99.36734528347796</v>
      </c>
      <c r="J75" s="55"/>
      <c r="K75" s="55"/>
      <c r="L75" s="55"/>
      <c r="M75" s="55"/>
      <c r="N75" s="55">
        <v>71.1</v>
      </c>
      <c r="O75" s="18"/>
      <c r="P75" s="18"/>
      <c r="Q75" s="18"/>
      <c r="R75" s="18"/>
    </row>
    <row r="76" spans="1:18" s="11" customFormat="1" ht="15">
      <c r="A76" s="34"/>
      <c r="B76" s="34"/>
      <c r="C76" s="34"/>
      <c r="D76" s="35"/>
      <c r="E76" s="35"/>
      <c r="F76" s="35"/>
      <c r="G76" s="35"/>
      <c r="H76" s="35"/>
      <c r="I76" s="35"/>
      <c r="J76" s="34"/>
      <c r="K76" s="34"/>
      <c r="L76" s="34"/>
      <c r="M76" s="34"/>
      <c r="N76" s="34"/>
      <c r="O76" s="18"/>
      <c r="P76" s="18"/>
      <c r="Q76" s="18"/>
      <c r="R76" s="18"/>
    </row>
    <row r="77" spans="1:18" s="11" customFormat="1" ht="15">
      <c r="A77" s="34"/>
      <c r="B77" s="34"/>
      <c r="C77" s="34"/>
      <c r="D77" s="35"/>
      <c r="E77" s="35"/>
      <c r="F77" s="35"/>
      <c r="G77" s="35"/>
      <c r="H77" s="35"/>
      <c r="I77" s="35"/>
      <c r="J77" s="34"/>
      <c r="K77" s="34"/>
      <c r="L77" s="34"/>
      <c r="M77" s="34"/>
      <c r="N77" s="34"/>
      <c r="O77" s="18"/>
      <c r="P77" s="18"/>
      <c r="Q77" s="18"/>
      <c r="R77" s="18"/>
    </row>
    <row r="78" spans="1:18" s="11" customFormat="1" ht="15">
      <c r="A78" s="34"/>
      <c r="B78" s="34"/>
      <c r="C78" s="34"/>
      <c r="D78" s="35"/>
      <c r="E78" s="35"/>
      <c r="F78" s="35"/>
      <c r="G78" s="35"/>
      <c r="H78" s="35"/>
      <c r="I78" s="35"/>
      <c r="J78" s="34"/>
      <c r="K78" s="34"/>
      <c r="L78" s="34"/>
      <c r="M78" s="34"/>
      <c r="N78" s="34"/>
      <c r="O78" s="18"/>
      <c r="P78" s="18"/>
      <c r="Q78" s="18"/>
      <c r="R78" s="18"/>
    </row>
    <row r="79" spans="1:18" s="11" customFormat="1" ht="15">
      <c r="A79" s="34"/>
      <c r="B79" s="34"/>
      <c r="C79" s="34"/>
      <c r="D79" s="35"/>
      <c r="E79" s="35"/>
      <c r="F79" s="35"/>
      <c r="G79" s="35"/>
      <c r="H79" s="35"/>
      <c r="I79" s="35"/>
      <c r="J79" s="34"/>
      <c r="K79" s="34"/>
      <c r="L79" s="34"/>
      <c r="M79" s="34"/>
      <c r="N79" s="34"/>
      <c r="O79" s="18"/>
      <c r="P79" s="18"/>
      <c r="Q79" s="18"/>
      <c r="R79" s="18"/>
    </row>
    <row r="80" spans="1:14" s="21" customFormat="1" ht="16.5" customHeight="1">
      <c r="A80" s="3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</row>
    <row r="81" spans="1:14" s="21" customFormat="1" ht="42" customHeight="1">
      <c r="A81" s="156"/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</row>
    <row r="82" spans="1:14" s="21" customFormat="1" ht="56.25" customHeight="1">
      <c r="A82" s="156"/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</row>
    <row r="83" spans="1:14" s="21" customFormat="1" ht="86.25" customHeight="1">
      <c r="A83" s="156"/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</row>
    <row r="84" spans="1:14" s="21" customFormat="1" ht="59.25" customHeight="1">
      <c r="A84" s="154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</row>
    <row r="85" spans="1:14" s="21" customFormat="1" ht="99.75" customHeight="1">
      <c r="A85" s="154"/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</row>
    <row r="86" spans="1:14" s="21" customFormat="1" ht="67.5" customHeight="1">
      <c r="A86" s="160"/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</row>
    <row r="87" spans="1:14" s="25" customFormat="1" ht="15.75">
      <c r="A87" s="22"/>
      <c r="B87" s="23"/>
      <c r="C87" s="23"/>
      <c r="D87" s="23"/>
      <c r="E87" s="23"/>
      <c r="F87" s="23"/>
      <c r="G87" s="23"/>
      <c r="H87" s="23"/>
      <c r="I87" s="23"/>
      <c r="J87" s="23"/>
      <c r="K87" s="24"/>
      <c r="L87" s="24"/>
      <c r="M87" s="24"/>
      <c r="N87" s="24"/>
    </row>
    <row r="88" s="25" customFormat="1" ht="15.75"/>
    <row r="90" ht="15">
      <c r="H90" s="13"/>
    </row>
    <row r="96" ht="15">
      <c r="A96" s="20"/>
    </row>
    <row r="97" ht="15">
      <c r="A97" s="20"/>
    </row>
    <row r="98" ht="15">
      <c r="A98" s="20"/>
    </row>
    <row r="99" ht="15">
      <c r="A99" s="20"/>
    </row>
  </sheetData>
  <sheetProtection/>
  <mergeCells count="73">
    <mergeCell ref="D72:D74"/>
    <mergeCell ref="A54:N54"/>
    <mergeCell ref="A48:A49"/>
    <mergeCell ref="B48:B49"/>
    <mergeCell ref="A50:A51"/>
    <mergeCell ref="B50:B51"/>
    <mergeCell ref="H72:H74"/>
    <mergeCell ref="A71:N71"/>
    <mergeCell ref="A72:A74"/>
    <mergeCell ref="B72:B74"/>
    <mergeCell ref="C72:C74"/>
    <mergeCell ref="A86:N86"/>
    <mergeCell ref="H26:H31"/>
    <mergeCell ref="A84:N84"/>
    <mergeCell ref="I26:I31"/>
    <mergeCell ref="I35:I40"/>
    <mergeCell ref="A83:N83"/>
    <mergeCell ref="E72:E74"/>
    <mergeCell ref="F72:F74"/>
    <mergeCell ref="G72:G74"/>
    <mergeCell ref="A46:A47"/>
    <mergeCell ref="A35:A40"/>
    <mergeCell ref="A85:N85"/>
    <mergeCell ref="A43:N43"/>
    <mergeCell ref="I72:I74"/>
    <mergeCell ref="A81:N81"/>
    <mergeCell ref="A82:N82"/>
    <mergeCell ref="B55:B56"/>
    <mergeCell ref="A44:A45"/>
    <mergeCell ref="B44:B45"/>
    <mergeCell ref="B46:B47"/>
    <mergeCell ref="A2:N2"/>
    <mergeCell ref="A3:N3"/>
    <mergeCell ref="A4:N4"/>
    <mergeCell ref="A5:A6"/>
    <mergeCell ref="C5:C6"/>
    <mergeCell ref="D5:F5"/>
    <mergeCell ref="G5:I5"/>
    <mergeCell ref="J5:N5"/>
    <mergeCell ref="B5:B6"/>
    <mergeCell ref="B35:B40"/>
    <mergeCell ref="B13:B25"/>
    <mergeCell ref="B8:B12"/>
    <mergeCell ref="H8:H12"/>
    <mergeCell ref="E26:E31"/>
    <mergeCell ref="F26:F31"/>
    <mergeCell ref="F35:F40"/>
    <mergeCell ref="B26:B31"/>
    <mergeCell ref="H13:H25"/>
    <mergeCell ref="I13:I25"/>
    <mergeCell ref="E13:E25"/>
    <mergeCell ref="G13:G25"/>
    <mergeCell ref="I8:I12"/>
    <mergeCell ref="E8:E12"/>
    <mergeCell ref="F8:F12"/>
    <mergeCell ref="G8:G12"/>
    <mergeCell ref="A26:A31"/>
    <mergeCell ref="C26:C31"/>
    <mergeCell ref="H35:H40"/>
    <mergeCell ref="D35:D40"/>
    <mergeCell ref="D26:D31"/>
    <mergeCell ref="G26:G31"/>
    <mergeCell ref="C35:C40"/>
    <mergeCell ref="G35:G40"/>
    <mergeCell ref="E35:E40"/>
    <mergeCell ref="A32:A34"/>
    <mergeCell ref="A8:A12"/>
    <mergeCell ref="C13:C25"/>
    <mergeCell ref="D13:D25"/>
    <mergeCell ref="F13:F25"/>
    <mergeCell ref="A13:A25"/>
    <mergeCell ref="C8:C12"/>
    <mergeCell ref="D8:D12"/>
  </mergeCells>
  <printOptions/>
  <pageMargins left="0" right="0" top="0" bottom="0" header="0.11811023622047245" footer="0.11811023622047245"/>
  <pageSetup horizontalDpi="600" verticalDpi="600" orientation="landscape" paperSize="9" scale="56" r:id="rId1"/>
  <rowBreaks count="2" manualBreakCount="2">
    <brk id="19" max="13" man="1"/>
    <brk id="75" max="17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2016-03-19T07:09:35Z</cp:lastPrinted>
  <dcterms:created xsi:type="dcterms:W3CDTF">2006-09-28T05:33:49Z</dcterms:created>
  <dcterms:modified xsi:type="dcterms:W3CDTF">2017-03-22T06:47:36Z</dcterms:modified>
  <cp:category/>
  <cp:version/>
  <cp:contentType/>
  <cp:contentStatus/>
</cp:coreProperties>
</file>