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940" windowHeight="8205" activeTab="0"/>
  </bookViews>
  <sheets>
    <sheet name="тарифы  во население" sheetId="1" r:id="rId1"/>
  </sheets>
  <definedNames>
    <definedName name="_xlnm._FilterDatabase" localSheetId="0" hidden="1">'тарифы  во население'!$A$5:$I$146</definedName>
    <definedName name="_xlnm.Print_Titles" localSheetId="0">'тарифы  во население'!$3:$5</definedName>
    <definedName name="_xlnm.Print_Area" localSheetId="0">'тарифы  во население'!$A$1:$I$147</definedName>
  </definedNames>
  <calcPr fullCalcOnLoad="1"/>
</workbook>
</file>

<file path=xl/sharedStrings.xml><?xml version="1.0" encoding="utf-8"?>
<sst xmlns="http://schemas.openxmlformats.org/spreadsheetml/2006/main" count="228" uniqueCount="102">
  <si>
    <t>№ п/п</t>
  </si>
  <si>
    <t>Наименование района (города)/ 
предприятия Чувашской Республики</t>
  </si>
  <si>
    <t>Рост (снижение) в %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</si>
  <si>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</si>
  <si>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</si>
  <si>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</si>
  <si>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</si>
  <si>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</si>
  <si>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</si>
  <si>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</si>
  <si>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</si>
  <si>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</si>
  <si>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</si>
  <si>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</si>
  <si>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</si>
  <si>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</si>
  <si>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</si>
  <si>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</si>
  <si>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</si>
  <si>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</si>
  <si>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-</t>
  </si>
  <si>
    <t>Янтиковский район</t>
  </si>
  <si>
    <t xml:space="preserve">Общество с ограниченной ответственностью  «Спутник-1» </t>
  </si>
  <si>
    <t>Канашский район</t>
  </si>
  <si>
    <t>Действующий тариф</t>
  </si>
  <si>
    <t>Аликовский район</t>
  </si>
  <si>
    <t>ООО Управляющая компания «Жилище»</t>
  </si>
  <si>
    <t>Батыревский район</t>
  </si>
  <si>
    <t>ООО «Чистое село»</t>
  </si>
  <si>
    <t>БУ ЧР  «Калининский психоневрологический интернат» Минздравсоцразвития Чувашской Республики</t>
  </si>
  <si>
    <t>Ибресинский район</t>
  </si>
  <si>
    <t>ООО «Сундырь- Хлеб»</t>
  </si>
  <si>
    <t>КФХ Тимофеев Н.В.</t>
  </si>
  <si>
    <t>ФКУ ИК-9 УФСИН России по Чувашской Республики</t>
  </si>
  <si>
    <t>ООО «Теплоэнергосеть» Кугеськое сельское поселение</t>
  </si>
  <si>
    <t>ОАО «Газпром газораспределение Чебоксары» (санаторий «Волга»)</t>
  </si>
  <si>
    <t xml:space="preserve">ООО «Ремстройгрупп» </t>
  </si>
  <si>
    <t>ООО «Красное Сормово»</t>
  </si>
  <si>
    <t>СХПК «Нива»</t>
  </si>
  <si>
    <t>АО «Моргаушавтотехсервис»</t>
  </si>
  <si>
    <t>МАУ «Опытный» Опытного сельского поселения</t>
  </si>
  <si>
    <t>МУП ЖКХ «Чурачики »</t>
  </si>
  <si>
    <t>МУП ЖКХ «Ишлейское»</t>
  </si>
  <si>
    <t>ООО фирма «Вега»</t>
  </si>
  <si>
    <t>ООО «Санаторий Волжские зори»</t>
  </si>
  <si>
    <t>ОАО «ПМК-8»</t>
  </si>
  <si>
    <t>Ядринское МПП ЖКХ</t>
  </si>
  <si>
    <t>Ядринский район</t>
  </si>
  <si>
    <t>МУП  «Водоканал» города Алатыря Чувашской Республики</t>
  </si>
  <si>
    <t>ОАО «Санаторий Чувашия»</t>
  </si>
  <si>
    <t>МУП «Коммунальные сети города Новочебоксарска»</t>
  </si>
  <si>
    <t>ООО ЖКХ</t>
  </si>
  <si>
    <t>ОАО «Чувашский бройлер»</t>
  </si>
  <si>
    <t>ОАО «Коммунальник»</t>
  </si>
  <si>
    <t>ООО «АКВА»</t>
  </si>
  <si>
    <t>МУП ЖКХ «Моргаушское» Моргаушское сельское поселение</t>
  </si>
  <si>
    <t>МУП ЖКХ «Моргаушское» Большесундырское сельское поселение, Москакасинское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</si>
  <si>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</si>
  <si>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</si>
  <si>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</si>
  <si>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ФКУ «Исправительная колония № 5» УФСИН по Чувашской Республике-Чувашии</t>
  </si>
  <si>
    <t>СХПК «Свобода»</t>
  </si>
  <si>
    <t>МУП «Коммунальные сети города Новочебоксарска» (техническая вода)</t>
  </si>
  <si>
    <t>ООО «ИЗВА»</t>
  </si>
  <si>
    <t>ООО  «Управляющая компания»</t>
  </si>
  <si>
    <t>МП "ДЕЗ ЖКХ Ибресинского района"</t>
  </si>
  <si>
    <t>ООО "Каналсеть+"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</si>
  <si>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</si>
  <si>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</si>
  <si>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</si>
  <si>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</si>
  <si>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АУ "Новая жизнь"</t>
  </si>
  <si>
    <t>МУП «Водоканал» муниципального образования г. Канаш ЧР</t>
  </si>
  <si>
    <t>МУП «Каналсеть» муниципального образования г. Канаш ЧР</t>
  </si>
  <si>
    <t>МУП "ЖКХ "Атлашевское"</t>
  </si>
  <si>
    <t>без НДС</t>
  </si>
  <si>
    <t>с НДС</t>
  </si>
  <si>
    <t>без доп НДС</t>
  </si>
  <si>
    <t>Красночетайский район</t>
  </si>
  <si>
    <t>МП по МТС "Красночетайскагропромснаб"</t>
  </si>
  <si>
    <t>АО «Водоканал»</t>
  </si>
  <si>
    <t>МУП «ОПЖКХ» Порецкого района</t>
  </si>
  <si>
    <t>без доп. НДС</t>
  </si>
  <si>
    <t>без доп НДС нас.</t>
  </si>
  <si>
    <t>МУП "ЖКХ "Вурман-Сюктерское"</t>
  </si>
  <si>
    <t>МУП "ЖКХ "Катрасьское"</t>
  </si>
  <si>
    <t>ООО "АКВАСТРОЙ"</t>
  </si>
  <si>
    <t>без  НДС</t>
  </si>
  <si>
    <t>МУП Урмарского района "Урмарытеплосеть"</t>
  </si>
  <si>
    <t>Средневзвешанный тариф, Предложение организации</t>
  </si>
  <si>
    <t>МУП УК г. Цивильск Цивильское гп</t>
  </si>
  <si>
    <t>ООО "Вител"</t>
  </si>
  <si>
    <t>Действующий тариф на 31.12.2020 г.</t>
  </si>
  <si>
    <t>01.01.2021 г. - 30.06.2021 г.</t>
  </si>
  <si>
    <t>01.07.2021 г. - 31.12.2021 г.</t>
  </si>
  <si>
    <t xml:space="preserve">01.01.2021 к 31.12.2020 г </t>
  </si>
  <si>
    <t>01.07.2021 к 01.01.2020 г</t>
  </si>
  <si>
    <t>ООО "Карина"</t>
  </si>
  <si>
    <t>МУП «Чистая вода"</t>
  </si>
  <si>
    <t>МУП "ЖКХ "Атлашевское"*</t>
  </si>
  <si>
    <t>*-для потребителей, получающих услугу холодного водоснабжения с использованием объектов водоснабжения, находящихся в д. Ураево-Магазь, д. Липово, д. Томакасы, д. Кодеркасы, д. Алымкасы Атлашевского сельского поселения, переданных муниципальному унитарному предприятию «Жилищно-коммунальное хозяйство «Атлашевское» по договору на право хозяйственного ведения муниципальным имуществом от 22 октября 2019 г., заключенному с администрацией Атлашевского сельского поселения Чебоксарского района Чувашской Республики</t>
  </si>
  <si>
    <t>Динамика изменения тарифов на услуги  водоотведения в 2021 году по Чувашской Республике, руб./1 куб. метр.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</si>
</sst>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79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sz val="10"/>
      <color indexed="49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185" fontId="33" fillId="0" borderId="0">
      <alignment/>
      <protection/>
    </xf>
    <xf numFmtId="0" fontId="33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5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8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8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8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9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9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28" borderId="1" applyNumberFormat="0" applyAlignment="0">
      <protection/>
    </xf>
    <xf numFmtId="0" fontId="28" fillId="28" borderId="1" applyNumberFormat="0" applyAlignment="0">
      <protection/>
    </xf>
    <xf numFmtId="0" fontId="26" fillId="0" borderId="1" applyNumberFormat="0" applyAlignment="0">
      <protection locked="0"/>
    </xf>
    <xf numFmtId="0" fontId="26" fillId="0" borderId="1" applyNumberFormat="0" applyAlignment="0">
      <protection locked="0"/>
    </xf>
    <xf numFmtId="186" fontId="31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24" fillId="29" borderId="0">
      <alignment/>
      <protection locked="0"/>
    </xf>
    <xf numFmtId="0" fontId="34" fillId="0" borderId="0" applyFill="0" applyBorder="0" applyProtection="0">
      <alignment vertical="center"/>
    </xf>
    <xf numFmtId="182" fontId="24" fillId="29" borderId="0">
      <alignment/>
      <protection locked="0"/>
    </xf>
    <xf numFmtId="181" fontId="24" fillId="29" borderId="0">
      <alignment/>
      <protection locked="0"/>
    </xf>
    <xf numFmtId="0" fontId="26" fillId="3" borderId="1" applyAlignment="0">
      <protection/>
    </xf>
    <xf numFmtId="0" fontId="35" fillId="0" borderId="0" applyNumberFormat="0" applyFill="0" applyBorder="0" applyAlignment="0" applyProtection="0"/>
    <xf numFmtId="0" fontId="26" fillId="7" borderId="1" applyNumberFormat="0" applyAlignment="0">
      <protection/>
    </xf>
    <xf numFmtId="0" fontId="26" fillId="25" borderId="1" applyNumberFormat="0" applyAlignment="0">
      <protection/>
    </xf>
    <xf numFmtId="0" fontId="26" fillId="25" borderId="1" applyNumberFormat="0" applyAlignment="0">
      <protection/>
    </xf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27" fillId="30" borderId="2" applyNumberFormat="0">
      <alignment horizontal="center" vertical="center"/>
      <protection/>
    </xf>
    <xf numFmtId="0" fontId="27" fillId="30" borderId="2" applyNumberFormat="0">
      <alignment horizontal="center" vertical="center"/>
      <protection/>
    </xf>
    <xf numFmtId="49" fontId="23" fillId="17" borderId="3" applyNumberFormat="0">
      <alignment horizontal="center" vertical="center"/>
      <protection/>
    </xf>
    <xf numFmtId="0" fontId="59" fillId="31" borderId="0" applyNumberFormat="0" applyBorder="0" applyAlignment="0" applyProtection="0"/>
    <xf numFmtId="0" fontId="7" fillId="21" borderId="0" applyNumberFormat="0" applyBorder="0" applyAlignment="0" applyProtection="0"/>
    <xf numFmtId="0" fontId="59" fillId="32" borderId="0" applyNumberFormat="0" applyBorder="0" applyAlignment="0" applyProtection="0"/>
    <xf numFmtId="0" fontId="7" fillId="33" borderId="0" applyNumberFormat="0" applyBorder="0" applyAlignment="0" applyProtection="0"/>
    <xf numFmtId="0" fontId="59" fillId="34" borderId="0" applyNumberFormat="0" applyBorder="0" applyAlignment="0" applyProtection="0"/>
    <xf numFmtId="0" fontId="7" fillId="35" borderId="0" applyNumberFormat="0" applyBorder="0" applyAlignment="0" applyProtection="0"/>
    <xf numFmtId="0" fontId="59" fillId="36" borderId="0" applyNumberFormat="0" applyBorder="0" applyAlignment="0" applyProtection="0"/>
    <xf numFmtId="0" fontId="7" fillId="37" borderId="0" applyNumberFormat="0" applyBorder="0" applyAlignment="0" applyProtection="0"/>
    <xf numFmtId="0" fontId="59" fillId="38" borderId="0" applyNumberFormat="0" applyBorder="0" applyAlignment="0" applyProtection="0"/>
    <xf numFmtId="0" fontId="7" fillId="21" borderId="0" applyNumberFormat="0" applyBorder="0" applyAlignment="0" applyProtection="0"/>
    <xf numFmtId="0" fontId="59" fillId="39" borderId="0" applyNumberFormat="0" applyBorder="0" applyAlignment="0" applyProtection="0"/>
    <xf numFmtId="0" fontId="7" fillId="40" borderId="0" applyNumberFormat="0" applyBorder="0" applyAlignment="0" applyProtection="0"/>
    <xf numFmtId="0" fontId="60" fillId="41" borderId="4" applyNumberFormat="0" applyAlignment="0" applyProtection="0"/>
    <xf numFmtId="0" fontId="61" fillId="42" borderId="5" applyNumberFormat="0" applyAlignment="0" applyProtection="0"/>
    <xf numFmtId="0" fontId="8" fillId="3" borderId="6" applyNumberFormat="0" applyAlignment="0" applyProtection="0"/>
    <xf numFmtId="0" fontId="62" fillId="42" borderId="4" applyNumberFormat="0" applyAlignment="0" applyProtection="0"/>
    <xf numFmtId="0" fontId="9" fillId="3" borderId="1" applyNumberFormat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65" fillId="0" borderId="7" applyNumberFormat="0" applyFill="0" applyAlignment="0" applyProtection="0"/>
    <xf numFmtId="0" fontId="42" fillId="0" borderId="8" applyNumberFormat="0" applyFill="0" applyAlignment="0" applyProtection="0"/>
    <xf numFmtId="0" fontId="66" fillId="0" borderId="9" applyNumberFormat="0" applyFill="0" applyAlignment="0" applyProtection="0"/>
    <xf numFmtId="0" fontId="43" fillId="0" borderId="10" applyNumberFormat="0" applyFill="0" applyAlignment="0" applyProtection="0"/>
    <xf numFmtId="0" fontId="67" fillId="0" borderId="11" applyNumberFormat="0" applyFill="0" applyAlignment="0" applyProtection="0"/>
    <xf numFmtId="0" fontId="44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13" applyBorder="0">
      <alignment horizontal="center" vertical="center" wrapText="1"/>
      <protection/>
    </xf>
    <xf numFmtId="4" fontId="24" fillId="29" borderId="14" applyBorder="0">
      <alignment horizontal="right"/>
      <protection/>
    </xf>
    <xf numFmtId="0" fontId="68" fillId="0" borderId="15" applyNumberFormat="0" applyFill="0" applyAlignment="0" applyProtection="0"/>
    <xf numFmtId="0" fontId="11" fillId="0" borderId="16" applyNumberFormat="0" applyFill="0" applyAlignment="0" applyProtection="0"/>
    <xf numFmtId="0" fontId="69" fillId="43" borderId="17" applyNumberFormat="0" applyAlignment="0" applyProtection="0"/>
    <xf numFmtId="0" fontId="12" fillId="44" borderId="18" applyNumberFormat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13" fillId="5" borderId="0" applyNumberFormat="0" applyBorder="0" applyAlignment="0" applyProtection="0"/>
    <xf numFmtId="49" fontId="24" fillId="0" borderId="0" applyBorder="0">
      <alignment vertical="top"/>
      <protection/>
    </xf>
    <xf numFmtId="0" fontId="24" fillId="0" borderId="0">
      <alignment/>
      <protection/>
    </xf>
    <xf numFmtId="49" fontId="24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 applyBorder="0">
      <alignment vertical="top"/>
      <protection/>
    </xf>
    <xf numFmtId="0" fontId="32" fillId="46" borderId="0" applyNumberFormat="0" applyBorder="0" applyAlignment="0">
      <protection/>
    </xf>
    <xf numFmtId="0" fontId="2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46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6" fillId="0" borderId="0">
      <alignment/>
      <protection/>
    </xf>
    <xf numFmtId="49" fontId="24" fillId="0" borderId="0" applyBorder="0">
      <alignment vertical="top"/>
      <protection/>
    </xf>
    <xf numFmtId="0" fontId="0" fillId="0" borderId="0">
      <alignment/>
      <protection/>
    </xf>
    <xf numFmtId="49" fontId="24" fillId="46" borderId="0" applyBorder="0">
      <alignment vertical="top"/>
      <protection/>
    </xf>
    <xf numFmtId="49" fontId="24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46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2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14" fillId="48" borderId="0" applyNumberFormat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5" fillId="0" borderId="21" applyNumberFormat="0" applyFill="0" applyAlignment="0" applyProtection="0"/>
    <xf numFmtId="0" fontId="16" fillId="0" borderId="22" applyNumberFormat="0" applyFill="0" applyAlignment="0" applyProtection="0"/>
    <xf numFmtId="0" fontId="33" fillId="0" borderId="0">
      <alignment/>
      <protection/>
    </xf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4" fillId="7" borderId="0" applyBorder="0">
      <alignment horizontal="right"/>
      <protection/>
    </xf>
    <xf numFmtId="4" fontId="24" fillId="7" borderId="23" applyBorder="0">
      <alignment horizontal="right"/>
      <protection/>
    </xf>
    <xf numFmtId="4" fontId="24" fillId="7" borderId="14" applyFont="0" applyBorder="0">
      <alignment horizontal="right"/>
      <protection/>
    </xf>
    <xf numFmtId="0" fontId="77" fillId="51" borderId="0" applyNumberFormat="0" applyBorder="0" applyAlignment="0" applyProtection="0"/>
    <xf numFmtId="0" fontId="47" fillId="7" borderId="0" applyNumberFormat="0" applyBorder="0" applyAlignment="0" applyProtection="0"/>
    <xf numFmtId="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2" fontId="1" fillId="30" borderId="0" xfId="0" applyNumberFormat="1" applyFont="1" applyFill="1" applyAlignment="1">
      <alignment/>
    </xf>
    <xf numFmtId="10" fontId="1" fillId="30" borderId="0" xfId="232" applyNumberFormat="1" applyFont="1" applyFill="1" applyAlignment="1">
      <alignment/>
    </xf>
    <xf numFmtId="0" fontId="18" fillId="0" borderId="14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justify" vertical="top" wrapText="1"/>
    </xf>
    <xf numFmtId="0" fontId="18" fillId="0" borderId="14" xfId="0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justify" vertical="top" wrapText="1"/>
    </xf>
    <xf numFmtId="0" fontId="18" fillId="0" borderId="26" xfId="0" applyFont="1" applyFill="1" applyBorder="1" applyAlignment="1">
      <alignment horizontal="justify" vertical="top" wrapText="1"/>
    </xf>
    <xf numFmtId="0" fontId="18" fillId="0" borderId="2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justify" vertical="top" wrapText="1"/>
    </xf>
    <xf numFmtId="0" fontId="18" fillId="0" borderId="24" xfId="0" applyFont="1" applyFill="1" applyBorder="1" applyAlignment="1">
      <alignment horizontal="justify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10" fontId="1" fillId="0" borderId="0" xfId="232" applyNumberFormat="1" applyFont="1" applyAlignment="1">
      <alignment/>
    </xf>
    <xf numFmtId="177" fontId="1" fillId="30" borderId="0" xfId="232" applyNumberFormat="1" applyFont="1" applyFill="1" applyAlignment="1">
      <alignment/>
    </xf>
    <xf numFmtId="0" fontId="18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/>
    </xf>
    <xf numFmtId="10" fontId="1" fillId="0" borderId="0" xfId="232" applyNumberFormat="1" applyFont="1" applyFill="1" applyAlignment="1">
      <alignment/>
    </xf>
    <xf numFmtId="177" fontId="1" fillId="0" borderId="0" xfId="232" applyNumberFormat="1" applyFont="1" applyFill="1" applyAlignment="1">
      <alignment/>
    </xf>
    <xf numFmtId="2" fontId="3" fillId="0" borderId="28" xfId="0" applyNumberFormat="1" applyFont="1" applyFill="1" applyBorder="1" applyAlignment="1">
      <alignment horizontal="center" vertical="center" wrapText="1"/>
    </xf>
    <xf numFmtId="10" fontId="3" fillId="0" borderId="28" xfId="232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 wrapText="1"/>
    </xf>
    <xf numFmtId="10" fontId="4" fillId="0" borderId="14" xfId="232" applyNumberFormat="1" applyFont="1" applyFill="1" applyBorder="1" applyAlignment="1">
      <alignment horizontal="center" vertical="center" wrapText="1"/>
    </xf>
    <xf numFmtId="177" fontId="4" fillId="0" borderId="14" xfId="23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18" fillId="0" borderId="14" xfId="0" applyNumberFormat="1" applyFont="1" applyFill="1" applyBorder="1" applyAlignment="1">
      <alignment horizontal="center" vertical="center" wrapText="1"/>
    </xf>
    <xf numFmtId="10" fontId="1" fillId="0" borderId="14" xfId="232" applyNumberFormat="1" applyFont="1" applyFill="1" applyBorder="1" applyAlignment="1">
      <alignment horizontal="center" vertical="center" wrapText="1"/>
    </xf>
    <xf numFmtId="177" fontId="1" fillId="0" borderId="14" xfId="232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177" fontId="21" fillId="0" borderId="14" xfId="232" applyNumberFormat="1" applyFont="1" applyFill="1" applyBorder="1" applyAlignment="1">
      <alignment horizontal="center" vertical="center" wrapText="1"/>
    </xf>
    <xf numFmtId="10" fontId="21" fillId="0" borderId="14" xfId="232" applyNumberFormat="1" applyFont="1" applyFill="1" applyBorder="1" applyAlignment="1">
      <alignment horizontal="center" vertical="center" wrapText="1"/>
    </xf>
    <xf numFmtId="177" fontId="22" fillId="0" borderId="14" xfId="232" applyNumberFormat="1" applyFont="1" applyFill="1" applyBorder="1" applyAlignment="1">
      <alignment horizontal="center" vertical="center" wrapText="1"/>
    </xf>
    <xf numFmtId="10" fontId="22" fillId="0" borderId="14" xfId="232" applyNumberFormat="1" applyFont="1" applyFill="1" applyBorder="1" applyAlignment="1">
      <alignment horizontal="center" vertical="center" wrapText="1"/>
    </xf>
    <xf numFmtId="10" fontId="20" fillId="0" borderId="14" xfId="23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176" fontId="1" fillId="0" borderId="30" xfId="232" applyNumberFormat="1" applyFont="1" applyFill="1" applyBorder="1" applyAlignment="1">
      <alignment horizontal="center" vertical="center" wrapText="1"/>
    </xf>
    <xf numFmtId="2" fontId="1" fillId="0" borderId="14" xfId="232" applyNumberFormat="1" applyFont="1" applyFill="1" applyBorder="1" applyAlignment="1">
      <alignment horizontal="center" vertical="center" wrapText="1"/>
    </xf>
    <xf numFmtId="2" fontId="4" fillId="0" borderId="14" xfId="232" applyNumberFormat="1" applyFont="1" applyFill="1" applyBorder="1" applyAlignment="1">
      <alignment horizontal="center" vertical="center" wrapText="1"/>
    </xf>
    <xf numFmtId="2" fontId="1" fillId="0" borderId="28" xfId="232" applyNumberFormat="1" applyFont="1" applyFill="1" applyBorder="1" applyAlignment="1">
      <alignment horizontal="center" vertical="center" wrapText="1"/>
    </xf>
    <xf numFmtId="2" fontId="1" fillId="0" borderId="31" xfId="232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10" fontId="3" fillId="0" borderId="14" xfId="232" applyNumberFormat="1" applyFont="1" applyFill="1" applyBorder="1" applyAlignment="1">
      <alignment horizontal="center" vertical="center" wrapText="1"/>
    </xf>
    <xf numFmtId="2" fontId="1" fillId="52" borderId="14" xfId="0" applyNumberFormat="1" applyFont="1" applyFill="1" applyBorder="1" applyAlignment="1">
      <alignment horizontal="center" vertical="center" wrapText="1"/>
    </xf>
    <xf numFmtId="2" fontId="18" fillId="52" borderId="14" xfId="0" applyNumberFormat="1" applyFont="1" applyFill="1" applyBorder="1" applyAlignment="1">
      <alignment horizontal="center" vertical="center" wrapText="1"/>
    </xf>
    <xf numFmtId="2" fontId="19" fillId="52" borderId="14" xfId="0" applyNumberFormat="1" applyFont="1" applyFill="1" applyBorder="1" applyAlignment="1">
      <alignment horizontal="center" vertical="center" wrapText="1"/>
    </xf>
    <xf numFmtId="2" fontId="4" fillId="52" borderId="1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177" fontId="78" fillId="0" borderId="14" xfId="232" applyNumberFormat="1" applyFont="1" applyFill="1" applyBorder="1" applyAlignment="1">
      <alignment horizontal="center" vertical="center" wrapText="1"/>
    </xf>
    <xf numFmtId="10" fontId="78" fillId="0" borderId="14" xfId="232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76" fontId="1" fillId="0" borderId="14" xfId="232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38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3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view="pageBreakPreview" zoomScaleSheetLayoutView="10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5" sqref="F25"/>
    </sheetView>
  </sheetViews>
  <sheetFormatPr defaultColWidth="9.00390625" defaultRowHeight="12.75"/>
  <cols>
    <col min="1" max="1" width="7.25390625" style="2" customWidth="1"/>
    <col min="2" max="2" width="48.375" style="1" customWidth="1"/>
    <col min="3" max="3" width="9.375" style="1" customWidth="1"/>
    <col min="4" max="4" width="0.2421875" style="21" hidden="1" customWidth="1"/>
    <col min="5" max="5" width="14.00390625" style="4" customWidth="1"/>
    <col min="6" max="7" width="12.25390625" style="4" customWidth="1"/>
    <col min="8" max="8" width="13.625" style="22" customWidth="1"/>
    <col min="9" max="9" width="15.25390625" style="5" customWidth="1"/>
    <col min="10" max="16384" width="9.125" style="1" customWidth="1"/>
  </cols>
  <sheetData>
    <row r="1" spans="1:9" s="25" customFormat="1" ht="16.5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</row>
    <row r="2" spans="1:9" s="25" customFormat="1" ht="4.5" customHeight="1" thickBot="1">
      <c r="A2" s="26"/>
      <c r="D2" s="28"/>
      <c r="E2" s="27"/>
      <c r="F2" s="27"/>
      <c r="G2" s="27"/>
      <c r="H2" s="29"/>
      <c r="I2" s="28"/>
    </row>
    <row r="3" spans="1:9" s="25" customFormat="1" ht="12.75">
      <c r="A3" s="81" t="s">
        <v>0</v>
      </c>
      <c r="B3" s="84" t="s">
        <v>1</v>
      </c>
      <c r="C3" s="87"/>
      <c r="D3" s="67"/>
      <c r="E3" s="67"/>
      <c r="F3" s="67"/>
      <c r="G3" s="67"/>
      <c r="H3" s="67"/>
      <c r="I3" s="68"/>
    </row>
    <row r="4" spans="1:9" s="25" customFormat="1" ht="12.75" customHeight="1">
      <c r="A4" s="82"/>
      <c r="B4" s="85"/>
      <c r="C4" s="88"/>
      <c r="D4" s="52"/>
      <c r="E4" s="69" t="s">
        <v>92</v>
      </c>
      <c r="F4" s="71" t="s">
        <v>24</v>
      </c>
      <c r="G4" s="72"/>
      <c r="H4" s="73" t="s">
        <v>2</v>
      </c>
      <c r="I4" s="73"/>
    </row>
    <row r="5" spans="1:9" s="25" customFormat="1" ht="40.5" customHeight="1">
      <c r="A5" s="83"/>
      <c r="B5" s="86"/>
      <c r="C5" s="89"/>
      <c r="D5" s="51" t="s">
        <v>89</v>
      </c>
      <c r="E5" s="70"/>
      <c r="F5" s="30" t="s">
        <v>93</v>
      </c>
      <c r="G5" s="30" t="s">
        <v>94</v>
      </c>
      <c r="H5" s="31" t="s">
        <v>95</v>
      </c>
      <c r="I5" s="58" t="s">
        <v>96</v>
      </c>
    </row>
    <row r="6" spans="1:9" s="36" customFormat="1" ht="12.75" customHeight="1">
      <c r="A6" s="74" t="s">
        <v>25</v>
      </c>
      <c r="B6" s="75"/>
      <c r="C6" s="32"/>
      <c r="D6" s="54"/>
      <c r="E6" s="33"/>
      <c r="F6" s="33"/>
      <c r="G6" s="33"/>
      <c r="H6" s="35"/>
      <c r="I6" s="34"/>
    </row>
    <row r="7" spans="1:9" s="25" customFormat="1" ht="21.75" customHeight="1">
      <c r="A7" s="76">
        <v>1</v>
      </c>
      <c r="B7" s="78" t="s">
        <v>26</v>
      </c>
      <c r="C7" s="7" t="s">
        <v>75</v>
      </c>
      <c r="D7" s="53"/>
      <c r="E7" s="37" t="s">
        <v>20</v>
      </c>
      <c r="F7" s="37" t="s">
        <v>20</v>
      </c>
      <c r="G7" s="37" t="s">
        <v>20</v>
      </c>
      <c r="H7" s="39" t="s">
        <v>20</v>
      </c>
      <c r="I7" s="38" t="s">
        <v>20</v>
      </c>
    </row>
    <row r="8" spans="1:9" s="25" customFormat="1" ht="12.75">
      <c r="A8" s="77"/>
      <c r="B8" s="79"/>
      <c r="C8" s="7" t="s">
        <v>76</v>
      </c>
      <c r="D8" s="53"/>
      <c r="E8" s="37"/>
      <c r="F8" s="40"/>
      <c r="G8" s="40"/>
      <c r="H8" s="41"/>
      <c r="I8" s="42"/>
    </row>
    <row r="9" spans="1:9" s="25" customFormat="1" ht="12.75">
      <c r="A9" s="74" t="s">
        <v>27</v>
      </c>
      <c r="B9" s="90"/>
      <c r="C9" s="9"/>
      <c r="D9" s="53"/>
      <c r="E9" s="20"/>
      <c r="F9" s="20"/>
      <c r="G9" s="20"/>
      <c r="H9" s="43"/>
      <c r="I9" s="44"/>
    </row>
    <row r="10" spans="1:9" s="25" customFormat="1" ht="26.25" customHeight="1">
      <c r="A10" s="6">
        <v>2</v>
      </c>
      <c r="B10" s="10" t="s">
        <v>28</v>
      </c>
      <c r="C10" s="10" t="s">
        <v>83</v>
      </c>
      <c r="D10" s="53"/>
      <c r="E10" s="20" t="s">
        <v>20</v>
      </c>
      <c r="F10" s="33" t="s">
        <v>20</v>
      </c>
      <c r="G10" s="33"/>
      <c r="H10" s="43"/>
      <c r="I10" s="44" t="s">
        <v>20</v>
      </c>
    </row>
    <row r="11" spans="1:9" s="25" customFormat="1" ht="26.25" customHeight="1">
      <c r="A11" s="12"/>
      <c r="B11" s="63"/>
      <c r="C11" s="64" t="s">
        <v>76</v>
      </c>
      <c r="D11" s="53"/>
      <c r="E11" s="20"/>
      <c r="F11" s="33"/>
      <c r="G11" s="33"/>
      <c r="H11" s="43"/>
      <c r="I11" s="44"/>
    </row>
    <row r="12" spans="1:9" s="25" customFormat="1" ht="12.75">
      <c r="A12" s="74" t="s">
        <v>3</v>
      </c>
      <c r="B12" s="90"/>
      <c r="C12" s="11"/>
      <c r="D12" s="53"/>
      <c r="E12" s="20"/>
      <c r="F12" s="20"/>
      <c r="G12" s="20"/>
      <c r="H12" s="43"/>
      <c r="I12" s="44"/>
    </row>
    <row r="13" spans="1:9" s="25" customFormat="1" ht="12.75">
      <c r="A13" s="76">
        <v>3</v>
      </c>
      <c r="B13" s="91" t="s">
        <v>64</v>
      </c>
      <c r="C13" s="13" t="s">
        <v>75</v>
      </c>
      <c r="D13" s="53">
        <v>13.09</v>
      </c>
      <c r="E13" s="20">
        <v>12.67</v>
      </c>
      <c r="F13" s="59">
        <v>12.67</v>
      </c>
      <c r="G13" s="59">
        <v>13.09</v>
      </c>
      <c r="H13" s="39">
        <f>F13/E13</f>
        <v>1</v>
      </c>
      <c r="I13" s="38">
        <f>G13/E13</f>
        <v>1.0331491712707181</v>
      </c>
    </row>
    <row r="14" spans="1:9" s="25" customFormat="1" ht="12.75">
      <c r="A14" s="77"/>
      <c r="B14" s="91"/>
      <c r="C14" s="14" t="s">
        <v>76</v>
      </c>
      <c r="D14" s="53"/>
      <c r="E14" s="33">
        <v>15.2</v>
      </c>
      <c r="F14" s="62">
        <v>15.2</v>
      </c>
      <c r="G14" s="62">
        <v>15.71</v>
      </c>
      <c r="H14" s="39">
        <f>F14/E14</f>
        <v>1</v>
      </c>
      <c r="I14" s="38">
        <f>G14/E14</f>
        <v>1.0335526315789474</v>
      </c>
    </row>
    <row r="15" spans="1:9" s="25" customFormat="1" ht="17.25" customHeight="1">
      <c r="A15" s="76">
        <v>4</v>
      </c>
      <c r="B15" s="92" t="s">
        <v>29</v>
      </c>
      <c r="C15" s="15" t="s">
        <v>77</v>
      </c>
      <c r="D15" s="53"/>
      <c r="E15" s="33"/>
      <c r="F15" s="33"/>
      <c r="G15" s="33"/>
      <c r="H15" s="39"/>
      <c r="I15" s="38"/>
    </row>
    <row r="16" spans="1:9" s="25" customFormat="1" ht="20.25" customHeight="1">
      <c r="A16" s="77"/>
      <c r="B16" s="93"/>
      <c r="C16" s="15" t="s">
        <v>82</v>
      </c>
      <c r="D16" s="53"/>
      <c r="E16" s="33"/>
      <c r="F16" s="33"/>
      <c r="G16" s="33"/>
      <c r="H16" s="39"/>
      <c r="I16" s="38"/>
    </row>
    <row r="17" spans="1:9" s="25" customFormat="1" ht="12.75">
      <c r="A17" s="74" t="s">
        <v>30</v>
      </c>
      <c r="B17" s="90"/>
      <c r="C17" s="9"/>
      <c r="D17" s="53"/>
      <c r="E17" s="20"/>
      <c r="F17" s="20"/>
      <c r="G17" s="20"/>
      <c r="H17" s="39"/>
      <c r="I17" s="38"/>
    </row>
    <row r="18" spans="1:9" s="25" customFormat="1" ht="12.75">
      <c r="A18" s="76">
        <v>5</v>
      </c>
      <c r="B18" s="78" t="s">
        <v>65</v>
      </c>
      <c r="C18" s="16" t="s">
        <v>77</v>
      </c>
      <c r="D18" s="53"/>
      <c r="E18" s="33"/>
      <c r="F18" s="33"/>
      <c r="G18" s="33"/>
      <c r="H18" s="39"/>
      <c r="I18" s="38"/>
    </row>
    <row r="19" spans="1:9" s="25" customFormat="1" ht="12.75">
      <c r="A19" s="77"/>
      <c r="B19" s="79"/>
      <c r="C19" s="16" t="s">
        <v>77</v>
      </c>
      <c r="D19" s="53"/>
      <c r="E19" s="33"/>
      <c r="F19" s="33"/>
      <c r="G19" s="33"/>
      <c r="H19" s="39"/>
      <c r="I19" s="38"/>
    </row>
    <row r="20" spans="1:9" s="25" customFormat="1" ht="12.75">
      <c r="A20" s="76">
        <v>6</v>
      </c>
      <c r="B20" s="78" t="s">
        <v>66</v>
      </c>
      <c r="C20" s="7" t="s">
        <v>75</v>
      </c>
      <c r="D20" s="53">
        <v>21.17</v>
      </c>
      <c r="E20" s="20">
        <v>23.95</v>
      </c>
      <c r="F20" s="59">
        <v>23.95</v>
      </c>
      <c r="G20" s="59">
        <v>24.64</v>
      </c>
      <c r="H20" s="39">
        <f>F20/E20</f>
        <v>1</v>
      </c>
      <c r="I20" s="38">
        <f>G20/E20</f>
        <v>1.0288100208768267</v>
      </c>
    </row>
    <row r="21" spans="1:9" s="25" customFormat="1" ht="12.75">
      <c r="A21" s="77"/>
      <c r="B21" s="79"/>
      <c r="C21" s="7" t="s">
        <v>76</v>
      </c>
      <c r="D21" s="53"/>
      <c r="E21" s="33">
        <v>28.74</v>
      </c>
      <c r="F21" s="62">
        <v>28.74</v>
      </c>
      <c r="G21" s="62">
        <v>29.57</v>
      </c>
      <c r="H21" s="39">
        <f>F21/E21</f>
        <v>1</v>
      </c>
      <c r="I21" s="38">
        <f>G21/E21</f>
        <v>1.0288796102992346</v>
      </c>
    </row>
    <row r="22" spans="1:9" s="36" customFormat="1" ht="12.75" customHeight="1">
      <c r="A22" s="74" t="s">
        <v>23</v>
      </c>
      <c r="B22" s="90"/>
      <c r="C22" s="9"/>
      <c r="D22" s="53"/>
      <c r="E22" s="33"/>
      <c r="F22" s="33"/>
      <c r="G22" s="33"/>
      <c r="H22" s="39"/>
      <c r="I22" s="45" t="e">
        <f>G22/F22</f>
        <v>#DIV/0!</v>
      </c>
    </row>
    <row r="23" spans="1:9" s="25" customFormat="1" ht="15.75" customHeight="1">
      <c r="A23" s="94">
        <v>7</v>
      </c>
      <c r="B23" s="96" t="s">
        <v>97</v>
      </c>
      <c r="C23" s="7" t="s">
        <v>87</v>
      </c>
      <c r="D23" s="53"/>
      <c r="E23" s="40">
        <v>34.38</v>
      </c>
      <c r="F23" s="40">
        <v>34.38</v>
      </c>
      <c r="G23" s="40">
        <v>35.04</v>
      </c>
      <c r="H23" s="39">
        <f>F23/E23</f>
        <v>1</v>
      </c>
      <c r="I23" s="38">
        <f>G23/E23</f>
        <v>1.0191972076788829</v>
      </c>
    </row>
    <row r="24" spans="1:9" s="25" customFormat="1" ht="12.75">
      <c r="A24" s="95"/>
      <c r="B24" s="97"/>
      <c r="C24" s="7" t="s">
        <v>76</v>
      </c>
      <c r="D24" s="53"/>
      <c r="E24" s="40">
        <v>34.38</v>
      </c>
      <c r="F24" s="40">
        <v>34.38</v>
      </c>
      <c r="G24" s="40">
        <v>35.04</v>
      </c>
      <c r="H24" s="65">
        <f>F24/E24</f>
        <v>1</v>
      </c>
      <c r="I24" s="66">
        <f>G24/E24</f>
        <v>1.0191972076788829</v>
      </c>
    </row>
    <row r="25" spans="1:9" s="36" customFormat="1" ht="12.75" customHeight="1">
      <c r="A25" s="74" t="s">
        <v>4</v>
      </c>
      <c r="B25" s="90"/>
      <c r="C25" s="9"/>
      <c r="D25" s="53"/>
      <c r="E25" s="33"/>
      <c r="F25" s="33"/>
      <c r="G25" s="33"/>
      <c r="H25" s="39"/>
      <c r="I25" s="45" t="e">
        <f>G25/F25</f>
        <v>#DIV/0!</v>
      </c>
    </row>
    <row r="26" spans="1:9" s="36" customFormat="1" ht="12.75" customHeight="1">
      <c r="A26" s="76">
        <v>8</v>
      </c>
      <c r="B26" s="78" t="s">
        <v>67</v>
      </c>
      <c r="C26" s="7" t="s">
        <v>75</v>
      </c>
      <c r="D26" s="55">
        <v>20.92</v>
      </c>
      <c r="E26" s="20">
        <v>21.37</v>
      </c>
      <c r="F26" s="59">
        <v>21.37</v>
      </c>
      <c r="G26" s="59">
        <v>22.07</v>
      </c>
      <c r="H26" s="39">
        <f>F26/E26</f>
        <v>1</v>
      </c>
      <c r="I26" s="38">
        <f>G26/E26</f>
        <v>1.0327562002807673</v>
      </c>
    </row>
    <row r="27" spans="1:9" s="36" customFormat="1" ht="12.75" customHeight="1">
      <c r="A27" s="77"/>
      <c r="B27" s="79"/>
      <c r="C27" s="7" t="s">
        <v>76</v>
      </c>
      <c r="D27" s="56"/>
      <c r="E27" s="20">
        <v>21.37</v>
      </c>
      <c r="F27" s="59">
        <v>21.37</v>
      </c>
      <c r="G27" s="59">
        <v>22.07</v>
      </c>
      <c r="H27" s="39">
        <f>F27/E27</f>
        <v>1</v>
      </c>
      <c r="I27" s="38">
        <f>G27/E27</f>
        <v>1.0327562002807673</v>
      </c>
    </row>
    <row r="28" spans="1:9" s="25" customFormat="1" ht="18.75" customHeight="1">
      <c r="A28" s="76">
        <v>9</v>
      </c>
      <c r="B28" s="78" t="s">
        <v>60</v>
      </c>
      <c r="C28" s="7" t="s">
        <v>75</v>
      </c>
      <c r="D28" s="53"/>
      <c r="E28" s="20"/>
      <c r="F28" s="20"/>
      <c r="G28" s="20"/>
      <c r="H28" s="39"/>
      <c r="I28" s="45" t="e">
        <f>G28/F28</f>
        <v>#DIV/0!</v>
      </c>
    </row>
    <row r="29" spans="1:9" s="25" customFormat="1" ht="12.75">
      <c r="A29" s="77"/>
      <c r="B29" s="79"/>
      <c r="C29" s="7" t="s">
        <v>76</v>
      </c>
      <c r="D29" s="53"/>
      <c r="E29" s="33"/>
      <c r="F29" s="33"/>
      <c r="G29" s="33"/>
      <c r="H29" s="39"/>
      <c r="I29" s="45" t="e">
        <f>G29/F29</f>
        <v>#DIV/0!</v>
      </c>
    </row>
    <row r="30" spans="1:9" s="46" customFormat="1" ht="12.75" customHeight="1">
      <c r="A30" s="74" t="s">
        <v>5</v>
      </c>
      <c r="B30" s="90"/>
      <c r="C30" s="9"/>
      <c r="D30" s="53"/>
      <c r="E30" s="33"/>
      <c r="F30" s="33"/>
      <c r="G30" s="33"/>
      <c r="H30" s="39"/>
      <c r="I30" s="45" t="e">
        <f>G30/F30</f>
        <v>#DIV/0!</v>
      </c>
    </row>
    <row r="31" spans="1:9" s="47" customFormat="1" ht="12.75">
      <c r="A31" s="76">
        <v>10</v>
      </c>
      <c r="B31" s="78" t="s">
        <v>57</v>
      </c>
      <c r="C31" s="7" t="s">
        <v>75</v>
      </c>
      <c r="D31" s="53">
        <f>G31</f>
        <v>27.06</v>
      </c>
      <c r="E31" s="37">
        <v>26.38</v>
      </c>
      <c r="F31" s="60">
        <v>26.3</v>
      </c>
      <c r="G31" s="60">
        <v>27.06</v>
      </c>
      <c r="H31" s="39">
        <f>F31/E31</f>
        <v>0.99696739954511</v>
      </c>
      <c r="I31" s="38">
        <f>G31/E31</f>
        <v>1.0257771038665655</v>
      </c>
    </row>
    <row r="32" spans="1:9" s="47" customFormat="1" ht="12.75">
      <c r="A32" s="77"/>
      <c r="B32" s="79"/>
      <c r="C32" s="7" t="s">
        <v>76</v>
      </c>
      <c r="D32" s="53"/>
      <c r="E32" s="40">
        <v>31.66</v>
      </c>
      <c r="F32" s="61">
        <v>31.56</v>
      </c>
      <c r="G32" s="61">
        <v>32.47</v>
      </c>
      <c r="H32" s="39">
        <f>F32/E32</f>
        <v>0.9968414403032216</v>
      </c>
      <c r="I32" s="38">
        <f>G32/E32</f>
        <v>1.0255843335439039</v>
      </c>
    </row>
    <row r="33" spans="1:9" s="36" customFormat="1" ht="12.75" customHeight="1">
      <c r="A33" s="74" t="s">
        <v>6</v>
      </c>
      <c r="B33" s="90"/>
      <c r="C33" s="9"/>
      <c r="D33" s="53"/>
      <c r="E33" s="33"/>
      <c r="F33" s="33"/>
      <c r="G33" s="33"/>
      <c r="H33" s="39"/>
      <c r="I33" s="45" t="e">
        <f>G33/F33</f>
        <v>#DIV/0!</v>
      </c>
    </row>
    <row r="34" spans="1:9" s="25" customFormat="1" ht="15" customHeight="1">
      <c r="A34" s="76">
        <v>11</v>
      </c>
      <c r="B34" s="78" t="s">
        <v>58</v>
      </c>
      <c r="C34" s="76" t="s">
        <v>77</v>
      </c>
      <c r="D34" s="53">
        <v>21.15</v>
      </c>
      <c r="E34" s="40">
        <v>19.96</v>
      </c>
      <c r="F34" s="61">
        <v>19.96</v>
      </c>
      <c r="G34" s="61">
        <v>20.48</v>
      </c>
      <c r="H34" s="39">
        <f>F34/E34</f>
        <v>1</v>
      </c>
      <c r="I34" s="38">
        <f>G34/E34</f>
        <v>1.0260521042084167</v>
      </c>
    </row>
    <row r="35" spans="1:9" s="25" customFormat="1" ht="12.75" customHeight="1">
      <c r="A35" s="77"/>
      <c r="B35" s="79"/>
      <c r="C35" s="77"/>
      <c r="D35" s="53"/>
      <c r="E35" s="40">
        <v>19.96</v>
      </c>
      <c r="F35" s="61">
        <v>19.96</v>
      </c>
      <c r="G35" s="61">
        <v>20.48</v>
      </c>
      <c r="H35" s="39">
        <f>F35/E35</f>
        <v>1</v>
      </c>
      <c r="I35" s="38">
        <f>G35/E35</f>
        <v>1.0260521042084167</v>
      </c>
    </row>
    <row r="36" spans="1:9" s="25" customFormat="1" ht="13.5" customHeight="1">
      <c r="A36" s="76">
        <v>12</v>
      </c>
      <c r="B36" s="78" t="s">
        <v>38</v>
      </c>
      <c r="C36" s="76" t="s">
        <v>77</v>
      </c>
      <c r="D36" s="53"/>
      <c r="E36" s="40"/>
      <c r="F36" s="40"/>
      <c r="G36" s="40"/>
      <c r="H36" s="39"/>
      <c r="I36" s="45" t="e">
        <f>G36/F36</f>
        <v>#DIV/0!</v>
      </c>
    </row>
    <row r="37" spans="1:9" s="25" customFormat="1" ht="12.75" customHeight="1">
      <c r="A37" s="77"/>
      <c r="B37" s="79"/>
      <c r="C37" s="77"/>
      <c r="D37" s="53"/>
      <c r="E37" s="40"/>
      <c r="F37" s="40"/>
      <c r="G37" s="40"/>
      <c r="H37" s="39"/>
      <c r="I37" s="45"/>
    </row>
    <row r="38" spans="1:9" s="25" customFormat="1" ht="25.5" customHeight="1">
      <c r="A38" s="76">
        <v>13</v>
      </c>
      <c r="B38" s="96" t="s">
        <v>37</v>
      </c>
      <c r="C38" s="7" t="s">
        <v>77</v>
      </c>
      <c r="D38" s="53"/>
      <c r="E38" s="33"/>
      <c r="F38" s="33"/>
      <c r="G38" s="33"/>
      <c r="H38" s="39"/>
      <c r="I38" s="45" t="e">
        <f>G38/F38</f>
        <v>#DIV/0!</v>
      </c>
    </row>
    <row r="39" spans="1:9" s="25" customFormat="1" ht="21" customHeight="1">
      <c r="A39" s="77"/>
      <c r="B39" s="97"/>
      <c r="C39" s="7" t="s">
        <v>76</v>
      </c>
      <c r="D39" s="53"/>
      <c r="E39" s="33"/>
      <c r="F39" s="33"/>
      <c r="G39" s="33"/>
      <c r="H39" s="39"/>
      <c r="I39" s="45"/>
    </row>
    <row r="40" spans="1:9" s="25" customFormat="1" ht="12.75">
      <c r="A40" s="74" t="s">
        <v>78</v>
      </c>
      <c r="B40" s="98"/>
      <c r="C40" s="8"/>
      <c r="D40" s="53"/>
      <c r="E40" s="20"/>
      <c r="F40" s="20"/>
      <c r="G40" s="20"/>
      <c r="H40" s="39"/>
      <c r="I40" s="45" t="e">
        <f>G40/F40</f>
        <v>#DIV/0!</v>
      </c>
    </row>
    <row r="41" spans="1:9" s="25" customFormat="1" ht="25.5">
      <c r="A41" s="76">
        <v>14</v>
      </c>
      <c r="B41" s="91" t="s">
        <v>79</v>
      </c>
      <c r="C41" s="7" t="s">
        <v>77</v>
      </c>
      <c r="D41" s="53">
        <v>24.33</v>
      </c>
      <c r="E41" s="20">
        <v>24.33</v>
      </c>
      <c r="F41" s="59">
        <v>24.33</v>
      </c>
      <c r="G41" s="59">
        <v>24.28</v>
      </c>
      <c r="H41" s="39">
        <f>F41/E41</f>
        <v>1</v>
      </c>
      <c r="I41" s="38">
        <f>G41/E41</f>
        <v>0.9979449239621867</v>
      </c>
    </row>
    <row r="42" spans="1:9" s="25" customFormat="1" ht="12.75">
      <c r="A42" s="77"/>
      <c r="B42" s="91"/>
      <c r="C42" s="7" t="s">
        <v>76</v>
      </c>
      <c r="D42" s="53"/>
      <c r="E42" s="20">
        <v>24.33</v>
      </c>
      <c r="F42" s="59">
        <v>24.33</v>
      </c>
      <c r="G42" s="59">
        <v>24.28</v>
      </c>
      <c r="H42" s="39">
        <f>F42/E42</f>
        <v>1</v>
      </c>
      <c r="I42" s="38">
        <f>G42/E42</f>
        <v>0.9979449239621867</v>
      </c>
    </row>
    <row r="43" spans="1:9" s="36" customFormat="1" ht="12.75" customHeight="1">
      <c r="A43" s="74" t="s">
        <v>7</v>
      </c>
      <c r="B43" s="90"/>
      <c r="C43" s="9"/>
      <c r="D43" s="53"/>
      <c r="E43" s="33"/>
      <c r="F43" s="33"/>
      <c r="G43" s="33"/>
      <c r="H43" s="39"/>
      <c r="I43" s="45" t="e">
        <f>G43/F43</f>
        <v>#DIV/0!</v>
      </c>
    </row>
    <row r="44" spans="1:9" s="36" customFormat="1" ht="12.75" customHeight="1">
      <c r="A44" s="76">
        <v>15</v>
      </c>
      <c r="B44" s="78" t="s">
        <v>68</v>
      </c>
      <c r="C44" s="7" t="s">
        <v>75</v>
      </c>
      <c r="D44" s="53">
        <f>G44*1.04</f>
        <v>25.4696</v>
      </c>
      <c r="E44" s="20">
        <v>23.65</v>
      </c>
      <c r="F44" s="59">
        <v>23.65</v>
      </c>
      <c r="G44" s="59">
        <v>24.49</v>
      </c>
      <c r="H44" s="39">
        <f aca="true" t="shared" si="0" ref="H44:H49">F44/E44</f>
        <v>1</v>
      </c>
      <c r="I44" s="38">
        <f aca="true" t="shared" si="1" ref="I44:I49">G44/E44</f>
        <v>1.0355179704016912</v>
      </c>
    </row>
    <row r="45" spans="1:9" s="36" customFormat="1" ht="12.75" customHeight="1">
      <c r="A45" s="77"/>
      <c r="B45" s="79"/>
      <c r="C45" s="7" t="s">
        <v>76</v>
      </c>
      <c r="D45" s="53"/>
      <c r="E45" s="33">
        <v>28.38</v>
      </c>
      <c r="F45" s="62">
        <v>28.38</v>
      </c>
      <c r="G45" s="62">
        <v>29.39</v>
      </c>
      <c r="H45" s="39">
        <f t="shared" si="0"/>
        <v>1</v>
      </c>
      <c r="I45" s="38">
        <f t="shared" si="1"/>
        <v>1.035588442565187</v>
      </c>
    </row>
    <row r="46" spans="1:9" s="36" customFormat="1" ht="12.75" customHeight="1">
      <c r="A46" s="76">
        <v>16</v>
      </c>
      <c r="B46" s="78" t="s">
        <v>69</v>
      </c>
      <c r="C46" s="8" t="s">
        <v>77</v>
      </c>
      <c r="D46" s="53">
        <v>35.33</v>
      </c>
      <c r="E46" s="33">
        <v>32.89</v>
      </c>
      <c r="F46" s="62">
        <v>32.89</v>
      </c>
      <c r="G46" s="62">
        <v>34.05</v>
      </c>
      <c r="H46" s="39">
        <f t="shared" si="0"/>
        <v>1</v>
      </c>
      <c r="I46" s="38">
        <f t="shared" si="1"/>
        <v>1.0352690787473395</v>
      </c>
    </row>
    <row r="47" spans="1:9" s="36" customFormat="1" ht="12.75" customHeight="1">
      <c r="A47" s="77"/>
      <c r="B47" s="79"/>
      <c r="C47" s="8"/>
      <c r="D47" s="53"/>
      <c r="E47" s="33">
        <v>32.89</v>
      </c>
      <c r="F47" s="62">
        <v>32.89</v>
      </c>
      <c r="G47" s="62">
        <v>34.05</v>
      </c>
      <c r="H47" s="39">
        <f t="shared" si="0"/>
        <v>1</v>
      </c>
      <c r="I47" s="38">
        <f t="shared" si="1"/>
        <v>1.0352690787473395</v>
      </c>
    </row>
    <row r="48" spans="1:9" s="25" customFormat="1" ht="16.5" customHeight="1">
      <c r="A48" s="94">
        <v>17</v>
      </c>
      <c r="B48" s="91" t="s">
        <v>70</v>
      </c>
      <c r="C48" s="8" t="s">
        <v>77</v>
      </c>
      <c r="D48" s="53">
        <v>114.56</v>
      </c>
      <c r="E48" s="33">
        <v>27.15</v>
      </c>
      <c r="F48" s="62">
        <v>27.15</v>
      </c>
      <c r="G48" s="62">
        <v>28.05</v>
      </c>
      <c r="H48" s="39">
        <f t="shared" si="0"/>
        <v>1</v>
      </c>
      <c r="I48" s="38">
        <f t="shared" si="1"/>
        <v>1.0331491712707184</v>
      </c>
    </row>
    <row r="49" spans="1:9" s="25" customFormat="1" ht="12.75">
      <c r="A49" s="95"/>
      <c r="B49" s="91"/>
      <c r="C49" s="13"/>
      <c r="D49" s="53"/>
      <c r="E49" s="33">
        <v>27.15</v>
      </c>
      <c r="F49" s="62">
        <v>27.15</v>
      </c>
      <c r="G49" s="62">
        <v>28.05</v>
      </c>
      <c r="H49" s="39">
        <f t="shared" si="0"/>
        <v>1</v>
      </c>
      <c r="I49" s="38">
        <f t="shared" si="1"/>
        <v>1.0331491712707184</v>
      </c>
    </row>
    <row r="50" spans="1:9" s="25" customFormat="1" ht="12.75">
      <c r="A50" s="94">
        <v>18</v>
      </c>
      <c r="B50" s="91" t="s">
        <v>91</v>
      </c>
      <c r="C50" s="7" t="s">
        <v>75</v>
      </c>
      <c r="D50" s="53"/>
      <c r="E50" s="33"/>
      <c r="F50" s="33"/>
      <c r="G50" s="33"/>
      <c r="H50" s="39"/>
      <c r="I50" s="38"/>
    </row>
    <row r="51" spans="1:9" s="25" customFormat="1" ht="12.75">
      <c r="A51" s="95"/>
      <c r="B51" s="91"/>
      <c r="C51" s="7" t="s">
        <v>76</v>
      </c>
      <c r="D51" s="53"/>
      <c r="E51" s="33"/>
      <c r="F51" s="33"/>
      <c r="G51" s="33"/>
      <c r="H51" s="39"/>
      <c r="I51" s="38"/>
    </row>
    <row r="52" spans="1:9" s="36" customFormat="1" ht="12.75" customHeight="1">
      <c r="A52" s="74" t="s">
        <v>8</v>
      </c>
      <c r="B52" s="90"/>
      <c r="C52" s="9"/>
      <c r="D52" s="53"/>
      <c r="E52" s="33"/>
      <c r="F52" s="33"/>
      <c r="G52" s="33"/>
      <c r="H52" s="39"/>
      <c r="I52" s="45" t="e">
        <f>G52/F52</f>
        <v>#DIV/0!</v>
      </c>
    </row>
    <row r="53" spans="1:9" s="36" customFormat="1" ht="15" customHeight="1">
      <c r="A53" s="76">
        <v>19</v>
      </c>
      <c r="B53" s="78" t="s">
        <v>55</v>
      </c>
      <c r="C53" s="7" t="s">
        <v>77</v>
      </c>
      <c r="D53" s="53">
        <v>32.83</v>
      </c>
      <c r="E53" s="33">
        <v>34.04</v>
      </c>
      <c r="F53" s="62">
        <v>34.04</v>
      </c>
      <c r="G53" s="62">
        <v>34.35</v>
      </c>
      <c r="H53" s="39">
        <f>F53/E53</f>
        <v>1</v>
      </c>
      <c r="I53" s="38">
        <f>G53/E53</f>
        <v>1.0091069330199767</v>
      </c>
    </row>
    <row r="54" spans="1:9" s="36" customFormat="1" ht="12.75">
      <c r="A54" s="77"/>
      <c r="B54" s="79"/>
      <c r="C54" s="7"/>
      <c r="D54" s="53"/>
      <c r="E54" s="33">
        <v>34.04</v>
      </c>
      <c r="F54" s="62">
        <v>34.04</v>
      </c>
      <c r="G54" s="62">
        <v>34.35</v>
      </c>
      <c r="H54" s="39">
        <f>F54/E54</f>
        <v>1</v>
      </c>
      <c r="I54" s="38">
        <f>G54/E54</f>
        <v>1.0091069330199767</v>
      </c>
    </row>
    <row r="55" spans="1:9" s="25" customFormat="1" ht="15" customHeight="1">
      <c r="A55" s="76">
        <v>20</v>
      </c>
      <c r="B55" s="78" t="s">
        <v>56</v>
      </c>
      <c r="C55" s="8" t="s">
        <v>77</v>
      </c>
      <c r="D55" s="53">
        <v>38.5</v>
      </c>
      <c r="E55" s="40">
        <v>38.94</v>
      </c>
      <c r="F55" s="61">
        <v>38.94</v>
      </c>
      <c r="G55" s="61">
        <v>39.87</v>
      </c>
      <c r="H55" s="39">
        <f>F55/E55</f>
        <v>1</v>
      </c>
      <c r="I55" s="38">
        <f>G55/E55</f>
        <v>1.0238828967642526</v>
      </c>
    </row>
    <row r="56" spans="1:9" s="25" customFormat="1" ht="14.25" customHeight="1">
      <c r="A56" s="77"/>
      <c r="B56" s="79"/>
      <c r="C56" s="7"/>
      <c r="D56" s="53"/>
      <c r="E56" s="40">
        <v>38.94</v>
      </c>
      <c r="F56" s="61">
        <v>38.94</v>
      </c>
      <c r="G56" s="61">
        <v>39.87</v>
      </c>
      <c r="H56" s="39">
        <f>F56/E56</f>
        <v>1</v>
      </c>
      <c r="I56" s="38">
        <f>G56/E56</f>
        <v>1.0238828967642526</v>
      </c>
    </row>
    <row r="57" spans="1:9" s="25" customFormat="1" ht="12" customHeight="1">
      <c r="A57" s="76">
        <v>21</v>
      </c>
      <c r="B57" s="78" t="s">
        <v>39</v>
      </c>
      <c r="C57" s="7" t="s">
        <v>77</v>
      </c>
      <c r="D57" s="53"/>
      <c r="E57" s="40"/>
      <c r="F57" s="40"/>
      <c r="G57" s="40"/>
      <c r="H57" s="39"/>
      <c r="I57" s="45" t="e">
        <f>G57/F57</f>
        <v>#DIV/0!</v>
      </c>
    </row>
    <row r="58" spans="1:9" s="25" customFormat="1" ht="11.25" customHeight="1">
      <c r="A58" s="77"/>
      <c r="B58" s="79"/>
      <c r="C58" s="7" t="s">
        <v>76</v>
      </c>
      <c r="D58" s="53"/>
      <c r="E58" s="40"/>
      <c r="F58" s="40"/>
      <c r="G58" s="40"/>
      <c r="H58" s="39"/>
      <c r="I58" s="45"/>
    </row>
    <row r="59" spans="1:9" s="25" customFormat="1" ht="0.75" customHeight="1" hidden="1">
      <c r="A59" s="76">
        <v>24</v>
      </c>
      <c r="B59" s="78" t="s">
        <v>61</v>
      </c>
      <c r="C59" s="7" t="s">
        <v>77</v>
      </c>
      <c r="D59" s="53"/>
      <c r="E59" s="33"/>
      <c r="F59" s="33"/>
      <c r="G59" s="33"/>
      <c r="H59" s="39"/>
      <c r="I59" s="45" t="e">
        <f>G59/F59</f>
        <v>#DIV/0!</v>
      </c>
    </row>
    <row r="60" spans="1:9" s="25" customFormat="1" ht="13.5" customHeight="1" hidden="1">
      <c r="A60" s="77"/>
      <c r="B60" s="79"/>
      <c r="C60" s="7"/>
      <c r="D60" s="53"/>
      <c r="E60" s="33"/>
      <c r="F60" s="33"/>
      <c r="G60" s="33"/>
      <c r="H60" s="39"/>
      <c r="I60" s="45"/>
    </row>
    <row r="61" spans="1:9" s="25" customFormat="1" ht="12" customHeight="1" hidden="1">
      <c r="A61" s="76">
        <v>25</v>
      </c>
      <c r="B61" s="99" t="s">
        <v>31</v>
      </c>
      <c r="C61" s="7" t="s">
        <v>77</v>
      </c>
      <c r="D61" s="53"/>
      <c r="E61" s="33"/>
      <c r="F61" s="33"/>
      <c r="G61" s="33"/>
      <c r="H61" s="39"/>
      <c r="I61" s="45" t="e">
        <f>G61/F61</f>
        <v>#DIV/0!</v>
      </c>
    </row>
    <row r="62" spans="1:9" s="25" customFormat="1" ht="12.75" hidden="1">
      <c r="A62" s="77"/>
      <c r="B62" s="100"/>
      <c r="C62" s="14"/>
      <c r="D62" s="53"/>
      <c r="E62" s="33"/>
      <c r="F62" s="33"/>
      <c r="G62" s="33"/>
      <c r="H62" s="39"/>
      <c r="I62" s="45"/>
    </row>
    <row r="63" spans="1:9" s="25" customFormat="1" ht="12.75">
      <c r="A63" s="74" t="s">
        <v>9</v>
      </c>
      <c r="B63" s="98"/>
      <c r="C63" s="17"/>
      <c r="D63" s="53"/>
      <c r="E63" s="37"/>
      <c r="F63" s="37"/>
      <c r="G63" s="37"/>
      <c r="H63" s="39"/>
      <c r="I63" s="45" t="e">
        <f>G63/F63</f>
        <v>#DIV/0!</v>
      </c>
    </row>
    <row r="64" spans="1:9" s="25" customFormat="1" ht="14.25" customHeight="1">
      <c r="A64" s="94">
        <v>22</v>
      </c>
      <c r="B64" s="99" t="s">
        <v>81</v>
      </c>
      <c r="C64" s="7" t="s">
        <v>77</v>
      </c>
      <c r="D64" s="53">
        <v>39.79</v>
      </c>
      <c r="E64" s="40">
        <v>38.88</v>
      </c>
      <c r="F64" s="61">
        <v>38.88</v>
      </c>
      <c r="G64" s="61">
        <v>39.82</v>
      </c>
      <c r="H64" s="39">
        <f>F64/E64</f>
        <v>1</v>
      </c>
      <c r="I64" s="38">
        <f>G64/E64</f>
        <v>1.0241769547325101</v>
      </c>
    </row>
    <row r="65" spans="1:9" s="25" customFormat="1" ht="12.75">
      <c r="A65" s="95"/>
      <c r="B65" s="100"/>
      <c r="C65" s="14"/>
      <c r="D65" s="53"/>
      <c r="E65" s="40">
        <v>38.88</v>
      </c>
      <c r="F65" s="61">
        <v>38.88</v>
      </c>
      <c r="G65" s="61">
        <v>39.82</v>
      </c>
      <c r="H65" s="39">
        <f>F65/E65</f>
        <v>1</v>
      </c>
      <c r="I65" s="38">
        <f>G65/E65</f>
        <v>1.0241769547325101</v>
      </c>
    </row>
    <row r="66" spans="1:9" s="36" customFormat="1" ht="12.75" customHeight="1">
      <c r="A66" s="74" t="s">
        <v>10</v>
      </c>
      <c r="B66" s="90"/>
      <c r="C66" s="9"/>
      <c r="D66" s="53"/>
      <c r="E66" s="33"/>
      <c r="F66" s="33"/>
      <c r="G66" s="33"/>
      <c r="H66" s="39"/>
      <c r="I66" s="45" t="e">
        <f>G66/F66</f>
        <v>#DIV/0!</v>
      </c>
    </row>
    <row r="67" spans="1:9" s="36" customFormat="1" ht="12.75" customHeight="1">
      <c r="A67" s="76">
        <v>23</v>
      </c>
      <c r="B67" s="78" t="s">
        <v>88</v>
      </c>
      <c r="C67" s="7" t="s">
        <v>77</v>
      </c>
      <c r="D67" s="53">
        <f>G67*1.04</f>
        <v>27.4248</v>
      </c>
      <c r="E67" s="33">
        <v>25.46</v>
      </c>
      <c r="F67" s="62">
        <v>25.46</v>
      </c>
      <c r="G67" s="62">
        <v>26.37</v>
      </c>
      <c r="H67" s="39">
        <f>F67/E67</f>
        <v>1</v>
      </c>
      <c r="I67" s="38">
        <f>G67/E67</f>
        <v>1.0357423409269442</v>
      </c>
    </row>
    <row r="68" spans="1:9" s="36" customFormat="1" ht="12.75" customHeight="1">
      <c r="A68" s="77"/>
      <c r="B68" s="79"/>
      <c r="C68" s="7"/>
      <c r="D68" s="53"/>
      <c r="E68" s="33">
        <v>25.46</v>
      </c>
      <c r="F68" s="62">
        <v>25.46</v>
      </c>
      <c r="G68" s="62">
        <v>26.37</v>
      </c>
      <c r="H68" s="39">
        <f>F68/E68</f>
        <v>1</v>
      </c>
      <c r="I68" s="38">
        <f>G68/E68</f>
        <v>1.0357423409269442</v>
      </c>
    </row>
    <row r="69" spans="1:9" s="25" customFormat="1" ht="13.5" customHeight="1">
      <c r="A69" s="94">
        <v>24</v>
      </c>
      <c r="B69" s="99" t="s">
        <v>32</v>
      </c>
      <c r="C69" s="7" t="s">
        <v>77</v>
      </c>
      <c r="D69" s="53"/>
      <c r="E69" s="33"/>
      <c r="F69" s="33"/>
      <c r="G69" s="33"/>
      <c r="H69" s="39"/>
      <c r="I69" s="45" t="e">
        <f>G69/F69</f>
        <v>#DIV/0!</v>
      </c>
    </row>
    <row r="70" spans="1:9" s="25" customFormat="1" ht="12.75">
      <c r="A70" s="95"/>
      <c r="B70" s="100"/>
      <c r="C70" s="14"/>
      <c r="D70" s="53"/>
      <c r="E70" s="33"/>
      <c r="F70" s="33"/>
      <c r="G70" s="33"/>
      <c r="H70" s="39"/>
      <c r="I70" s="45"/>
    </row>
    <row r="71" spans="1:9" s="36" customFormat="1" ht="12.75" customHeight="1">
      <c r="A71" s="74" t="s">
        <v>11</v>
      </c>
      <c r="B71" s="90"/>
      <c r="C71" s="9"/>
      <c r="D71" s="53"/>
      <c r="E71" s="33"/>
      <c r="F71" s="33"/>
      <c r="G71" s="33"/>
      <c r="H71" s="39"/>
      <c r="I71" s="45" t="e">
        <f>G71/F71</f>
        <v>#DIV/0!</v>
      </c>
    </row>
    <row r="72" spans="1:9" s="25" customFormat="1" ht="12" customHeight="1">
      <c r="A72" s="76">
        <v>25</v>
      </c>
      <c r="B72" s="78" t="s">
        <v>40</v>
      </c>
      <c r="C72" s="7" t="s">
        <v>77</v>
      </c>
      <c r="D72" s="53"/>
      <c r="E72" s="40">
        <v>15.87</v>
      </c>
      <c r="F72" s="61">
        <v>15.87</v>
      </c>
      <c r="G72" s="61">
        <v>16.4</v>
      </c>
      <c r="H72" s="39">
        <f>F72/E72</f>
        <v>1</v>
      </c>
      <c r="I72" s="38">
        <f>G72/E72</f>
        <v>1.033396345305608</v>
      </c>
    </row>
    <row r="73" spans="1:9" s="25" customFormat="1" ht="12" customHeight="1">
      <c r="A73" s="77"/>
      <c r="B73" s="79"/>
      <c r="C73" s="7" t="s">
        <v>76</v>
      </c>
      <c r="D73" s="53"/>
      <c r="E73" s="40">
        <v>15.87</v>
      </c>
      <c r="F73" s="61">
        <v>15.87</v>
      </c>
      <c r="G73" s="61">
        <v>16.4</v>
      </c>
      <c r="H73" s="39">
        <f>F73/E73</f>
        <v>1</v>
      </c>
      <c r="I73" s="38">
        <f>G73/E73</f>
        <v>1.033396345305608</v>
      </c>
    </row>
    <row r="74" spans="1:9" s="25" customFormat="1" ht="12.75" customHeight="1">
      <c r="A74" s="76">
        <v>26</v>
      </c>
      <c r="B74" s="78" t="s">
        <v>45</v>
      </c>
      <c r="C74" s="7" t="s">
        <v>75</v>
      </c>
      <c r="D74" s="53"/>
      <c r="E74" s="37" t="s">
        <v>20</v>
      </c>
      <c r="F74" s="37" t="s">
        <v>20</v>
      </c>
      <c r="G74" s="37"/>
      <c r="H74" s="37" t="s">
        <v>20</v>
      </c>
      <c r="I74" s="37" t="s">
        <v>20</v>
      </c>
    </row>
    <row r="75" spans="1:9" s="25" customFormat="1" ht="14.25" customHeight="1">
      <c r="A75" s="77"/>
      <c r="B75" s="79"/>
      <c r="C75" s="7" t="s">
        <v>76</v>
      </c>
      <c r="D75" s="53"/>
      <c r="E75" s="40" t="s">
        <v>20</v>
      </c>
      <c r="F75" s="40" t="s">
        <v>20</v>
      </c>
      <c r="G75" s="40"/>
      <c r="H75" s="40" t="s">
        <v>20</v>
      </c>
      <c r="I75" s="40" t="s">
        <v>20</v>
      </c>
    </row>
    <row r="76" spans="1:9" s="25" customFormat="1" ht="12.75" customHeight="1">
      <c r="A76" s="76">
        <v>27</v>
      </c>
      <c r="B76" s="101" t="s">
        <v>71</v>
      </c>
      <c r="C76" s="7" t="s">
        <v>75</v>
      </c>
      <c r="D76" s="53"/>
      <c r="E76" s="20" t="s">
        <v>20</v>
      </c>
      <c r="F76" s="20" t="s">
        <v>20</v>
      </c>
      <c r="G76" s="20"/>
      <c r="H76" s="39"/>
      <c r="I76" s="45" t="e">
        <f>G76/F76</f>
        <v>#VALUE!</v>
      </c>
    </row>
    <row r="77" spans="1:9" s="25" customFormat="1" ht="12.75" customHeight="1">
      <c r="A77" s="77"/>
      <c r="B77" s="102"/>
      <c r="C77" s="7" t="s">
        <v>76</v>
      </c>
      <c r="D77" s="53"/>
      <c r="E77" s="33" t="s">
        <v>20</v>
      </c>
      <c r="F77" s="33" t="s">
        <v>20</v>
      </c>
      <c r="G77" s="33"/>
      <c r="H77" s="39"/>
      <c r="I77" s="45" t="e">
        <f>G77/F77</f>
        <v>#VALUE!</v>
      </c>
    </row>
    <row r="78" spans="1:9" s="25" customFormat="1" ht="12" customHeight="1">
      <c r="A78" s="76">
        <v>28</v>
      </c>
      <c r="B78" s="101" t="s">
        <v>90</v>
      </c>
      <c r="C78" s="103" t="s">
        <v>77</v>
      </c>
      <c r="D78" s="53"/>
      <c r="E78" s="40" t="s">
        <v>20</v>
      </c>
      <c r="F78" s="40" t="s">
        <v>20</v>
      </c>
      <c r="G78" s="40"/>
      <c r="H78" s="39"/>
      <c r="I78" s="45" t="e">
        <f>G78/F78</f>
        <v>#VALUE!</v>
      </c>
    </row>
    <row r="79" spans="1:9" s="25" customFormat="1" ht="11.25" customHeight="1">
      <c r="A79" s="77"/>
      <c r="B79" s="102"/>
      <c r="C79" s="104"/>
      <c r="D79" s="53"/>
      <c r="E79" s="40"/>
      <c r="F79" s="40"/>
      <c r="G79" s="40"/>
      <c r="H79" s="39"/>
      <c r="I79" s="45"/>
    </row>
    <row r="80" spans="1:9" s="25" customFormat="1" ht="11.25" customHeight="1">
      <c r="A80" s="76">
        <v>29</v>
      </c>
      <c r="B80" s="101" t="s">
        <v>90</v>
      </c>
      <c r="C80" s="103" t="s">
        <v>77</v>
      </c>
      <c r="D80" s="53"/>
      <c r="E80" s="40">
        <v>15.62</v>
      </c>
      <c r="F80" s="61">
        <v>15.62</v>
      </c>
      <c r="G80" s="61">
        <v>16.11</v>
      </c>
      <c r="H80" s="40" t="s">
        <v>20</v>
      </c>
      <c r="I80" s="40" t="s">
        <v>20</v>
      </c>
    </row>
    <row r="81" spans="1:9" s="25" customFormat="1" ht="11.25" customHeight="1">
      <c r="A81" s="77"/>
      <c r="B81" s="102"/>
      <c r="C81" s="104"/>
      <c r="D81" s="53"/>
      <c r="E81" s="40">
        <v>15.62</v>
      </c>
      <c r="F81" s="61">
        <v>15.62</v>
      </c>
      <c r="G81" s="61">
        <v>16.11</v>
      </c>
      <c r="H81" s="40" t="s">
        <v>20</v>
      </c>
      <c r="I81" s="40" t="s">
        <v>20</v>
      </c>
    </row>
    <row r="82" spans="1:9" s="25" customFormat="1" ht="11.25" customHeight="1">
      <c r="A82" s="76">
        <v>30</v>
      </c>
      <c r="B82" s="78" t="s">
        <v>33</v>
      </c>
      <c r="C82" s="7" t="s">
        <v>75</v>
      </c>
      <c r="D82" s="53">
        <f>G82</f>
        <v>14.76</v>
      </c>
      <c r="E82" s="37">
        <v>14.34</v>
      </c>
      <c r="F82" s="60">
        <v>14.34</v>
      </c>
      <c r="G82" s="60">
        <v>14.76</v>
      </c>
      <c r="H82" s="39">
        <f>F82/E82</f>
        <v>1</v>
      </c>
      <c r="I82" s="38">
        <f>G82/E82</f>
        <v>1.0292887029288702</v>
      </c>
    </row>
    <row r="83" spans="1:9" s="25" customFormat="1" ht="13.5" customHeight="1">
      <c r="A83" s="77"/>
      <c r="B83" s="79"/>
      <c r="C83" s="7" t="s">
        <v>76</v>
      </c>
      <c r="D83" s="53"/>
      <c r="E83" s="40">
        <v>17.21</v>
      </c>
      <c r="F83" s="61">
        <v>17.21</v>
      </c>
      <c r="G83" s="61">
        <v>17.71</v>
      </c>
      <c r="H83" s="39">
        <f>F83/E83</f>
        <v>1</v>
      </c>
      <c r="I83" s="38">
        <f>G83/E83</f>
        <v>1.0290528762347473</v>
      </c>
    </row>
    <row r="84" spans="1:9" s="25" customFormat="1" ht="12.75" customHeight="1">
      <c r="A84" s="94">
        <v>31</v>
      </c>
      <c r="B84" s="105" t="s">
        <v>41</v>
      </c>
      <c r="C84" s="24" t="s">
        <v>77</v>
      </c>
      <c r="D84" s="53"/>
      <c r="E84" s="33">
        <v>14.4</v>
      </c>
      <c r="F84" s="62">
        <v>14.4</v>
      </c>
      <c r="G84" s="62">
        <v>14.91</v>
      </c>
      <c r="H84" s="39">
        <f>F84/E84</f>
        <v>1</v>
      </c>
      <c r="I84" s="38">
        <f>G84/E84</f>
        <v>1.0354166666666667</v>
      </c>
    </row>
    <row r="85" spans="1:9" s="25" customFormat="1" ht="12.75" customHeight="1">
      <c r="A85" s="95"/>
      <c r="B85" s="105"/>
      <c r="C85" s="24" t="s">
        <v>76</v>
      </c>
      <c r="D85" s="53"/>
      <c r="E85" s="33">
        <v>14.4</v>
      </c>
      <c r="F85" s="62">
        <v>14.4</v>
      </c>
      <c r="G85" s="62">
        <v>14.91</v>
      </c>
      <c r="H85" s="39">
        <f>F85/E85</f>
        <v>1</v>
      </c>
      <c r="I85" s="38">
        <f>G85/E85</f>
        <v>1.0354166666666667</v>
      </c>
    </row>
    <row r="86" spans="1:9" s="36" customFormat="1" ht="12.75" customHeight="1">
      <c r="A86" s="74" t="s">
        <v>12</v>
      </c>
      <c r="B86" s="90"/>
      <c r="C86" s="9"/>
      <c r="D86" s="53"/>
      <c r="E86" s="33"/>
      <c r="F86" s="33"/>
      <c r="G86" s="33"/>
      <c r="H86" s="39"/>
      <c r="I86" s="45" t="e">
        <f>G86/F86</f>
        <v>#DIV/0!</v>
      </c>
    </row>
    <row r="87" spans="1:9" s="47" customFormat="1" ht="13.5" customHeight="1">
      <c r="A87" s="76">
        <v>32</v>
      </c>
      <c r="B87" s="78" t="s">
        <v>34</v>
      </c>
      <c r="C87" s="18" t="s">
        <v>77</v>
      </c>
      <c r="D87" s="53"/>
      <c r="E87" s="40">
        <v>14.89</v>
      </c>
      <c r="F87" s="61">
        <v>14.89</v>
      </c>
      <c r="G87" s="61">
        <v>15.43</v>
      </c>
      <c r="H87" s="39">
        <f>F87/E87</f>
        <v>1</v>
      </c>
      <c r="I87" s="38">
        <f>G87/E87</f>
        <v>1.0362659503022162</v>
      </c>
    </row>
    <row r="88" spans="1:9" s="47" customFormat="1" ht="12.75">
      <c r="A88" s="77"/>
      <c r="B88" s="79"/>
      <c r="C88" s="18" t="s">
        <v>76</v>
      </c>
      <c r="D88" s="53"/>
      <c r="E88" s="40">
        <v>14.89</v>
      </c>
      <c r="F88" s="61">
        <v>14.89</v>
      </c>
      <c r="G88" s="61">
        <v>15.43</v>
      </c>
      <c r="H88" s="39"/>
      <c r="I88" s="38"/>
    </row>
    <row r="89" spans="1:9" s="25" customFormat="1" ht="12" customHeight="1">
      <c r="A89" s="76">
        <v>33</v>
      </c>
      <c r="B89" s="78" t="s">
        <v>35</v>
      </c>
      <c r="C89" s="7" t="s">
        <v>75</v>
      </c>
      <c r="D89" s="53"/>
      <c r="E89" s="37">
        <v>13.42</v>
      </c>
      <c r="F89" s="60">
        <v>13.42</v>
      </c>
      <c r="G89" s="60">
        <v>13.87</v>
      </c>
      <c r="H89" s="39">
        <f>F89/E89</f>
        <v>1</v>
      </c>
      <c r="I89" s="38">
        <f>G89/E89</f>
        <v>1.033532041728763</v>
      </c>
    </row>
    <row r="90" spans="1:9" s="25" customFormat="1" ht="13.5" customHeight="1">
      <c r="A90" s="77"/>
      <c r="B90" s="79"/>
      <c r="C90" s="7" t="s">
        <v>76</v>
      </c>
      <c r="D90" s="53"/>
      <c r="E90" s="40">
        <v>16.1</v>
      </c>
      <c r="F90" s="61">
        <v>16.1</v>
      </c>
      <c r="G90" s="61">
        <v>16.64</v>
      </c>
      <c r="H90" s="39">
        <f>F90/E90</f>
        <v>1</v>
      </c>
      <c r="I90" s="38">
        <f>G90/E90</f>
        <v>1.0335403726708075</v>
      </c>
    </row>
    <row r="91" spans="1:9" s="25" customFormat="1" ht="12.75">
      <c r="A91" s="76">
        <v>34</v>
      </c>
      <c r="B91" s="78" t="s">
        <v>36</v>
      </c>
      <c r="C91" s="7" t="s">
        <v>75</v>
      </c>
      <c r="D91" s="53"/>
      <c r="E91" s="37">
        <v>24.71</v>
      </c>
      <c r="F91" s="60">
        <v>24.71</v>
      </c>
      <c r="G91" s="60">
        <v>25.54</v>
      </c>
      <c r="H91" s="39">
        <f>F91/E91</f>
        <v>1</v>
      </c>
      <c r="I91" s="38">
        <f>G91/E91</f>
        <v>1.0335896398219344</v>
      </c>
    </row>
    <row r="92" spans="1:9" s="25" customFormat="1" ht="12.75">
      <c r="A92" s="77"/>
      <c r="B92" s="79"/>
      <c r="C92" s="7" t="s">
        <v>76</v>
      </c>
      <c r="D92" s="53"/>
      <c r="E92" s="40">
        <v>29.65</v>
      </c>
      <c r="F92" s="61">
        <v>29.65</v>
      </c>
      <c r="G92" s="61">
        <v>30.65</v>
      </c>
      <c r="H92" s="39">
        <f>F92/E92</f>
        <v>1</v>
      </c>
      <c r="I92" s="38">
        <f>G92/E92</f>
        <v>1.033726812816189</v>
      </c>
    </row>
    <row r="93" spans="1:9" s="25" customFormat="1" ht="12.75" customHeight="1">
      <c r="A93" s="76">
        <v>35</v>
      </c>
      <c r="B93" s="78" t="s">
        <v>44</v>
      </c>
      <c r="C93" s="7" t="s">
        <v>75</v>
      </c>
      <c r="D93" s="53"/>
      <c r="E93" s="37"/>
      <c r="F93" s="37"/>
      <c r="G93" s="37"/>
      <c r="H93" s="39"/>
      <c r="I93" s="45" t="e">
        <f>G93/F93</f>
        <v>#DIV/0!</v>
      </c>
    </row>
    <row r="94" spans="1:9" s="25" customFormat="1" ht="12" customHeight="1">
      <c r="A94" s="77"/>
      <c r="B94" s="79"/>
      <c r="C94" s="7" t="s">
        <v>76</v>
      </c>
      <c r="D94" s="53"/>
      <c r="E94" s="40"/>
      <c r="F94" s="40"/>
      <c r="G94" s="40"/>
      <c r="H94" s="39"/>
      <c r="I94" s="45" t="e">
        <f>G94/F94</f>
        <v>#DIV/0!</v>
      </c>
    </row>
    <row r="95" spans="1:9" s="25" customFormat="1" ht="12.75">
      <c r="A95" s="76">
        <v>36</v>
      </c>
      <c r="B95" s="78" t="s">
        <v>63</v>
      </c>
      <c r="C95" s="7" t="s">
        <v>75</v>
      </c>
      <c r="D95" s="53"/>
      <c r="E95" s="37"/>
      <c r="F95" s="37"/>
      <c r="G95" s="37"/>
      <c r="H95" s="39"/>
      <c r="I95" s="45" t="e">
        <f>G95/F95</f>
        <v>#DIV/0!</v>
      </c>
    </row>
    <row r="96" spans="1:9" s="25" customFormat="1" ht="12.75">
      <c r="A96" s="77"/>
      <c r="B96" s="79"/>
      <c r="C96" s="7" t="s">
        <v>76</v>
      </c>
      <c r="D96" s="53"/>
      <c r="E96" s="40"/>
      <c r="F96" s="40"/>
      <c r="G96" s="40"/>
      <c r="H96" s="39"/>
      <c r="I96" s="45" t="e">
        <f>G96/F96</f>
        <v>#DIV/0!</v>
      </c>
    </row>
    <row r="97" spans="1:9" s="25" customFormat="1" ht="13.5" customHeight="1">
      <c r="A97" s="76">
        <v>37</v>
      </c>
      <c r="B97" s="78" t="s">
        <v>42</v>
      </c>
      <c r="C97" s="19" t="s">
        <v>77</v>
      </c>
      <c r="D97" s="53"/>
      <c r="E97" s="40">
        <v>15.41</v>
      </c>
      <c r="F97" s="61">
        <v>15.41</v>
      </c>
      <c r="G97" s="61">
        <v>15.6</v>
      </c>
      <c r="H97" s="39">
        <f>F97/E97</f>
        <v>1</v>
      </c>
      <c r="I97" s="38">
        <f>G97/E97</f>
        <v>1.0123296560674886</v>
      </c>
    </row>
    <row r="98" spans="1:9" s="25" customFormat="1" ht="12.75">
      <c r="A98" s="77"/>
      <c r="B98" s="79"/>
      <c r="C98" s="7" t="s">
        <v>76</v>
      </c>
      <c r="D98" s="53"/>
      <c r="E98" s="40">
        <v>15.41</v>
      </c>
      <c r="F98" s="61">
        <v>15.41</v>
      </c>
      <c r="G98" s="61">
        <v>15.6</v>
      </c>
      <c r="H98" s="39">
        <f>F98/E98</f>
        <v>1</v>
      </c>
      <c r="I98" s="38">
        <f>G98/E98</f>
        <v>1.0123296560674886</v>
      </c>
    </row>
    <row r="99" spans="1:9" s="25" customFormat="1" ht="12.75" customHeight="1">
      <c r="A99" s="76">
        <v>38</v>
      </c>
      <c r="B99" s="78" t="s">
        <v>43</v>
      </c>
      <c r="C99" s="19" t="s">
        <v>77</v>
      </c>
      <c r="D99" s="53"/>
      <c r="E99" s="33"/>
      <c r="F99" s="33"/>
      <c r="G99" s="33"/>
      <c r="H99" s="39"/>
      <c r="I99" s="45" t="e">
        <f>G99/F99</f>
        <v>#DIV/0!</v>
      </c>
    </row>
    <row r="100" spans="1:9" s="25" customFormat="1" ht="12.75">
      <c r="A100" s="77"/>
      <c r="B100" s="79"/>
      <c r="C100" s="19"/>
      <c r="D100" s="53"/>
      <c r="E100" s="33"/>
      <c r="F100" s="33"/>
      <c r="G100" s="33"/>
      <c r="H100" s="39"/>
      <c r="I100" s="45"/>
    </row>
    <row r="101" spans="1:9" s="25" customFormat="1" ht="25.5">
      <c r="A101" s="6">
        <v>39</v>
      </c>
      <c r="B101" s="10" t="s">
        <v>52</v>
      </c>
      <c r="C101" s="7" t="s">
        <v>77</v>
      </c>
      <c r="D101" s="53">
        <f>G101*1.04</f>
        <v>14.508</v>
      </c>
      <c r="E101" s="33">
        <v>13.48</v>
      </c>
      <c r="F101" s="62">
        <v>13.48</v>
      </c>
      <c r="G101" s="62">
        <v>13.95</v>
      </c>
      <c r="H101" s="39">
        <f>F101/E101</f>
        <v>1</v>
      </c>
      <c r="I101" s="38">
        <f>G101/E101</f>
        <v>1.0348664688427298</v>
      </c>
    </row>
    <row r="102" spans="1:9" s="25" customFormat="1" ht="18" customHeight="1">
      <c r="A102" s="94">
        <v>40</v>
      </c>
      <c r="B102" s="106" t="s">
        <v>74</v>
      </c>
      <c r="C102" s="8" t="s">
        <v>77</v>
      </c>
      <c r="D102" s="53">
        <v>20.95</v>
      </c>
      <c r="E102" s="33">
        <v>12.16</v>
      </c>
      <c r="F102" s="62">
        <v>12.16</v>
      </c>
      <c r="G102" s="62">
        <v>12.6</v>
      </c>
      <c r="H102" s="39">
        <f>F102/E102</f>
        <v>1</v>
      </c>
      <c r="I102" s="38">
        <f>G102/E102</f>
        <v>1.0361842105263157</v>
      </c>
    </row>
    <row r="103" spans="1:9" s="25" customFormat="1" ht="12.75">
      <c r="A103" s="95"/>
      <c r="B103" s="106"/>
      <c r="C103" s="8"/>
      <c r="D103" s="53"/>
      <c r="E103" s="33">
        <v>12.16</v>
      </c>
      <c r="F103" s="62">
        <v>12.16</v>
      </c>
      <c r="G103" s="62">
        <v>12.6</v>
      </c>
      <c r="H103" s="39">
        <f>F103/E103</f>
        <v>1</v>
      </c>
      <c r="I103" s="38">
        <f>G103/E103</f>
        <v>1.0361842105263157</v>
      </c>
    </row>
    <row r="104" spans="1:9" s="25" customFormat="1" ht="12.75">
      <c r="A104" s="76">
        <v>41</v>
      </c>
      <c r="B104" s="106" t="s">
        <v>99</v>
      </c>
      <c r="C104" s="8"/>
      <c r="D104" s="53"/>
      <c r="E104" s="33"/>
      <c r="F104" s="62"/>
      <c r="G104" s="62"/>
      <c r="H104" s="39"/>
      <c r="I104" s="38"/>
    </row>
    <row r="105" spans="1:9" s="25" customFormat="1" ht="12.75">
      <c r="A105" s="77"/>
      <c r="B105" s="106"/>
      <c r="C105" s="8"/>
      <c r="D105" s="53"/>
      <c r="E105" s="33"/>
      <c r="F105" s="62"/>
      <c r="G105" s="62"/>
      <c r="H105" s="39"/>
      <c r="I105" s="38"/>
    </row>
    <row r="106" spans="1:9" s="25" customFormat="1" ht="14.25" customHeight="1">
      <c r="A106" s="94">
        <v>42</v>
      </c>
      <c r="B106" s="106" t="s">
        <v>84</v>
      </c>
      <c r="C106" s="8" t="s">
        <v>77</v>
      </c>
      <c r="D106" s="53">
        <v>90.65</v>
      </c>
      <c r="E106" s="33">
        <v>15.89</v>
      </c>
      <c r="F106" s="62">
        <v>15.89</v>
      </c>
      <c r="G106" s="62">
        <v>16.46</v>
      </c>
      <c r="H106" s="39">
        <f>F106/E106</f>
        <v>1</v>
      </c>
      <c r="I106" s="38">
        <f>G106/E106</f>
        <v>1.0358716173694147</v>
      </c>
    </row>
    <row r="107" spans="1:9" s="25" customFormat="1" ht="12.75" customHeight="1">
      <c r="A107" s="95"/>
      <c r="B107" s="106"/>
      <c r="C107" s="8" t="s">
        <v>77</v>
      </c>
      <c r="D107" s="53"/>
      <c r="E107" s="33">
        <v>15.89</v>
      </c>
      <c r="F107" s="62">
        <v>15.89</v>
      </c>
      <c r="G107" s="62">
        <v>16.46</v>
      </c>
      <c r="H107" s="39">
        <f>F107/E107</f>
        <v>1</v>
      </c>
      <c r="I107" s="38">
        <f>G107/E107</f>
        <v>1.0358716173694147</v>
      </c>
    </row>
    <row r="108" spans="1:9" s="25" customFormat="1" ht="12" customHeight="1">
      <c r="A108" s="94">
        <v>43</v>
      </c>
      <c r="B108" s="106" t="s">
        <v>85</v>
      </c>
      <c r="C108" s="8" t="s">
        <v>77</v>
      </c>
      <c r="D108" s="53"/>
      <c r="E108" s="33"/>
      <c r="F108" s="33"/>
      <c r="G108" s="33"/>
      <c r="H108" s="39"/>
      <c r="I108" s="38"/>
    </row>
    <row r="109" spans="1:9" s="25" customFormat="1" ht="15" customHeight="1">
      <c r="A109" s="95"/>
      <c r="B109" s="106"/>
      <c r="C109" s="8" t="s">
        <v>77</v>
      </c>
      <c r="D109" s="53"/>
      <c r="E109" s="33"/>
      <c r="F109" s="33"/>
      <c r="G109" s="33"/>
      <c r="H109" s="39"/>
      <c r="I109" s="38"/>
    </row>
    <row r="110" spans="1:9" s="25" customFormat="1" ht="15" customHeight="1">
      <c r="A110" s="23">
        <v>44</v>
      </c>
      <c r="B110" s="57" t="s">
        <v>86</v>
      </c>
      <c r="C110" s="8" t="s">
        <v>77</v>
      </c>
      <c r="D110" s="53"/>
      <c r="E110" s="33"/>
      <c r="F110" s="33"/>
      <c r="G110" s="33"/>
      <c r="H110" s="39"/>
      <c r="I110" s="38"/>
    </row>
    <row r="111" spans="1:9" s="36" customFormat="1" ht="12.75" customHeight="1">
      <c r="A111" s="74" t="s">
        <v>13</v>
      </c>
      <c r="B111" s="90"/>
      <c r="C111" s="9"/>
      <c r="D111" s="53"/>
      <c r="E111" s="33"/>
      <c r="F111" s="33"/>
      <c r="G111" s="33"/>
      <c r="H111" s="39"/>
      <c r="I111" s="45" t="e">
        <f>G111/F111</f>
        <v>#DIV/0!</v>
      </c>
    </row>
    <row r="112" spans="1:9" s="25" customFormat="1" ht="12.75">
      <c r="A112" s="76">
        <v>45</v>
      </c>
      <c r="B112" s="78" t="s">
        <v>54</v>
      </c>
      <c r="C112" s="7" t="s">
        <v>75</v>
      </c>
      <c r="D112" s="53"/>
      <c r="E112" s="20" t="s">
        <v>20</v>
      </c>
      <c r="F112" s="20" t="s">
        <v>20</v>
      </c>
      <c r="G112" s="20"/>
      <c r="H112" s="39"/>
      <c r="I112" s="45" t="e">
        <f>G112/F112</f>
        <v>#VALUE!</v>
      </c>
    </row>
    <row r="113" spans="1:9" s="25" customFormat="1" ht="12.75">
      <c r="A113" s="77"/>
      <c r="B113" s="79"/>
      <c r="C113" s="7" t="s">
        <v>76</v>
      </c>
      <c r="D113" s="53"/>
      <c r="E113" s="33" t="s">
        <v>20</v>
      </c>
      <c r="F113" s="33" t="s">
        <v>20</v>
      </c>
      <c r="G113" s="33"/>
      <c r="H113" s="39"/>
      <c r="I113" s="45" t="e">
        <f>G113/F113</f>
        <v>#VALUE!</v>
      </c>
    </row>
    <row r="114" spans="1:9" s="25" customFormat="1" ht="12.75">
      <c r="A114" s="76">
        <v>46</v>
      </c>
      <c r="B114" s="78" t="s">
        <v>53</v>
      </c>
      <c r="C114" s="7" t="s">
        <v>75</v>
      </c>
      <c r="D114" s="53"/>
      <c r="E114" s="20" t="s">
        <v>20</v>
      </c>
      <c r="F114" s="20" t="s">
        <v>20</v>
      </c>
      <c r="G114" s="20"/>
      <c r="H114" s="39"/>
      <c r="I114" s="45" t="e">
        <f>G114/F114</f>
        <v>#VALUE!</v>
      </c>
    </row>
    <row r="115" spans="1:9" s="25" customFormat="1" ht="12.75">
      <c r="A115" s="77"/>
      <c r="B115" s="79"/>
      <c r="C115" s="7" t="s">
        <v>76</v>
      </c>
      <c r="D115" s="53"/>
      <c r="E115" s="33" t="s">
        <v>20</v>
      </c>
      <c r="F115" s="33" t="s">
        <v>20</v>
      </c>
      <c r="G115" s="33"/>
      <c r="H115" s="39"/>
      <c r="I115" s="45" t="e">
        <f>G115/F115</f>
        <v>#VALUE!</v>
      </c>
    </row>
    <row r="116" spans="1:9" s="25" customFormat="1" ht="12.75">
      <c r="A116" s="76">
        <v>47</v>
      </c>
      <c r="B116" s="91" t="s">
        <v>51</v>
      </c>
      <c r="C116" s="7" t="s">
        <v>75</v>
      </c>
      <c r="D116" s="53">
        <f>G116</f>
        <v>36.39</v>
      </c>
      <c r="E116" s="37">
        <v>35.13</v>
      </c>
      <c r="F116" s="60">
        <v>35.13</v>
      </c>
      <c r="G116" s="60">
        <v>36.39</v>
      </c>
      <c r="H116" s="39">
        <f>F116/E116</f>
        <v>1</v>
      </c>
      <c r="I116" s="38">
        <f>G116/E116</f>
        <v>1.035866780529462</v>
      </c>
    </row>
    <row r="117" spans="1:9" s="25" customFormat="1" ht="12.75">
      <c r="A117" s="77"/>
      <c r="B117" s="91"/>
      <c r="C117" s="7" t="s">
        <v>76</v>
      </c>
      <c r="D117" s="53"/>
      <c r="E117" s="40">
        <v>42.16</v>
      </c>
      <c r="F117" s="61">
        <v>42.16</v>
      </c>
      <c r="G117" s="61">
        <v>43.67</v>
      </c>
      <c r="H117" s="39">
        <f>F117/E117</f>
        <v>1</v>
      </c>
      <c r="I117" s="38">
        <f>G117/E117</f>
        <v>1.0358159392789374</v>
      </c>
    </row>
    <row r="118" spans="1:9" s="25" customFormat="1" ht="12.75">
      <c r="A118" s="74" t="s">
        <v>47</v>
      </c>
      <c r="B118" s="98"/>
      <c r="C118" s="17"/>
      <c r="D118" s="53"/>
      <c r="E118" s="37"/>
      <c r="F118" s="37"/>
      <c r="G118" s="37"/>
      <c r="H118" s="39"/>
      <c r="I118" s="45" t="e">
        <f>G118/F118</f>
        <v>#DIV/0!</v>
      </c>
    </row>
    <row r="119" spans="1:9" s="36" customFormat="1" ht="12.75" customHeight="1">
      <c r="A119" s="76">
        <v>48</v>
      </c>
      <c r="B119" s="78" t="s">
        <v>46</v>
      </c>
      <c r="C119" s="7" t="s">
        <v>75</v>
      </c>
      <c r="D119" s="53">
        <v>33.08</v>
      </c>
      <c r="E119" s="20">
        <v>26.71</v>
      </c>
      <c r="F119" s="59">
        <v>26.71</v>
      </c>
      <c r="G119" s="59">
        <v>27.5</v>
      </c>
      <c r="H119" s="39">
        <f>F119/E119</f>
        <v>1</v>
      </c>
      <c r="I119" s="38">
        <f>G119/E119</f>
        <v>1.0295769374766004</v>
      </c>
    </row>
    <row r="120" spans="1:9" s="36" customFormat="1" ht="12.75" customHeight="1">
      <c r="A120" s="77"/>
      <c r="B120" s="79"/>
      <c r="C120" s="7" t="s">
        <v>76</v>
      </c>
      <c r="D120" s="53"/>
      <c r="E120" s="33">
        <v>32.05</v>
      </c>
      <c r="F120" s="62">
        <v>32.05</v>
      </c>
      <c r="G120" s="62">
        <v>33.01</v>
      </c>
      <c r="H120" s="39">
        <f>F120/E120</f>
        <v>1</v>
      </c>
      <c r="I120" s="38">
        <f>G120/E120</f>
        <v>1.029953198127925</v>
      </c>
    </row>
    <row r="121" spans="1:9" s="25" customFormat="1" ht="12.75">
      <c r="A121" s="74" t="s">
        <v>14</v>
      </c>
      <c r="B121" s="98"/>
      <c r="C121" s="17"/>
      <c r="D121" s="53"/>
      <c r="E121" s="37"/>
      <c r="F121" s="37"/>
      <c r="G121" s="37"/>
      <c r="H121" s="39"/>
      <c r="I121" s="45" t="e">
        <f>G121/F121</f>
        <v>#DIV/0!</v>
      </c>
    </row>
    <row r="122" spans="1:9" s="36" customFormat="1" ht="12" customHeight="1">
      <c r="A122" s="107">
        <v>49</v>
      </c>
      <c r="B122" s="99" t="s">
        <v>22</v>
      </c>
      <c r="C122" s="7" t="s">
        <v>75</v>
      </c>
      <c r="D122" s="53">
        <f>G122</f>
        <v>43.53</v>
      </c>
      <c r="E122" s="20">
        <v>43.53</v>
      </c>
      <c r="F122" s="59">
        <v>43.53</v>
      </c>
      <c r="G122" s="59">
        <v>43.53</v>
      </c>
      <c r="H122" s="39">
        <f>F122/E122</f>
        <v>1</v>
      </c>
      <c r="I122" s="38">
        <f>G122/E122</f>
        <v>1</v>
      </c>
    </row>
    <row r="123" spans="1:9" s="36" customFormat="1" ht="15" customHeight="1">
      <c r="A123" s="107"/>
      <c r="B123" s="100"/>
      <c r="C123" s="7" t="s">
        <v>76</v>
      </c>
      <c r="D123" s="53"/>
      <c r="E123" s="33">
        <v>52.24</v>
      </c>
      <c r="F123" s="62">
        <v>52.24</v>
      </c>
      <c r="G123" s="62">
        <v>52.24</v>
      </c>
      <c r="H123" s="39">
        <f>F123/E123</f>
        <v>1</v>
      </c>
      <c r="I123" s="38">
        <f>G123/E123</f>
        <v>1</v>
      </c>
    </row>
    <row r="124" spans="1:9" s="25" customFormat="1" ht="15.75" customHeight="1">
      <c r="A124" s="74" t="s">
        <v>21</v>
      </c>
      <c r="B124" s="90"/>
      <c r="C124" s="9"/>
      <c r="D124" s="53"/>
      <c r="E124" s="37"/>
      <c r="F124" s="37"/>
      <c r="G124" s="37"/>
      <c r="H124" s="39"/>
      <c r="I124" s="45" t="e">
        <f>G124/F124</f>
        <v>#DIV/0!</v>
      </c>
    </row>
    <row r="125" spans="1:9" s="36" customFormat="1" ht="12" customHeight="1">
      <c r="A125" s="76">
        <v>50</v>
      </c>
      <c r="B125" s="92" t="s">
        <v>59</v>
      </c>
      <c r="C125" s="7" t="s">
        <v>77</v>
      </c>
      <c r="D125" s="53"/>
      <c r="E125" s="33">
        <v>22.13</v>
      </c>
      <c r="F125" s="62">
        <v>22.13</v>
      </c>
      <c r="G125" s="62">
        <v>22.68</v>
      </c>
      <c r="H125" s="39">
        <f>F125/E125</f>
        <v>1</v>
      </c>
      <c r="I125" s="38">
        <f>G125/E125</f>
        <v>1.0248531405332129</v>
      </c>
    </row>
    <row r="126" spans="1:9" s="36" customFormat="1" ht="14.25" customHeight="1">
      <c r="A126" s="77"/>
      <c r="B126" s="93"/>
      <c r="C126" s="14"/>
      <c r="D126" s="53"/>
      <c r="E126" s="33">
        <v>22.13</v>
      </c>
      <c r="F126" s="62">
        <v>22.13</v>
      </c>
      <c r="G126" s="62">
        <v>22.68</v>
      </c>
      <c r="H126" s="39"/>
      <c r="I126" s="38"/>
    </row>
    <row r="127" spans="1:9" s="25" customFormat="1" ht="15" customHeight="1">
      <c r="A127" s="74" t="s">
        <v>15</v>
      </c>
      <c r="B127" s="90"/>
      <c r="C127" s="9"/>
      <c r="D127" s="53"/>
      <c r="E127" s="20"/>
      <c r="F127" s="20"/>
      <c r="G127" s="20"/>
      <c r="H127" s="39"/>
      <c r="I127" s="45" t="e">
        <f>G127/F127</f>
        <v>#DIV/0!</v>
      </c>
    </row>
    <row r="128" spans="1:9" s="46" customFormat="1" ht="12.75" customHeight="1">
      <c r="A128" s="107">
        <v>51</v>
      </c>
      <c r="B128" s="78" t="s">
        <v>48</v>
      </c>
      <c r="C128" s="7" t="s">
        <v>75</v>
      </c>
      <c r="D128" s="53">
        <f>29765.816/1341.38</f>
        <v>22.190442678435637</v>
      </c>
      <c r="E128" s="20">
        <v>15.79</v>
      </c>
      <c r="F128" s="59">
        <v>15.77</v>
      </c>
      <c r="G128" s="59">
        <v>15.77</v>
      </c>
      <c r="H128" s="39">
        <f>F128/E128</f>
        <v>0.9987333755541482</v>
      </c>
      <c r="I128" s="38">
        <f>G128/E128</f>
        <v>0.9987333755541482</v>
      </c>
    </row>
    <row r="129" spans="1:9" s="46" customFormat="1" ht="12.75" customHeight="1">
      <c r="A129" s="107"/>
      <c r="B129" s="79"/>
      <c r="C129" s="7" t="s">
        <v>76</v>
      </c>
      <c r="D129" s="53"/>
      <c r="E129" s="33">
        <v>18.95</v>
      </c>
      <c r="F129" s="62">
        <v>18.92</v>
      </c>
      <c r="G129" s="62">
        <v>18.92</v>
      </c>
      <c r="H129" s="39">
        <f>F129/E129</f>
        <v>0.9984168865435358</v>
      </c>
      <c r="I129" s="38">
        <f>G129/E129</f>
        <v>0.9984168865435358</v>
      </c>
    </row>
    <row r="130" spans="1:9" s="47" customFormat="1" ht="12.75">
      <c r="A130" s="74" t="s">
        <v>16</v>
      </c>
      <c r="B130" s="90"/>
      <c r="C130" s="9"/>
      <c r="D130" s="53"/>
      <c r="E130" s="20"/>
      <c r="F130" s="20"/>
      <c r="G130" s="20"/>
      <c r="H130" s="39"/>
      <c r="I130" s="45" t="e">
        <f>G130/F130</f>
        <v>#DIV/0!</v>
      </c>
    </row>
    <row r="131" spans="1:9" s="47" customFormat="1" ht="15.75" customHeight="1">
      <c r="A131" s="76">
        <v>52</v>
      </c>
      <c r="B131" s="78" t="s">
        <v>72</v>
      </c>
      <c r="C131" s="7" t="s">
        <v>77</v>
      </c>
      <c r="D131" s="53"/>
      <c r="E131" s="33"/>
      <c r="F131" s="33"/>
      <c r="G131" s="33"/>
      <c r="H131" s="39"/>
      <c r="I131" s="45" t="e">
        <f>G131/F131</f>
        <v>#DIV/0!</v>
      </c>
    </row>
    <row r="132" spans="1:9" s="47" customFormat="1" ht="12.75">
      <c r="A132" s="77"/>
      <c r="B132" s="79"/>
      <c r="C132" s="7" t="s">
        <v>76</v>
      </c>
      <c r="D132" s="53"/>
      <c r="E132" s="33"/>
      <c r="F132" s="33"/>
      <c r="G132" s="33"/>
      <c r="H132" s="39"/>
      <c r="I132" s="45"/>
    </row>
    <row r="133" spans="1:9" s="36" customFormat="1" ht="15" customHeight="1">
      <c r="A133" s="94">
        <v>53</v>
      </c>
      <c r="B133" s="91" t="s">
        <v>73</v>
      </c>
      <c r="C133" s="7" t="s">
        <v>77</v>
      </c>
      <c r="D133" s="53">
        <f>43066.34/2043.256</f>
        <v>21.0773099406046</v>
      </c>
      <c r="E133" s="33">
        <v>16.34</v>
      </c>
      <c r="F133" s="62">
        <v>16.34</v>
      </c>
      <c r="G133" s="62">
        <v>16.9</v>
      </c>
      <c r="H133" s="39">
        <f>F133/E133</f>
        <v>1</v>
      </c>
      <c r="I133" s="38">
        <f>G133/E133</f>
        <v>1.0342717258261933</v>
      </c>
    </row>
    <row r="134" spans="1:9" s="36" customFormat="1" ht="15" customHeight="1">
      <c r="A134" s="95"/>
      <c r="B134" s="91"/>
      <c r="C134" s="14"/>
      <c r="D134" s="53"/>
      <c r="E134" s="33">
        <v>16.34</v>
      </c>
      <c r="F134" s="62">
        <v>16.34</v>
      </c>
      <c r="G134" s="62">
        <v>16.9</v>
      </c>
      <c r="H134" s="39">
        <f>F134/E134</f>
        <v>1</v>
      </c>
      <c r="I134" s="38">
        <f>G134/E134</f>
        <v>1.0342717258261933</v>
      </c>
    </row>
    <row r="135" spans="1:9" s="25" customFormat="1" ht="12.75">
      <c r="A135" s="74" t="s">
        <v>17</v>
      </c>
      <c r="B135" s="90"/>
      <c r="C135" s="9"/>
      <c r="D135" s="53"/>
      <c r="E135" s="37"/>
      <c r="F135" s="37"/>
      <c r="G135" s="37"/>
      <c r="H135" s="39"/>
      <c r="I135" s="45" t="e">
        <f>G135/F135</f>
        <v>#DIV/0!</v>
      </c>
    </row>
    <row r="136" spans="1:9" s="25" customFormat="1" ht="12.75">
      <c r="A136" s="76">
        <v>54</v>
      </c>
      <c r="B136" s="78" t="s">
        <v>50</v>
      </c>
      <c r="C136" s="7" t="s">
        <v>75</v>
      </c>
      <c r="D136" s="53">
        <f>85178.185/7430</f>
        <v>11.464089502018842</v>
      </c>
      <c r="E136" s="37">
        <v>11.24</v>
      </c>
      <c r="F136" s="60">
        <v>11.24</v>
      </c>
      <c r="G136" s="60">
        <v>11.63</v>
      </c>
      <c r="H136" s="39">
        <f>F136/E136</f>
        <v>1</v>
      </c>
      <c r="I136" s="38">
        <f>G136/E136</f>
        <v>1.0346975088967971</v>
      </c>
    </row>
    <row r="137" spans="1:9" s="25" customFormat="1" ht="12.75">
      <c r="A137" s="77"/>
      <c r="B137" s="108"/>
      <c r="C137" s="7" t="s">
        <v>76</v>
      </c>
      <c r="D137" s="53"/>
      <c r="E137" s="40">
        <v>13.49</v>
      </c>
      <c r="F137" s="61">
        <v>13.49</v>
      </c>
      <c r="G137" s="61">
        <v>13.96</v>
      </c>
      <c r="H137" s="39">
        <f>F137/E137</f>
        <v>1</v>
      </c>
      <c r="I137" s="38">
        <f>G137/E137</f>
        <v>1.0348406226834692</v>
      </c>
    </row>
    <row r="138" spans="1:9" s="36" customFormat="1" ht="14.25" customHeight="1">
      <c r="A138" s="76">
        <v>55</v>
      </c>
      <c r="B138" s="101" t="s">
        <v>62</v>
      </c>
      <c r="C138" s="18" t="s">
        <v>75</v>
      </c>
      <c r="D138" s="53"/>
      <c r="E138" s="33"/>
      <c r="F138" s="33"/>
      <c r="G138" s="33"/>
      <c r="H138" s="39"/>
      <c r="I138" s="45" t="e">
        <f>G138/F138</f>
        <v>#DIV/0!</v>
      </c>
    </row>
    <row r="139" spans="1:9" s="36" customFormat="1" ht="18" customHeight="1">
      <c r="A139" s="77"/>
      <c r="B139" s="102"/>
      <c r="C139" s="18" t="s">
        <v>76</v>
      </c>
      <c r="D139" s="53"/>
      <c r="E139" s="33"/>
      <c r="F139" s="33"/>
      <c r="G139" s="33"/>
      <c r="H139" s="39"/>
      <c r="I139" s="45" t="e">
        <f>G139/F139</f>
        <v>#DIV/0!</v>
      </c>
    </row>
    <row r="140" spans="1:9" s="25" customFormat="1" ht="12.75">
      <c r="A140" s="74" t="s">
        <v>18</v>
      </c>
      <c r="B140" s="90"/>
      <c r="C140" s="9"/>
      <c r="D140" s="53"/>
      <c r="E140" s="37"/>
      <c r="F140" s="37"/>
      <c r="G140" s="37"/>
      <c r="H140" s="39"/>
      <c r="I140" s="45" t="e">
        <f>G140/F140</f>
        <v>#DIV/0!</v>
      </c>
    </row>
    <row r="141" spans="1:9" s="25" customFormat="1" ht="12.75">
      <c r="A141" s="76">
        <v>56</v>
      </c>
      <c r="B141" s="78" t="s">
        <v>80</v>
      </c>
      <c r="C141" s="7" t="s">
        <v>75</v>
      </c>
      <c r="D141" s="53">
        <f>747809.392/33900.69</f>
        <v>22.058825115359006</v>
      </c>
      <c r="E141" s="37">
        <v>18.8</v>
      </c>
      <c r="F141" s="60">
        <v>18.8</v>
      </c>
      <c r="G141" s="60">
        <v>19.44</v>
      </c>
      <c r="H141" s="39">
        <f>F141/E141</f>
        <v>1</v>
      </c>
      <c r="I141" s="38">
        <f>G141/E141</f>
        <v>1.0340425531914894</v>
      </c>
    </row>
    <row r="142" spans="1:9" s="25" customFormat="1" ht="12.75">
      <c r="A142" s="77"/>
      <c r="B142" s="79"/>
      <c r="C142" s="7" t="s">
        <v>76</v>
      </c>
      <c r="D142" s="53"/>
      <c r="E142" s="40">
        <v>22.56</v>
      </c>
      <c r="F142" s="61">
        <v>22.56</v>
      </c>
      <c r="G142" s="61">
        <v>23.33</v>
      </c>
      <c r="H142" s="39">
        <f>F142/E142</f>
        <v>1</v>
      </c>
      <c r="I142" s="38">
        <f>G142/E142</f>
        <v>1.0341312056737588</v>
      </c>
    </row>
    <row r="143" spans="1:9" s="36" customFormat="1" ht="12" customHeight="1">
      <c r="A143" s="12">
        <v>57</v>
      </c>
      <c r="B143" s="18" t="s">
        <v>49</v>
      </c>
      <c r="C143" s="18" t="s">
        <v>75</v>
      </c>
      <c r="D143" s="53">
        <v>13.06</v>
      </c>
      <c r="E143" s="20">
        <v>13.06</v>
      </c>
      <c r="F143" s="20">
        <v>13.06</v>
      </c>
      <c r="G143" s="20">
        <v>13.66</v>
      </c>
      <c r="H143" s="39">
        <f>F143/E143</f>
        <v>1</v>
      </c>
      <c r="I143" s="38">
        <f>G143/E143</f>
        <v>1.0459418070444104</v>
      </c>
    </row>
    <row r="144" spans="1:9" s="47" customFormat="1" ht="12.75">
      <c r="A144" s="74" t="s">
        <v>19</v>
      </c>
      <c r="B144" s="90"/>
      <c r="C144" s="9"/>
      <c r="D144" s="53"/>
      <c r="E144" s="37"/>
      <c r="F144" s="37"/>
      <c r="G144" s="37"/>
      <c r="H144" s="39"/>
      <c r="I144" s="45" t="e">
        <f>G144/F144</f>
        <v>#DIV/0!</v>
      </c>
    </row>
    <row r="145" spans="1:9" s="25" customFormat="1" ht="21.75" customHeight="1">
      <c r="A145" s="76">
        <v>58</v>
      </c>
      <c r="B145" s="78" t="s">
        <v>98</v>
      </c>
      <c r="C145" s="7" t="s">
        <v>75</v>
      </c>
      <c r="D145" s="53">
        <f>26167.093/1275.88</f>
        <v>20.50905492679562</v>
      </c>
      <c r="E145" s="37">
        <v>21</v>
      </c>
      <c r="F145" s="37">
        <v>21</v>
      </c>
      <c r="G145" s="37">
        <v>22.05</v>
      </c>
      <c r="H145" s="39">
        <f>F145/E145</f>
        <v>1</v>
      </c>
      <c r="I145" s="38">
        <f>G145/E145</f>
        <v>1.05</v>
      </c>
    </row>
    <row r="146" spans="1:9" s="25" customFormat="1" ht="12.75">
      <c r="A146" s="77"/>
      <c r="B146" s="79"/>
      <c r="C146" s="7" t="s">
        <v>76</v>
      </c>
      <c r="D146" s="53"/>
      <c r="E146" s="40">
        <v>25.2</v>
      </c>
      <c r="F146" s="40">
        <v>25.2</v>
      </c>
      <c r="G146" s="40">
        <v>26.46</v>
      </c>
      <c r="H146" s="39">
        <f>F146/E146</f>
        <v>1</v>
      </c>
      <c r="I146" s="38">
        <f>G146/E146</f>
        <v>1.05</v>
      </c>
    </row>
    <row r="147" spans="1:9" s="25" customFormat="1" ht="48" customHeight="1">
      <c r="A147" s="110" t="s">
        <v>100</v>
      </c>
      <c r="B147" s="110"/>
      <c r="C147" s="110"/>
      <c r="D147" s="110"/>
      <c r="E147" s="110"/>
      <c r="F147" s="110"/>
      <c r="G147" s="110"/>
      <c r="H147" s="110"/>
      <c r="I147" s="110"/>
    </row>
    <row r="148" spans="1:9" s="25" customFormat="1" ht="14.25">
      <c r="A148" s="109"/>
      <c r="B148" s="109"/>
      <c r="C148" s="48"/>
      <c r="D148" s="28"/>
      <c r="E148" s="27"/>
      <c r="F148" s="27"/>
      <c r="G148" s="27"/>
      <c r="H148" s="29"/>
      <c r="I148" s="28"/>
    </row>
    <row r="149" spans="1:9" s="25" customFormat="1" ht="14.25">
      <c r="A149" s="49"/>
      <c r="D149" s="28"/>
      <c r="E149" s="27"/>
      <c r="F149" s="27"/>
      <c r="G149" s="27"/>
      <c r="H149" s="29"/>
      <c r="I149" s="28"/>
    </row>
    <row r="150" spans="1:9" s="25" customFormat="1" ht="14.25">
      <c r="A150" s="109"/>
      <c r="B150" s="109"/>
      <c r="C150" s="48"/>
      <c r="D150" s="28"/>
      <c r="E150" s="27"/>
      <c r="F150" s="27"/>
      <c r="G150" s="27"/>
      <c r="H150" s="29"/>
      <c r="I150" s="28"/>
    </row>
    <row r="151" spans="1:9" s="25" customFormat="1" ht="14.25">
      <c r="A151" s="49"/>
      <c r="D151" s="28"/>
      <c r="E151" s="27"/>
      <c r="F151" s="27"/>
      <c r="G151" s="27"/>
      <c r="H151" s="29"/>
      <c r="I151" s="28"/>
    </row>
    <row r="152" spans="1:9" s="25" customFormat="1" ht="14.25">
      <c r="A152" s="109"/>
      <c r="B152" s="109"/>
      <c r="C152" s="48"/>
      <c r="D152" s="28"/>
      <c r="E152" s="27"/>
      <c r="F152" s="27"/>
      <c r="G152" s="27"/>
      <c r="H152" s="29"/>
      <c r="I152" s="28"/>
    </row>
    <row r="153" spans="1:9" s="25" customFormat="1" ht="14.25">
      <c r="A153" s="49"/>
      <c r="D153" s="28"/>
      <c r="E153" s="27"/>
      <c r="F153" s="27"/>
      <c r="G153" s="27"/>
      <c r="H153" s="29"/>
      <c r="I153" s="28"/>
    </row>
    <row r="154" spans="1:9" s="25" customFormat="1" ht="14.25">
      <c r="A154" s="49"/>
      <c r="D154" s="28"/>
      <c r="E154" s="27"/>
      <c r="F154" s="27"/>
      <c r="G154" s="27"/>
      <c r="H154" s="29"/>
      <c r="I154" s="28"/>
    </row>
    <row r="155" spans="1:9" s="25" customFormat="1" ht="14.25">
      <c r="A155" s="49"/>
      <c r="D155" s="28"/>
      <c r="E155" s="27"/>
      <c r="F155" s="27"/>
      <c r="G155" s="27"/>
      <c r="H155" s="29"/>
      <c r="I155" s="28"/>
    </row>
    <row r="156" spans="1:9" s="25" customFormat="1" ht="12.75">
      <c r="A156" s="26"/>
      <c r="D156" s="28"/>
      <c r="E156" s="27"/>
      <c r="F156" s="27"/>
      <c r="G156" s="27"/>
      <c r="H156" s="29"/>
      <c r="I156" s="28"/>
    </row>
    <row r="157" spans="1:9" s="25" customFormat="1" ht="12.75">
      <c r="A157" s="26"/>
      <c r="B157" s="3"/>
      <c r="C157" s="3"/>
      <c r="D157" s="28"/>
      <c r="E157" s="27"/>
      <c r="F157" s="27"/>
      <c r="G157" s="27"/>
      <c r="H157" s="29"/>
      <c r="I157" s="28"/>
    </row>
    <row r="158" spans="1:9" s="25" customFormat="1" ht="12.75">
      <c r="A158" s="26"/>
      <c r="B158" s="3"/>
      <c r="C158" s="3"/>
      <c r="D158" s="28"/>
      <c r="E158" s="27"/>
      <c r="F158" s="27"/>
      <c r="G158" s="27"/>
      <c r="H158" s="29"/>
      <c r="I158" s="28"/>
    </row>
    <row r="159" spans="1:9" s="25" customFormat="1" ht="12.75">
      <c r="A159" s="50"/>
      <c r="D159" s="28"/>
      <c r="E159" s="27"/>
      <c r="F159" s="27"/>
      <c r="G159" s="27"/>
      <c r="H159" s="29"/>
      <c r="I159" s="28"/>
    </row>
    <row r="160" spans="1:9" s="25" customFormat="1" ht="12.75">
      <c r="A160" s="26"/>
      <c r="D160" s="28"/>
      <c r="E160" s="27"/>
      <c r="F160" s="27"/>
      <c r="G160" s="27"/>
      <c r="H160" s="29"/>
      <c r="I160" s="28"/>
    </row>
    <row r="161" spans="1:9" s="25" customFormat="1" ht="12.75">
      <c r="A161" s="26"/>
      <c r="D161" s="28"/>
      <c r="E161" s="27"/>
      <c r="F161" s="27"/>
      <c r="G161" s="27"/>
      <c r="H161" s="29"/>
      <c r="I161" s="28"/>
    </row>
    <row r="162" spans="1:9" s="25" customFormat="1" ht="12.75">
      <c r="A162" s="26"/>
      <c r="D162" s="28"/>
      <c r="E162" s="27"/>
      <c r="F162" s="27"/>
      <c r="G162" s="27"/>
      <c r="H162" s="29"/>
      <c r="I162" s="28"/>
    </row>
    <row r="163" spans="1:9" s="25" customFormat="1" ht="12.75">
      <c r="A163" s="26"/>
      <c r="D163" s="28"/>
      <c r="E163" s="27"/>
      <c r="F163" s="27"/>
      <c r="G163" s="27"/>
      <c r="H163" s="29"/>
      <c r="I163" s="28"/>
    </row>
    <row r="164" spans="1:9" s="25" customFormat="1" ht="12.75">
      <c r="A164" s="26"/>
      <c r="D164" s="28"/>
      <c r="E164" s="27"/>
      <c r="F164" s="27"/>
      <c r="G164" s="27"/>
      <c r="H164" s="29"/>
      <c r="I164" s="28"/>
    </row>
    <row r="165" spans="1:9" s="25" customFormat="1" ht="12.75">
      <c r="A165" s="26"/>
      <c r="D165" s="28"/>
      <c r="E165" s="27"/>
      <c r="F165" s="27"/>
      <c r="G165" s="27"/>
      <c r="H165" s="29"/>
      <c r="I165" s="28"/>
    </row>
    <row r="166" spans="1:9" s="25" customFormat="1" ht="12.75">
      <c r="A166" s="26"/>
      <c r="D166" s="28"/>
      <c r="E166" s="27"/>
      <c r="F166" s="27"/>
      <c r="G166" s="27"/>
      <c r="H166" s="29"/>
      <c r="I166" s="28"/>
    </row>
    <row r="167" spans="1:9" s="25" customFormat="1" ht="12.75">
      <c r="A167" s="26"/>
      <c r="D167" s="28"/>
      <c r="E167" s="27"/>
      <c r="F167" s="27"/>
      <c r="G167" s="27"/>
      <c r="H167" s="29"/>
      <c r="I167" s="28"/>
    </row>
    <row r="168" spans="1:9" s="25" customFormat="1" ht="12.75">
      <c r="A168" s="26"/>
      <c r="D168" s="28"/>
      <c r="E168" s="27"/>
      <c r="F168" s="27"/>
      <c r="G168" s="27"/>
      <c r="H168" s="29"/>
      <c r="I168" s="28"/>
    </row>
    <row r="169" spans="1:9" s="25" customFormat="1" ht="12.75">
      <c r="A169" s="26"/>
      <c r="D169" s="28"/>
      <c r="E169" s="27"/>
      <c r="F169" s="27"/>
      <c r="G169" s="27"/>
      <c r="H169" s="29"/>
      <c r="I169" s="28"/>
    </row>
  </sheetData>
  <sheetProtection/>
  <autoFilter ref="A5:I146"/>
  <mergeCells count="152">
    <mergeCell ref="A148:B148"/>
    <mergeCell ref="A150:B150"/>
    <mergeCell ref="A152:B152"/>
    <mergeCell ref="A144:B144"/>
    <mergeCell ref="A145:A146"/>
    <mergeCell ref="B145:B146"/>
    <mergeCell ref="A147:I147"/>
    <mergeCell ref="A136:A137"/>
    <mergeCell ref="B136:B137"/>
    <mergeCell ref="A138:A139"/>
    <mergeCell ref="B138:B139"/>
    <mergeCell ref="A140:B140"/>
    <mergeCell ref="A141:A142"/>
    <mergeCell ref="B141:B142"/>
    <mergeCell ref="A130:B130"/>
    <mergeCell ref="A131:A132"/>
    <mergeCell ref="B131:B132"/>
    <mergeCell ref="A133:A134"/>
    <mergeCell ref="B133:B134"/>
    <mergeCell ref="A135:B135"/>
    <mergeCell ref="A124:B124"/>
    <mergeCell ref="A125:A126"/>
    <mergeCell ref="B125:B126"/>
    <mergeCell ref="A127:B127"/>
    <mergeCell ref="A128:A129"/>
    <mergeCell ref="B128:B129"/>
    <mergeCell ref="A118:B118"/>
    <mergeCell ref="A119:A120"/>
    <mergeCell ref="B119:B120"/>
    <mergeCell ref="A121:B121"/>
    <mergeCell ref="A122:A123"/>
    <mergeCell ref="B122:B123"/>
    <mergeCell ref="A111:B111"/>
    <mergeCell ref="A112:A113"/>
    <mergeCell ref="B112:B113"/>
    <mergeCell ref="A114:A115"/>
    <mergeCell ref="B114:B115"/>
    <mergeCell ref="A116:A117"/>
    <mergeCell ref="B116:B117"/>
    <mergeCell ref="A102:A103"/>
    <mergeCell ref="B102:B103"/>
    <mergeCell ref="A106:A107"/>
    <mergeCell ref="B106:B107"/>
    <mergeCell ref="A108:A109"/>
    <mergeCell ref="B108:B109"/>
    <mergeCell ref="B104:B105"/>
    <mergeCell ref="A104:A105"/>
    <mergeCell ref="A99:A100"/>
    <mergeCell ref="B99:B100"/>
    <mergeCell ref="A95:A96"/>
    <mergeCell ref="B95:B96"/>
    <mergeCell ref="A97:A98"/>
    <mergeCell ref="B97:B98"/>
    <mergeCell ref="A89:A90"/>
    <mergeCell ref="B89:B90"/>
    <mergeCell ref="A91:A92"/>
    <mergeCell ref="B91:B92"/>
    <mergeCell ref="A93:A94"/>
    <mergeCell ref="B93:B94"/>
    <mergeCell ref="A82:A83"/>
    <mergeCell ref="B82:B83"/>
    <mergeCell ref="A84:A85"/>
    <mergeCell ref="B84:B85"/>
    <mergeCell ref="A86:B86"/>
    <mergeCell ref="A87:A88"/>
    <mergeCell ref="B87:B88"/>
    <mergeCell ref="A78:A79"/>
    <mergeCell ref="B78:B79"/>
    <mergeCell ref="C78:C79"/>
    <mergeCell ref="A80:A81"/>
    <mergeCell ref="B80:B81"/>
    <mergeCell ref="C80:C81"/>
    <mergeCell ref="A76:A77"/>
    <mergeCell ref="B76:B77"/>
    <mergeCell ref="A71:B71"/>
    <mergeCell ref="A72:A73"/>
    <mergeCell ref="B72:B73"/>
    <mergeCell ref="A74:A75"/>
    <mergeCell ref="B74:B75"/>
    <mergeCell ref="A66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B63"/>
    <mergeCell ref="A64:A65"/>
    <mergeCell ref="B64:B65"/>
    <mergeCell ref="A52:B52"/>
    <mergeCell ref="A53:A54"/>
    <mergeCell ref="B53:B54"/>
    <mergeCell ref="A55:A56"/>
    <mergeCell ref="B55:B56"/>
    <mergeCell ref="A57:A58"/>
    <mergeCell ref="B57:B58"/>
    <mergeCell ref="A46:A47"/>
    <mergeCell ref="B46:B47"/>
    <mergeCell ref="A48:A49"/>
    <mergeCell ref="B48:B49"/>
    <mergeCell ref="A50:A51"/>
    <mergeCell ref="B50:B51"/>
    <mergeCell ref="A40:B40"/>
    <mergeCell ref="A41:A42"/>
    <mergeCell ref="B41:B42"/>
    <mergeCell ref="A43:B43"/>
    <mergeCell ref="A44:A45"/>
    <mergeCell ref="B44:B45"/>
    <mergeCell ref="C34:C35"/>
    <mergeCell ref="A36:A37"/>
    <mergeCell ref="B36:B37"/>
    <mergeCell ref="C36:C37"/>
    <mergeCell ref="A38:A39"/>
    <mergeCell ref="B38:B39"/>
    <mergeCell ref="A30:B30"/>
    <mergeCell ref="A31:A32"/>
    <mergeCell ref="B31:B32"/>
    <mergeCell ref="A33:B33"/>
    <mergeCell ref="A34:A35"/>
    <mergeCell ref="B34:B35"/>
    <mergeCell ref="A23:A24"/>
    <mergeCell ref="B23:B24"/>
    <mergeCell ref="A25:B25"/>
    <mergeCell ref="A26:A27"/>
    <mergeCell ref="B26:B27"/>
    <mergeCell ref="A28:A29"/>
    <mergeCell ref="B28:B29"/>
    <mergeCell ref="A17:B17"/>
    <mergeCell ref="A18:A19"/>
    <mergeCell ref="B18:B19"/>
    <mergeCell ref="A20:A21"/>
    <mergeCell ref="B20:B21"/>
    <mergeCell ref="A22:B22"/>
    <mergeCell ref="A9:B9"/>
    <mergeCell ref="A12:B12"/>
    <mergeCell ref="A13:A14"/>
    <mergeCell ref="B13:B14"/>
    <mergeCell ref="A15:A16"/>
    <mergeCell ref="B15:B16"/>
    <mergeCell ref="A6:B6"/>
    <mergeCell ref="A7:A8"/>
    <mergeCell ref="B7:B8"/>
    <mergeCell ref="A1:I1"/>
    <mergeCell ref="A3:A5"/>
    <mergeCell ref="B3:B5"/>
    <mergeCell ref="C3:C5"/>
    <mergeCell ref="D3:I3"/>
    <mergeCell ref="E4:E5"/>
    <mergeCell ref="F4:G4"/>
    <mergeCell ref="H4:I4"/>
  </mergeCells>
  <conditionalFormatting sqref="H9:I12 H13 H15:H19 H22 H28:H30 H33 H36:H40 H43 H50:H52 H57:H63 H66 H73 H85:H86 H88 H108:H115 H118 H121 H124 H126:H127 H130:H132 H24:H25 H69:H71 H76:H79 H93:H96 H98:H105 H134:H135 H138:H144 D124:D146">
    <cfRule type="containsErrors" priority="33" dxfId="26" stopIfTrue="1">
      <formula>ISERROR(D9)</formula>
    </cfRule>
  </conditionalFormatting>
  <conditionalFormatting sqref="H14">
    <cfRule type="containsErrors" priority="32" dxfId="26" stopIfTrue="1">
      <formula>ISERROR(H14)</formula>
    </cfRule>
  </conditionalFormatting>
  <conditionalFormatting sqref="H20:H21">
    <cfRule type="containsErrors" priority="31" dxfId="26" stopIfTrue="1">
      <formula>ISERROR(H20)</formula>
    </cfRule>
  </conditionalFormatting>
  <conditionalFormatting sqref="H26:H27">
    <cfRule type="containsErrors" priority="30" dxfId="26" stopIfTrue="1">
      <formula>ISERROR(H26)</formula>
    </cfRule>
  </conditionalFormatting>
  <conditionalFormatting sqref="H31:H32">
    <cfRule type="containsErrors" priority="28" dxfId="26" stopIfTrue="1">
      <formula>ISERROR(H31)</formula>
    </cfRule>
  </conditionalFormatting>
  <conditionalFormatting sqref="H34:H35">
    <cfRule type="containsErrors" priority="27" dxfId="26" stopIfTrue="1">
      <formula>ISERROR(H34)</formula>
    </cfRule>
  </conditionalFormatting>
  <conditionalFormatting sqref="H41:H42">
    <cfRule type="containsErrors" priority="26" dxfId="26" stopIfTrue="1">
      <formula>ISERROR(H41)</formula>
    </cfRule>
  </conditionalFormatting>
  <conditionalFormatting sqref="H44:H49">
    <cfRule type="containsErrors" priority="25" dxfId="26" stopIfTrue="1">
      <formula>ISERROR(H44)</formula>
    </cfRule>
  </conditionalFormatting>
  <conditionalFormatting sqref="H53:H56">
    <cfRule type="containsErrors" priority="24" dxfId="26" stopIfTrue="1">
      <formula>ISERROR(H53)</formula>
    </cfRule>
  </conditionalFormatting>
  <conditionalFormatting sqref="H64:H65">
    <cfRule type="containsErrors" priority="23" dxfId="26" stopIfTrue="1">
      <formula>ISERROR(H64)</formula>
    </cfRule>
  </conditionalFormatting>
  <conditionalFormatting sqref="H67:H68">
    <cfRule type="containsErrors" priority="22" dxfId="26" stopIfTrue="1">
      <formula>ISERROR(H67)</formula>
    </cfRule>
  </conditionalFormatting>
  <conditionalFormatting sqref="H72">
    <cfRule type="containsErrors" priority="21" dxfId="26" stopIfTrue="1">
      <formula>ISERROR(H72)</formula>
    </cfRule>
  </conditionalFormatting>
  <conditionalFormatting sqref="H82:H84">
    <cfRule type="containsErrors" priority="20" dxfId="26" stopIfTrue="1">
      <formula>ISERROR(H82)</formula>
    </cfRule>
  </conditionalFormatting>
  <conditionalFormatting sqref="H87">
    <cfRule type="containsErrors" priority="19" dxfId="26" stopIfTrue="1">
      <formula>ISERROR(H87)</formula>
    </cfRule>
  </conditionalFormatting>
  <conditionalFormatting sqref="H89:H92">
    <cfRule type="containsErrors" priority="18" dxfId="26" stopIfTrue="1">
      <formula>ISERROR(H89)</formula>
    </cfRule>
  </conditionalFormatting>
  <conditionalFormatting sqref="H97">
    <cfRule type="containsErrors" priority="16" dxfId="26" stopIfTrue="1">
      <formula>ISERROR(H97)</formula>
    </cfRule>
  </conditionalFormatting>
  <conditionalFormatting sqref="H106:H107">
    <cfRule type="containsErrors" priority="14" dxfId="26" stopIfTrue="1">
      <formula>ISERROR(H106)</formula>
    </cfRule>
  </conditionalFormatting>
  <conditionalFormatting sqref="H116:H117">
    <cfRule type="containsErrors" priority="13" dxfId="26" stopIfTrue="1">
      <formula>ISERROR(H116)</formula>
    </cfRule>
  </conditionalFormatting>
  <conditionalFormatting sqref="H119:H120">
    <cfRule type="containsErrors" priority="12" dxfId="26" stopIfTrue="1">
      <formula>ISERROR(H119)</formula>
    </cfRule>
  </conditionalFormatting>
  <conditionalFormatting sqref="H122:H123">
    <cfRule type="containsErrors" priority="11" dxfId="26" stopIfTrue="1">
      <formula>ISERROR(H122)</formula>
    </cfRule>
  </conditionalFormatting>
  <conditionalFormatting sqref="H125">
    <cfRule type="containsErrors" priority="10" dxfId="26" stopIfTrue="1">
      <formula>ISERROR(H125)</formula>
    </cfRule>
  </conditionalFormatting>
  <conditionalFormatting sqref="H128:H129">
    <cfRule type="containsErrors" priority="9" dxfId="26" stopIfTrue="1">
      <formula>ISERROR(H128)</formula>
    </cfRule>
  </conditionalFormatting>
  <conditionalFormatting sqref="H133">
    <cfRule type="containsErrors" priority="8" dxfId="26" stopIfTrue="1">
      <formula>ISERROR(H133)</formula>
    </cfRule>
  </conditionalFormatting>
  <conditionalFormatting sqref="H136:H137">
    <cfRule type="containsErrors" priority="7" dxfId="26" stopIfTrue="1">
      <formula>ISERROR(H136)</formula>
    </cfRule>
  </conditionalFormatting>
  <conditionalFormatting sqref="H145:H146">
    <cfRule type="containsErrors" priority="2" dxfId="26" stopIfTrue="1">
      <formula>ISERROR(H145)</formula>
    </cfRule>
  </conditionalFormatting>
  <conditionalFormatting sqref="H23">
    <cfRule type="containsErrors" priority="1" dxfId="26" stopIfTrue="1">
      <formula>ISERROR(H23)</formula>
    </cfRule>
  </conditionalFormatting>
  <printOptions/>
  <pageMargins left="0.3937007874015748" right="0.3937007874015748" top="0.1968503937007874" bottom="0.1968503937007874" header="0.11811023622047245" footer="0.11811023622047245"/>
  <pageSetup fitToHeight="0" fitToWidth="1" horizontalDpi="600" verticalDpi="600" orientation="landscape" paperSize="9" r:id="rId1"/>
  <rowBreaks count="2" manualBreakCount="2">
    <brk id="51" max="13" man="1"/>
    <brk id="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Служба по тарифам ЧР Антонова М.В.</cp:lastModifiedBy>
  <cp:lastPrinted>2020-12-17T11:32:30Z</cp:lastPrinted>
  <dcterms:created xsi:type="dcterms:W3CDTF">2012-01-30T11:28:31Z</dcterms:created>
  <dcterms:modified xsi:type="dcterms:W3CDTF">2021-03-19T07:59:52Z</dcterms:modified>
  <cp:category/>
  <cp:version/>
  <cp:contentType/>
  <cp:contentStatus/>
</cp:coreProperties>
</file>