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'Лист1'!$A$103</definedName>
    <definedName name="sub_3130" localSheetId="0">'Лист1'!$B$28</definedName>
    <definedName name="sub_3150" localSheetId="0">'Лист1'!$B$43</definedName>
    <definedName name="sub_3160" localSheetId="0">'Лист1'!$B$46</definedName>
    <definedName name="sub_3170" localSheetId="0">'Лист1'!$B$56</definedName>
    <definedName name="sub_3180" localSheetId="0">'Лист1'!$B$61</definedName>
    <definedName name="sub_3190" localSheetId="0">'Лист1'!$B$70</definedName>
    <definedName name="sub_3202" localSheetId="0">'Лист1'!$A$93</definedName>
    <definedName name="_xlnm.Print_Area" localSheetId="0">'Лист1'!$A$1:$L$101</definedName>
  </definedNames>
  <calcPr fullCalcOnLoad="1"/>
</workbook>
</file>

<file path=xl/sharedStrings.xml><?xml version="1.0" encoding="utf-8"?>
<sst xmlns="http://schemas.openxmlformats.org/spreadsheetml/2006/main" count="179" uniqueCount="128">
  <si>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</si>
  <si>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</si>
  <si>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</si>
  <si>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</si>
  <si>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</si>
  <si>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</si>
  <si>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</si>
  <si>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</si>
  <si>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</si>
  <si>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</si>
  <si>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</si>
  <si>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</si>
  <si>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</si>
  <si>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</si>
  <si>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</si>
  <si>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</si>
  <si>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</si>
  <si>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</si>
  <si>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</si>
  <si>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</si>
  <si>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</si>
  <si>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</si>
  <si>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</si>
  <si>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</si>
  <si>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</si>
  <si>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</si>
  <si>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</si>
  <si>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</si>
  <si>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</si>
  <si>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</si>
  <si>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</si>
  <si>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</si>
  <si>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</si>
  <si>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</si>
  <si>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</si>
  <si>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</si>
  <si>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</si>
  <si>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</si>
  <si>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</si>
  <si>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</si>
  <si>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</si>
  <si>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</si>
  <si>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</si>
  <si>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</si>
  <si>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</si>
  <si>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</si>
  <si>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</si>
  <si>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</si>
  <si>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</si>
  <si>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</si>
  <si>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</si>
  <si>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</si>
  <si>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</si>
  <si>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</si>
  <si>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</si>
  <si>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</si>
  <si>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</si>
  <si>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</si>
  <si>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</si>
  <si>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</si>
  <si>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</si>
  <si>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</si>
  <si>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</si>
  <si>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</si>
  <si>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</si>
  <si>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</si>
  <si>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</si>
  <si>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</si>
  <si>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</si>
  <si>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</si>
  <si>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</si>
  <si>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</si>
  <si>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</si>
  <si>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</si>
  <si>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</si>
  <si>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</si>
  <si>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</si>
  <si>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</si>
  <si>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</si>
  <si>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</si>
  <si>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</si>
  <si>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</si>
  <si>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</si>
  <si>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</si>
  <si>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</si>
  <si>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</si>
  <si>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</si>
  <si>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</si>
  <si>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</si>
  <si>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</si>
  <si>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</si>
  <si>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</si>
  <si>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</si>
  <si>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</si>
  <si>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</si>
  <si>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</si>
  <si>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</si>
  <si>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</si>
  <si>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</si>
  <si>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</si>
  <si>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</si>
  <si>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</si>
  <si>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</si>
  <si>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</si>
  <si>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</si>
  <si>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</si>
  <si>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</si>
  <si>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</si>
  <si>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</si>
  <si>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</si>
  <si>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</si>
  <si>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16уч*1200кв.м/14179чел*10000чел/10000 перевод на га=1,354 га (многодетные)</t>
  </si>
  <si>
    <t>19 уч (27991 кв.м/14179*10000чел./10000=1,974 га (выкуп земель под домами)</t>
  </si>
  <si>
    <t>3 уч. на склады- Дормашсервис 5706 кв.м, Дурасов 68 и 185 кв.м, Феофанов 1121 кв.м, магазин 81 и 88 кв.м (всего 7249 кв.м/14179 чел.*10000чел/10000 перевод на га=0,511 га прочие строения)</t>
  </si>
  <si>
    <t>да</t>
  </si>
  <si>
    <t xml:space="preserve"> </t>
  </si>
  <si>
    <t>20уч (23996кв.м/13963чел*10000чел/10000 перевод на га=1,716 га (многодетные)</t>
  </si>
  <si>
    <t>19942 кв.м/13963*10000чел./10000=1,428 га (ЛПХ, ИЖС)</t>
  </si>
  <si>
    <t>2017год</t>
  </si>
  <si>
    <t>2018 год</t>
  </si>
  <si>
    <t>2301 кв.м/13963*10000чел./10000=0,165 га (выкуп земель под домами и др.)                   91292 кв.м/13963*10000чел./10000=6,538 га (иное -это под склады и магазины, выкуп земельного участка площадью 60156 кв. м под скотоводством,  выкуп земельного участка площадью 28835 кв. м под кормоприготовительным цехом )</t>
  </si>
  <si>
    <t>1 п/п из 7 СХПК убыточна</t>
  </si>
  <si>
    <t>2019 год</t>
  </si>
  <si>
    <t>2 уч. (многодет.) 3005/13849*10000 чел./10000= 0,22 га             ООО СК "Глобус" ж/дом 2262/13849*10000 чел./10000=0,16 га                                                          6 уч. (склад, магазин, иное) 6900/13849*10000 чел./10000=0,5 га                                                                                                          ООО "Караево" выкуп под складами, адм. зданием 41983/13849*10000 чел./10000=3,03 га</t>
  </si>
  <si>
    <t>9 уч (ЛПХ, ИЖС)16935 кв.м/13849 чел.*10000 чел./10000 = 1,22 га</t>
  </si>
  <si>
    <t>Показатели эффективности деятельности органов местного самоуправления Красноармейского района</t>
  </si>
  <si>
    <t>2020 год</t>
  </si>
  <si>
    <t>9 уч (ЛПХ, ИЖС)12647 кв.м/13622 чел.*10000 чел./10000 = 0,928 га       5 уч. (многодет.) 7296/13622*10000 чел./10000= 0,536 га                      9 уч. (склад, магазин, иное) 7361/13622*10000 чел./10000=0,54 га      выкуп ЗУ Янгас СОШ 6289/13622*10000 чел/10000=0,642 га          выкуп ЗУ Яман ФАП 303/13622*10000 чел/10000=0,022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</si>
</sst>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178" fontId="0" fillId="0" borderId="18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23"/>
  <sheetViews>
    <sheetView tabSelected="1" view="pageBreakPreview" zoomScaleSheetLayoutView="100" zoomScalePageLayoutView="0" workbookViewId="0" topLeftCell="A1">
      <pane ySplit="7" topLeftCell="A65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4" width="11.00390625" style="2" hidden="1" customWidth="1"/>
    <col min="5" max="6" width="11.00390625" style="2" customWidth="1"/>
    <col min="7" max="11" width="11.00390625" style="52" customWidth="1"/>
    <col min="12" max="12" width="24.875" style="2" customWidth="1"/>
    <col min="13" max="13" width="59.75390625" style="2" customWidth="1"/>
    <col min="14" max="14" width="58.375" style="2" customWidth="1"/>
    <col min="15" max="15" width="9.00390625" style="2" customWidth="1"/>
    <col min="16" max="16384" width="9.125" style="2" customWidth="1"/>
  </cols>
  <sheetData>
    <row r="2" spans="1:14" ht="15" customHeight="1">
      <c r="A2" s="85" t="s">
        <v>125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0"/>
      <c r="N2" s="40"/>
    </row>
    <row r="3" spans="1:14" ht="12.75">
      <c r="A3" s="18"/>
      <c r="B3" s="18"/>
      <c r="C3" s="18"/>
      <c r="D3" s="18"/>
      <c r="E3" s="18"/>
      <c r="F3" s="18"/>
      <c r="G3" s="45"/>
      <c r="H3" s="45"/>
      <c r="I3" s="45"/>
      <c r="J3" s="45"/>
      <c r="K3" s="45"/>
      <c r="L3" s="18"/>
      <c r="M3" s="13"/>
      <c r="N3" s="13"/>
    </row>
    <row r="4" spans="2:14" ht="12.75" customHeight="1">
      <c r="B4" s="84" t="s">
        <v>29</v>
      </c>
      <c r="C4" s="84"/>
      <c r="D4" s="84"/>
      <c r="E4" s="84"/>
      <c r="F4" s="84"/>
      <c r="G4" s="84"/>
      <c r="H4" s="84"/>
      <c r="I4" s="84"/>
      <c r="J4" s="84"/>
      <c r="K4" s="58"/>
      <c r="L4" s="16"/>
      <c r="M4" s="13"/>
      <c r="N4" s="13"/>
    </row>
    <row r="5" spans="2:14" ht="12.75">
      <c r="B5" s="4"/>
      <c r="C5" s="3"/>
      <c r="D5" s="4"/>
      <c r="E5" s="4"/>
      <c r="F5" s="4"/>
      <c r="G5" s="46"/>
      <c r="H5" s="46"/>
      <c r="I5" s="46"/>
      <c r="J5" s="46"/>
      <c r="K5" s="46"/>
      <c r="L5" s="4"/>
      <c r="M5" s="4"/>
      <c r="N5" s="4"/>
    </row>
    <row r="6" spans="1:14" ht="12.75" customHeight="1">
      <c r="A6" s="22" t="s">
        <v>30</v>
      </c>
      <c r="B6" s="23" t="s">
        <v>31</v>
      </c>
      <c r="C6" s="22" t="s">
        <v>32</v>
      </c>
      <c r="D6" s="82"/>
      <c r="E6" s="82"/>
      <c r="F6" s="82"/>
      <c r="G6" s="82"/>
      <c r="H6" s="82"/>
      <c r="I6" s="82"/>
      <c r="J6" s="83"/>
      <c r="K6" s="59"/>
      <c r="L6" s="23" t="s">
        <v>33</v>
      </c>
      <c r="M6" s="53"/>
      <c r="N6" s="53"/>
    </row>
    <row r="7" spans="1:14" ht="12.75">
      <c r="A7" s="20"/>
      <c r="B7" s="21"/>
      <c r="C7" s="20"/>
      <c r="D7" s="6">
        <v>2016</v>
      </c>
      <c r="E7" s="6">
        <v>2017</v>
      </c>
      <c r="F7" s="56">
        <v>2018</v>
      </c>
      <c r="G7" s="47">
        <v>2019</v>
      </c>
      <c r="H7" s="48">
        <v>2020</v>
      </c>
      <c r="I7" s="48">
        <v>2021</v>
      </c>
      <c r="J7" s="48">
        <v>2022</v>
      </c>
      <c r="K7" s="48">
        <v>2023</v>
      </c>
      <c r="L7" s="21"/>
      <c r="M7" s="4"/>
      <c r="N7" s="4"/>
    </row>
    <row r="8" spans="1:14" ht="12.75">
      <c r="A8" s="5"/>
      <c r="B8" s="7"/>
      <c r="C8" s="8"/>
      <c r="D8" s="9"/>
      <c r="E8" s="9"/>
      <c r="F8" s="9"/>
      <c r="G8" s="49"/>
      <c r="H8" s="49"/>
      <c r="I8" s="49"/>
      <c r="J8" s="49"/>
      <c r="K8" s="49"/>
      <c r="L8" s="10"/>
      <c r="M8" s="53"/>
      <c r="N8" s="53"/>
    </row>
    <row r="9" spans="1:14" ht="15">
      <c r="A9" s="5"/>
      <c r="B9" s="79" t="s">
        <v>36</v>
      </c>
      <c r="C9" s="80"/>
      <c r="D9" s="80"/>
      <c r="E9" s="80"/>
      <c r="F9" s="80"/>
      <c r="G9" s="80"/>
      <c r="H9" s="80"/>
      <c r="I9" s="80"/>
      <c r="J9" s="81"/>
      <c r="K9" s="57"/>
      <c r="L9" s="19"/>
      <c r="M9" s="54"/>
      <c r="N9" s="54"/>
    </row>
    <row r="10" spans="1:14" ht="38.25">
      <c r="A10" s="5">
        <v>1</v>
      </c>
      <c r="B10" s="24" t="s">
        <v>37</v>
      </c>
      <c r="C10" s="31" t="s">
        <v>5</v>
      </c>
      <c r="D10" s="31">
        <v>195</v>
      </c>
      <c r="E10" s="31">
        <v>206</v>
      </c>
      <c r="F10" s="34">
        <f>295/1.3963</f>
        <v>211.2726491441667</v>
      </c>
      <c r="G10" s="34">
        <f>291/1.39</f>
        <v>209.3525179856115</v>
      </c>
      <c r="H10" s="34">
        <f>295/1.362</f>
        <v>216.59324522760645</v>
      </c>
      <c r="I10" s="34">
        <f>298/1.347</f>
        <v>221.2323682256867</v>
      </c>
      <c r="J10" s="34">
        <f>299/1.332</f>
        <v>224.47447447447445</v>
      </c>
      <c r="K10" s="34">
        <f>300/1.317</f>
        <v>227.79043280182233</v>
      </c>
      <c r="L10" s="12"/>
      <c r="M10" s="4"/>
      <c r="N10" s="4"/>
    </row>
    <row r="11" spans="1:14" ht="94.5" customHeight="1">
      <c r="A11" s="5">
        <v>2</v>
      </c>
      <c r="B11" s="24" t="s">
        <v>38</v>
      </c>
      <c r="C11" s="31" t="s">
        <v>34</v>
      </c>
      <c r="D11" s="31">
        <v>34.8</v>
      </c>
      <c r="E11" s="31">
        <v>59.5</v>
      </c>
      <c r="F11" s="31">
        <v>74.3</v>
      </c>
      <c r="G11" s="31">
        <v>59.1</v>
      </c>
      <c r="H11" s="31">
        <v>59.3</v>
      </c>
      <c r="I11" s="31">
        <v>59.4</v>
      </c>
      <c r="J11" s="31">
        <v>59.5</v>
      </c>
      <c r="K11" s="31">
        <v>59.6</v>
      </c>
      <c r="L11" s="12"/>
      <c r="M11" s="4"/>
      <c r="N11" s="4"/>
    </row>
    <row r="12" spans="1:14" ht="38.25">
      <c r="A12" s="5">
        <v>3</v>
      </c>
      <c r="B12" s="24" t="s">
        <v>39</v>
      </c>
      <c r="C12" s="31" t="s">
        <v>3</v>
      </c>
      <c r="D12" s="31">
        <v>17944.9</v>
      </c>
      <c r="E12" s="31">
        <v>20448.3</v>
      </c>
      <c r="F12" s="38">
        <f>265700/F69</f>
        <v>19028.86199240851</v>
      </c>
      <c r="G12" s="38">
        <f>(315300-6900)/G69</f>
        <v>22187.05035971223</v>
      </c>
      <c r="H12" s="38">
        <f>(503400-69600)/H69</f>
        <v>31850.220264317184</v>
      </c>
      <c r="I12" s="38">
        <f>(536100-92700)/I69</f>
        <v>32917.594654788416</v>
      </c>
      <c r="J12" s="38">
        <f>(536100-92700)/J69</f>
        <v>33288.288288288284</v>
      </c>
      <c r="K12" s="38">
        <f>(536100-92700)/K69</f>
        <v>33667.42596810934</v>
      </c>
      <c r="L12" s="12"/>
      <c r="M12" s="4"/>
      <c r="N12" s="4"/>
    </row>
    <row r="13" spans="1:14" ht="78.75" customHeight="1">
      <c r="A13" s="5">
        <v>4</v>
      </c>
      <c r="B13" s="24" t="s">
        <v>0</v>
      </c>
      <c r="C13" s="31" t="s">
        <v>34</v>
      </c>
      <c r="D13" s="31">
        <v>80</v>
      </c>
      <c r="E13" s="31">
        <v>82</v>
      </c>
      <c r="F13" s="34">
        <v>97</v>
      </c>
      <c r="G13" s="34">
        <v>97.5</v>
      </c>
      <c r="H13" s="34">
        <v>99</v>
      </c>
      <c r="I13" s="34">
        <v>99</v>
      </c>
      <c r="J13" s="34">
        <v>99</v>
      </c>
      <c r="K13" s="34">
        <v>99</v>
      </c>
      <c r="L13" s="12"/>
      <c r="M13" s="4"/>
      <c r="N13" s="4"/>
    </row>
    <row r="14" spans="1:14" ht="40.5" customHeight="1">
      <c r="A14" s="5">
        <v>5</v>
      </c>
      <c r="B14" s="24" t="s">
        <v>40</v>
      </c>
      <c r="C14" s="31" t="s">
        <v>34</v>
      </c>
      <c r="D14" s="31">
        <v>100</v>
      </c>
      <c r="E14" s="31">
        <v>100</v>
      </c>
      <c r="F14" s="31">
        <v>100</v>
      </c>
      <c r="G14" s="31">
        <v>86</v>
      </c>
      <c r="H14" s="31">
        <v>100</v>
      </c>
      <c r="I14" s="31">
        <v>100</v>
      </c>
      <c r="J14" s="31">
        <v>100</v>
      </c>
      <c r="K14" s="31">
        <v>100</v>
      </c>
      <c r="L14" s="12"/>
      <c r="M14" s="4"/>
      <c r="N14" s="2" t="s">
        <v>121</v>
      </c>
    </row>
    <row r="15" spans="1:14" ht="89.25">
      <c r="A15" s="5">
        <v>6</v>
      </c>
      <c r="B15" s="24" t="s">
        <v>19</v>
      </c>
      <c r="C15" s="31" t="s">
        <v>34</v>
      </c>
      <c r="D15" s="31">
        <v>41.2</v>
      </c>
      <c r="E15" s="31">
        <v>36.56</v>
      </c>
      <c r="F15" s="31">
        <v>30.2</v>
      </c>
      <c r="G15" s="31">
        <v>29.1</v>
      </c>
      <c r="H15" s="31">
        <v>27.2</v>
      </c>
      <c r="I15" s="31">
        <v>26</v>
      </c>
      <c r="J15" s="31">
        <v>25.1</v>
      </c>
      <c r="K15" s="31">
        <v>25.1</v>
      </c>
      <c r="L15" s="12"/>
      <c r="M15" s="4"/>
      <c r="N15" s="4"/>
    </row>
    <row r="16" spans="1:14" ht="91.5" customHeight="1">
      <c r="A16" s="5">
        <v>7</v>
      </c>
      <c r="B16" s="24" t="s">
        <v>35</v>
      </c>
      <c r="C16" s="31" t="s">
        <v>34</v>
      </c>
      <c r="D16" s="31">
        <v>25.3</v>
      </c>
      <c r="E16" s="31">
        <v>23.7</v>
      </c>
      <c r="F16" s="38">
        <f>788*100/F69/1000</f>
        <v>5.643486356800115</v>
      </c>
      <c r="G16" s="38">
        <v>8.4</v>
      </c>
      <c r="H16" s="38">
        <v>7.5</v>
      </c>
      <c r="I16" s="38">
        <v>7.4</v>
      </c>
      <c r="J16" s="38">
        <v>7.4</v>
      </c>
      <c r="K16" s="38">
        <v>7.4</v>
      </c>
      <c r="L16" s="12"/>
      <c r="M16" s="4"/>
      <c r="N16" s="4"/>
    </row>
    <row r="17" spans="1:14" ht="38.25">
      <c r="A17" s="5">
        <v>8</v>
      </c>
      <c r="B17" s="24" t="s">
        <v>2</v>
      </c>
      <c r="C17" s="31" t="s">
        <v>3</v>
      </c>
      <c r="D17" s="31"/>
      <c r="E17" s="31"/>
      <c r="F17" s="31"/>
      <c r="G17" s="31"/>
      <c r="H17" s="31"/>
      <c r="I17" s="31"/>
      <c r="J17" s="31"/>
      <c r="K17" s="31"/>
      <c r="L17" s="12"/>
      <c r="M17" s="4"/>
      <c r="N17" s="4"/>
    </row>
    <row r="18" spans="1:14" ht="25.5">
      <c r="A18" s="5"/>
      <c r="B18" s="62" t="s">
        <v>41</v>
      </c>
      <c r="C18" s="31"/>
      <c r="D18" s="31">
        <v>24144</v>
      </c>
      <c r="E18" s="31">
        <v>26854.7</v>
      </c>
      <c r="F18" s="31">
        <v>29743.8</v>
      </c>
      <c r="G18" s="31">
        <v>32147.9</v>
      </c>
      <c r="H18" s="31">
        <v>35922.8</v>
      </c>
      <c r="I18" s="31">
        <v>38078.1</v>
      </c>
      <c r="J18" s="31">
        <v>40362.8</v>
      </c>
      <c r="K18" s="31">
        <v>42784.6</v>
      </c>
      <c r="L18" s="12"/>
      <c r="M18" s="4"/>
      <c r="N18" s="4"/>
    </row>
    <row r="19" spans="1:14" ht="28.5" customHeight="1">
      <c r="A19" s="5"/>
      <c r="B19" s="62" t="s">
        <v>18</v>
      </c>
      <c r="C19" s="31"/>
      <c r="D19" s="31">
        <v>12754.7</v>
      </c>
      <c r="E19" s="31">
        <v>18811.8</v>
      </c>
      <c r="F19" s="31">
        <v>21020.6</v>
      </c>
      <c r="G19" s="41">
        <v>21790</v>
      </c>
      <c r="H19" s="41">
        <v>19626.2</v>
      </c>
      <c r="I19" s="41">
        <v>20215</v>
      </c>
      <c r="J19" s="41">
        <v>20821.4</v>
      </c>
      <c r="K19" s="41">
        <v>21446.1</v>
      </c>
      <c r="L19" s="11"/>
      <c r="M19" s="13"/>
      <c r="N19" s="13"/>
    </row>
    <row r="20" spans="1:14" ht="38.25">
      <c r="A20" s="5"/>
      <c r="B20" s="62" t="s">
        <v>42</v>
      </c>
      <c r="C20" s="31"/>
      <c r="D20" s="31">
        <v>17258.3</v>
      </c>
      <c r="E20" s="31">
        <v>18769.6</v>
      </c>
      <c r="F20" s="31">
        <v>19500</v>
      </c>
      <c r="G20" s="41">
        <v>20714.9</v>
      </c>
      <c r="H20" s="41">
        <v>24986.1</v>
      </c>
      <c r="I20" s="41">
        <v>25735.7</v>
      </c>
      <c r="J20" s="41">
        <v>26507.7</v>
      </c>
      <c r="K20" s="41">
        <v>27303</v>
      </c>
      <c r="L20" s="12"/>
      <c r="M20" s="4"/>
      <c r="N20" s="4"/>
    </row>
    <row r="21" spans="1:14" ht="38.25">
      <c r="A21" s="5"/>
      <c r="B21" s="62" t="s">
        <v>4</v>
      </c>
      <c r="C21" s="31"/>
      <c r="D21" s="31">
        <v>19918.1</v>
      </c>
      <c r="E21" s="31">
        <v>22080.8</v>
      </c>
      <c r="F21" s="31">
        <v>23919.1</v>
      </c>
      <c r="G21" s="41">
        <v>24529.1</v>
      </c>
      <c r="H21" s="41">
        <v>28101.2</v>
      </c>
      <c r="I21" s="41">
        <v>29506.2</v>
      </c>
      <c r="J21" s="41">
        <v>30981.6</v>
      </c>
      <c r="K21" s="41">
        <v>32530.6</v>
      </c>
      <c r="L21" s="12"/>
      <c r="M21" s="4"/>
      <c r="N21" s="4"/>
    </row>
    <row r="22" spans="1:14" ht="25.5">
      <c r="A22" s="5"/>
      <c r="B22" s="62" t="s">
        <v>43</v>
      </c>
      <c r="C22" s="31"/>
      <c r="D22" s="31">
        <v>10849.3</v>
      </c>
      <c r="E22" s="31">
        <v>16040.2</v>
      </c>
      <c r="F22" s="31">
        <v>19232</v>
      </c>
      <c r="G22" s="33">
        <v>20318.6</v>
      </c>
      <c r="H22" s="33">
        <v>21899.7</v>
      </c>
      <c r="I22" s="33">
        <v>22556.7</v>
      </c>
      <c r="J22" s="33">
        <v>23233.4</v>
      </c>
      <c r="K22" s="33">
        <v>23930.4</v>
      </c>
      <c r="L22" s="12"/>
      <c r="M22" s="4"/>
      <c r="N22" s="4"/>
    </row>
    <row r="23" spans="1:14" ht="25.5">
      <c r="A23" s="5"/>
      <c r="B23" s="62" t="s">
        <v>44</v>
      </c>
      <c r="C23" s="31"/>
      <c r="D23" s="31">
        <v>27377.8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12"/>
      <c r="M23" s="4"/>
      <c r="N23" s="4"/>
    </row>
    <row r="24" spans="1:14" ht="15">
      <c r="A24" s="5"/>
      <c r="B24" s="71" t="s">
        <v>45</v>
      </c>
      <c r="C24" s="72"/>
      <c r="D24" s="72"/>
      <c r="E24" s="72"/>
      <c r="F24" s="72"/>
      <c r="G24" s="72"/>
      <c r="H24" s="75"/>
      <c r="I24" s="75"/>
      <c r="J24" s="76"/>
      <c r="K24" s="63"/>
      <c r="L24" s="15"/>
      <c r="M24" s="55"/>
      <c r="N24" s="55"/>
    </row>
    <row r="25" spans="1:14" ht="89.25">
      <c r="A25" s="5">
        <v>9</v>
      </c>
      <c r="B25" s="24" t="s">
        <v>46</v>
      </c>
      <c r="C25" s="31" t="s">
        <v>34</v>
      </c>
      <c r="D25" s="31">
        <v>56.3</v>
      </c>
      <c r="E25" s="31">
        <v>71</v>
      </c>
      <c r="F25" s="31">
        <v>52.7</v>
      </c>
      <c r="G25" s="60">
        <v>59</v>
      </c>
      <c r="H25" s="64">
        <v>68.6</v>
      </c>
      <c r="I25" s="64">
        <v>98.2</v>
      </c>
      <c r="J25" s="64">
        <v>100</v>
      </c>
      <c r="K25" s="64">
        <v>100</v>
      </c>
      <c r="L25" s="17"/>
      <c r="M25" s="4"/>
      <c r="N25" s="4"/>
    </row>
    <row r="26" spans="1:14" ht="68.25" customHeight="1">
      <c r="A26" s="5">
        <v>10</v>
      </c>
      <c r="B26" s="24" t="s">
        <v>47</v>
      </c>
      <c r="C26" s="31" t="s">
        <v>34</v>
      </c>
      <c r="D26" s="31">
        <v>8.38</v>
      </c>
      <c r="E26" s="31">
        <v>12</v>
      </c>
      <c r="F26" s="31">
        <v>4.3</v>
      </c>
      <c r="G26" s="60">
        <v>3.9</v>
      </c>
      <c r="H26" s="64">
        <v>4.2</v>
      </c>
      <c r="I26" s="64">
        <v>4.4</v>
      </c>
      <c r="J26" s="64">
        <v>3</v>
      </c>
      <c r="K26" s="64">
        <v>3</v>
      </c>
      <c r="L26" s="17"/>
      <c r="M26" s="4"/>
      <c r="N26" s="4"/>
    </row>
    <row r="27" spans="1:14" ht="94.5" customHeight="1">
      <c r="A27" s="5">
        <v>11</v>
      </c>
      <c r="B27" s="24" t="s">
        <v>48</v>
      </c>
      <c r="C27" s="31" t="s">
        <v>34</v>
      </c>
      <c r="D27" s="31">
        <v>0</v>
      </c>
      <c r="E27" s="31">
        <v>0</v>
      </c>
      <c r="F27" s="31">
        <v>0</v>
      </c>
      <c r="G27" s="41">
        <v>0</v>
      </c>
      <c r="H27" s="61">
        <v>0</v>
      </c>
      <c r="I27" s="61">
        <v>0</v>
      </c>
      <c r="J27" s="61">
        <v>0</v>
      </c>
      <c r="K27" s="61">
        <v>0</v>
      </c>
      <c r="L27" s="12"/>
      <c r="M27" s="4"/>
      <c r="N27" s="4"/>
    </row>
    <row r="28" spans="1:14" ht="15" customHeight="1">
      <c r="A28" s="5"/>
      <c r="B28" s="71" t="s">
        <v>49</v>
      </c>
      <c r="C28" s="72"/>
      <c r="D28" s="72"/>
      <c r="E28" s="72"/>
      <c r="F28" s="72"/>
      <c r="G28" s="72"/>
      <c r="H28" s="72"/>
      <c r="I28" s="72"/>
      <c r="J28" s="73"/>
      <c r="K28" s="65"/>
      <c r="L28" s="12"/>
      <c r="M28" s="4"/>
      <c r="N28" s="4"/>
    </row>
    <row r="29" spans="1:14" ht="93.75" customHeight="1">
      <c r="A29" s="5">
        <v>13</v>
      </c>
      <c r="B29" s="24" t="s">
        <v>50</v>
      </c>
      <c r="C29" s="66" t="s">
        <v>34</v>
      </c>
      <c r="D29" s="31">
        <v>0</v>
      </c>
      <c r="E29" s="31">
        <v>0</v>
      </c>
      <c r="F29" s="3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12"/>
      <c r="M29" s="4"/>
      <c r="N29" s="4"/>
    </row>
    <row r="30" spans="1:14" ht="76.5">
      <c r="A30" s="5">
        <v>14</v>
      </c>
      <c r="B30" s="24" t="s">
        <v>51</v>
      </c>
      <c r="C30" s="66" t="s">
        <v>34</v>
      </c>
      <c r="D30" s="31">
        <v>100</v>
      </c>
      <c r="E30" s="31">
        <v>100</v>
      </c>
      <c r="F30" s="31">
        <v>100</v>
      </c>
      <c r="G30" s="41">
        <v>100</v>
      </c>
      <c r="H30" s="41">
        <v>100</v>
      </c>
      <c r="I30" s="41">
        <v>100</v>
      </c>
      <c r="J30" s="41">
        <v>100</v>
      </c>
      <c r="K30" s="41">
        <v>100</v>
      </c>
      <c r="L30" s="12"/>
      <c r="M30" s="4"/>
      <c r="N30" s="4"/>
    </row>
    <row r="31" spans="1:14" ht="89.25">
      <c r="A31" s="5">
        <v>15</v>
      </c>
      <c r="B31" s="24" t="s">
        <v>52</v>
      </c>
      <c r="C31" s="31" t="s">
        <v>34</v>
      </c>
      <c r="D31" s="31">
        <v>0</v>
      </c>
      <c r="E31" s="31">
        <v>0</v>
      </c>
      <c r="F31" s="31">
        <v>0</v>
      </c>
      <c r="G31" s="41">
        <v>10</v>
      </c>
      <c r="H31" s="41">
        <v>50</v>
      </c>
      <c r="I31" s="41">
        <v>40</v>
      </c>
      <c r="J31" s="41">
        <v>20</v>
      </c>
      <c r="K31" s="41">
        <v>10</v>
      </c>
      <c r="L31" s="12"/>
      <c r="M31" s="4"/>
      <c r="N31" s="4"/>
    </row>
    <row r="32" spans="1:14" ht="51">
      <c r="A32" s="5">
        <v>16</v>
      </c>
      <c r="B32" s="24" t="s">
        <v>21</v>
      </c>
      <c r="C32" s="31" t="s">
        <v>34</v>
      </c>
      <c r="D32" s="31">
        <v>98</v>
      </c>
      <c r="E32" s="31">
        <v>98</v>
      </c>
      <c r="F32" s="31">
        <v>86.3</v>
      </c>
      <c r="G32" s="41">
        <v>86.8</v>
      </c>
      <c r="H32" s="41">
        <v>87.1</v>
      </c>
      <c r="I32" s="41">
        <v>87.3</v>
      </c>
      <c r="J32" s="41">
        <v>87.5</v>
      </c>
      <c r="K32" s="41">
        <v>88</v>
      </c>
      <c r="L32" s="12"/>
      <c r="M32" s="4"/>
      <c r="N32" s="4"/>
    </row>
    <row r="33" spans="1:14" ht="76.5">
      <c r="A33" s="5">
        <v>17</v>
      </c>
      <c r="B33" s="24" t="s">
        <v>53</v>
      </c>
      <c r="C33" s="31" t="s">
        <v>34</v>
      </c>
      <c r="D33" s="31">
        <v>0</v>
      </c>
      <c r="E33" s="31">
        <v>0</v>
      </c>
      <c r="F33" s="3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12"/>
      <c r="M33" s="4"/>
      <c r="N33" s="4"/>
    </row>
    <row r="34" spans="1:14" ht="68.25" customHeight="1">
      <c r="A34" s="5">
        <v>18</v>
      </c>
      <c r="B34" s="24" t="s">
        <v>54</v>
      </c>
      <c r="C34" s="31" t="s">
        <v>10</v>
      </c>
      <c r="D34" s="31">
        <v>54.2</v>
      </c>
      <c r="E34" s="31">
        <v>73.9</v>
      </c>
      <c r="F34" s="38">
        <f>118417190/1617/1000</f>
        <v>73.23264687693259</v>
      </c>
      <c r="G34" s="42">
        <v>78.4</v>
      </c>
      <c r="H34" s="42">
        <v>79.5</v>
      </c>
      <c r="I34" s="42">
        <v>80</v>
      </c>
      <c r="J34" s="42">
        <v>80.2</v>
      </c>
      <c r="K34" s="42">
        <v>80.2</v>
      </c>
      <c r="L34" s="12"/>
      <c r="M34" s="4"/>
      <c r="N34" s="4"/>
    </row>
    <row r="35" spans="1:14" ht="106.5" customHeight="1">
      <c r="A35" s="5">
        <v>19</v>
      </c>
      <c r="B35" s="24" t="s">
        <v>55</v>
      </c>
      <c r="C35" s="31" t="s">
        <v>34</v>
      </c>
      <c r="D35" s="31">
        <v>72</v>
      </c>
      <c r="E35" s="31">
        <v>68</v>
      </c>
      <c r="F35" s="31">
        <v>65</v>
      </c>
      <c r="G35" s="41">
        <v>100</v>
      </c>
      <c r="H35" s="41">
        <v>100</v>
      </c>
      <c r="I35" s="41">
        <v>100</v>
      </c>
      <c r="J35" s="41">
        <v>100</v>
      </c>
      <c r="K35" s="41">
        <v>100</v>
      </c>
      <c r="L35" s="12"/>
      <c r="M35" s="4"/>
      <c r="N35" s="4"/>
    </row>
    <row r="36" spans="1:14" ht="15">
      <c r="A36" s="5"/>
      <c r="B36" s="71" t="s">
        <v>59</v>
      </c>
      <c r="C36" s="72"/>
      <c r="D36" s="72"/>
      <c r="E36" s="72"/>
      <c r="F36" s="72"/>
      <c r="G36" s="72"/>
      <c r="H36" s="72"/>
      <c r="I36" s="72"/>
      <c r="J36" s="73"/>
      <c r="K36" s="65"/>
      <c r="L36" s="17"/>
      <c r="M36" s="4"/>
      <c r="N36" s="4"/>
    </row>
    <row r="37" spans="1:14" ht="38.25">
      <c r="A37" s="5">
        <v>20</v>
      </c>
      <c r="B37" s="24" t="s">
        <v>56</v>
      </c>
      <c r="C37" s="31" t="s">
        <v>34</v>
      </c>
      <c r="D37" s="31"/>
      <c r="E37" s="31"/>
      <c r="F37" s="33" t="s">
        <v>115</v>
      </c>
      <c r="G37" s="33"/>
      <c r="H37" s="33"/>
      <c r="I37" s="33"/>
      <c r="J37" s="33"/>
      <c r="K37" s="33"/>
      <c r="L37" s="12"/>
      <c r="M37" s="4"/>
      <c r="N37" s="4"/>
    </row>
    <row r="38" spans="1:14" ht="25.5">
      <c r="A38" s="5"/>
      <c r="B38" s="62" t="s">
        <v>22</v>
      </c>
      <c r="C38" s="31"/>
      <c r="D38" s="31">
        <v>122.4</v>
      </c>
      <c r="E38" s="31">
        <v>122.5</v>
      </c>
      <c r="F38" s="33">
        <v>100</v>
      </c>
      <c r="G38" s="33">
        <v>100</v>
      </c>
      <c r="H38" s="33">
        <v>100</v>
      </c>
      <c r="I38" s="33">
        <v>100</v>
      </c>
      <c r="J38" s="33">
        <v>100</v>
      </c>
      <c r="K38" s="33">
        <v>100</v>
      </c>
      <c r="L38" s="12"/>
      <c r="M38" s="4"/>
      <c r="N38" s="4"/>
    </row>
    <row r="39" spans="1:14" ht="12.75">
      <c r="A39" s="5"/>
      <c r="B39" s="62" t="s">
        <v>23</v>
      </c>
      <c r="C39" s="31"/>
      <c r="D39" s="31">
        <v>96.6</v>
      </c>
      <c r="E39" s="31">
        <v>96.7</v>
      </c>
      <c r="F39" s="33">
        <v>100</v>
      </c>
      <c r="G39" s="33">
        <v>100</v>
      </c>
      <c r="H39" s="33">
        <v>100</v>
      </c>
      <c r="I39" s="33">
        <v>100</v>
      </c>
      <c r="J39" s="33">
        <v>100</v>
      </c>
      <c r="K39" s="33">
        <v>100</v>
      </c>
      <c r="L39" s="12"/>
      <c r="M39" s="4"/>
      <c r="N39" s="4"/>
    </row>
    <row r="40" spans="1:14" ht="12.75">
      <c r="A40" s="5"/>
      <c r="B40" s="62" t="s">
        <v>24</v>
      </c>
      <c r="C40" s="31"/>
      <c r="D40" s="31">
        <v>0</v>
      </c>
      <c r="E40" s="31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12"/>
      <c r="M40" s="4"/>
      <c r="N40" s="4"/>
    </row>
    <row r="41" spans="1:14" ht="76.5">
      <c r="A41" s="5">
        <v>21</v>
      </c>
      <c r="B41" s="24" t="s">
        <v>57</v>
      </c>
      <c r="C41" s="31" t="s">
        <v>34</v>
      </c>
      <c r="D41" s="31">
        <v>18</v>
      </c>
      <c r="E41" s="31">
        <v>18</v>
      </c>
      <c r="F41" s="33">
        <f>6*100/20</f>
        <v>30</v>
      </c>
      <c r="G41" s="43">
        <f>6*100/18</f>
        <v>33.333333333333336</v>
      </c>
      <c r="H41" s="43">
        <v>28</v>
      </c>
      <c r="I41" s="43">
        <v>28</v>
      </c>
      <c r="J41" s="43">
        <v>25</v>
      </c>
      <c r="K41" s="43">
        <v>20</v>
      </c>
      <c r="L41" s="12"/>
      <c r="M41" s="4"/>
      <c r="N41" s="4"/>
    </row>
    <row r="42" spans="1:14" ht="89.25">
      <c r="A42" s="5">
        <v>22</v>
      </c>
      <c r="B42" s="24" t="s">
        <v>58</v>
      </c>
      <c r="C42" s="31" t="s">
        <v>34</v>
      </c>
      <c r="D42" s="31">
        <v>0</v>
      </c>
      <c r="E42" s="31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12"/>
      <c r="M42" s="4"/>
      <c r="N42" s="4"/>
    </row>
    <row r="43" spans="1:14" ht="15">
      <c r="A43" s="5"/>
      <c r="B43" s="71" t="s">
        <v>60</v>
      </c>
      <c r="C43" s="72"/>
      <c r="D43" s="72"/>
      <c r="E43" s="72"/>
      <c r="F43" s="72"/>
      <c r="G43" s="72"/>
      <c r="H43" s="72"/>
      <c r="I43" s="72"/>
      <c r="J43" s="73"/>
      <c r="K43" s="65"/>
      <c r="L43" s="12"/>
      <c r="M43" s="4"/>
      <c r="N43" s="4"/>
    </row>
    <row r="44" spans="1:14" ht="38.25">
      <c r="A44" s="5">
        <v>23</v>
      </c>
      <c r="B44" s="24" t="s">
        <v>61</v>
      </c>
      <c r="C44" s="31" t="s">
        <v>34</v>
      </c>
      <c r="D44" s="31">
        <v>37</v>
      </c>
      <c r="E44" s="31">
        <v>38</v>
      </c>
      <c r="F44" s="31">
        <v>39</v>
      </c>
      <c r="G44" s="33">
        <v>43</v>
      </c>
      <c r="H44" s="33">
        <v>61</v>
      </c>
      <c r="I44" s="33">
        <v>63</v>
      </c>
      <c r="J44" s="33">
        <v>65</v>
      </c>
      <c r="K44" s="33">
        <v>70</v>
      </c>
      <c r="L44" s="12"/>
      <c r="M44" s="4"/>
      <c r="N44" s="4"/>
    </row>
    <row r="45" spans="1:14" ht="63.75">
      <c r="A45" s="25" t="s">
        <v>103</v>
      </c>
      <c r="B45" s="24" t="s">
        <v>102</v>
      </c>
      <c r="C45" s="31" t="s">
        <v>34</v>
      </c>
      <c r="D45" s="31">
        <v>72</v>
      </c>
      <c r="E45" s="31">
        <v>75</v>
      </c>
      <c r="F45" s="31">
        <v>98</v>
      </c>
      <c r="G45" s="33">
        <v>98</v>
      </c>
      <c r="H45" s="33">
        <v>99</v>
      </c>
      <c r="I45" s="33">
        <v>99</v>
      </c>
      <c r="J45" s="33">
        <v>99</v>
      </c>
      <c r="K45" s="33">
        <v>99</v>
      </c>
      <c r="L45" s="12"/>
      <c r="M45" s="4"/>
      <c r="N45" s="4"/>
    </row>
    <row r="46" spans="1:14" ht="15" customHeight="1">
      <c r="A46" s="5"/>
      <c r="B46" s="71" t="s">
        <v>62</v>
      </c>
      <c r="C46" s="72"/>
      <c r="D46" s="72"/>
      <c r="E46" s="72"/>
      <c r="F46" s="72"/>
      <c r="G46" s="72"/>
      <c r="H46" s="72"/>
      <c r="I46" s="72"/>
      <c r="J46" s="73"/>
      <c r="K46" s="65"/>
      <c r="L46" s="12"/>
      <c r="M46" s="4"/>
      <c r="N46" s="4"/>
    </row>
    <row r="47" spans="1:14" ht="38.25">
      <c r="A47" s="5">
        <v>24</v>
      </c>
      <c r="B47" s="24" t="s">
        <v>63</v>
      </c>
      <c r="C47" s="31" t="s">
        <v>6</v>
      </c>
      <c r="D47" s="31">
        <v>35.6</v>
      </c>
      <c r="E47" s="31">
        <v>36.6</v>
      </c>
      <c r="F47" s="31">
        <v>37</v>
      </c>
      <c r="G47" s="31">
        <v>37.2</v>
      </c>
      <c r="H47" s="31">
        <v>38.3</v>
      </c>
      <c r="I47" s="31">
        <v>39</v>
      </c>
      <c r="J47" s="31">
        <v>39.5</v>
      </c>
      <c r="K47" s="31">
        <v>40</v>
      </c>
      <c r="L47" s="12"/>
      <c r="M47" s="4"/>
      <c r="N47" s="4"/>
    </row>
    <row r="48" spans="1:14" ht="12.75" customHeight="1">
      <c r="A48" s="5"/>
      <c r="B48" s="62" t="s">
        <v>20</v>
      </c>
      <c r="C48" s="31"/>
      <c r="D48" s="31"/>
      <c r="E48" s="31"/>
      <c r="F48" s="31"/>
      <c r="G48" s="31"/>
      <c r="H48" s="31"/>
      <c r="I48" s="31"/>
      <c r="J48" s="31"/>
      <c r="K48" s="31"/>
      <c r="L48" s="12"/>
      <c r="M48" s="4"/>
      <c r="N48" s="4"/>
    </row>
    <row r="49" spans="1:23" ht="12.75">
      <c r="A49" s="5"/>
      <c r="B49" s="62" t="s">
        <v>64</v>
      </c>
      <c r="C49" s="31"/>
      <c r="D49" s="31">
        <v>0.3</v>
      </c>
      <c r="E49" s="31">
        <v>0.3</v>
      </c>
      <c r="F49" s="31">
        <v>0.4</v>
      </c>
      <c r="G49" s="31">
        <v>0.4</v>
      </c>
      <c r="H49" s="31">
        <v>0.42</v>
      </c>
      <c r="I49" s="31">
        <v>0.6</v>
      </c>
      <c r="J49" s="31">
        <v>0.6</v>
      </c>
      <c r="K49" s="31">
        <v>0.7</v>
      </c>
      <c r="L49" s="12"/>
      <c r="M49" s="4" t="s">
        <v>126</v>
      </c>
      <c r="N49" s="4" t="s">
        <v>122</v>
      </c>
      <c r="O49" s="2" t="s">
        <v>119</v>
      </c>
      <c r="W49" s="2" t="s">
        <v>118</v>
      </c>
    </row>
    <row r="50" spans="1:23" ht="39.75" customHeight="1">
      <c r="A50" s="5">
        <v>25</v>
      </c>
      <c r="B50" s="24" t="s">
        <v>65</v>
      </c>
      <c r="C50" s="31" t="s">
        <v>69</v>
      </c>
      <c r="D50" s="31">
        <v>5.75</v>
      </c>
      <c r="E50" s="31">
        <v>3.84</v>
      </c>
      <c r="F50" s="31">
        <v>9.9</v>
      </c>
      <c r="G50" s="31">
        <v>5.13</v>
      </c>
      <c r="H50" s="31">
        <v>2.7</v>
      </c>
      <c r="I50" s="31">
        <v>3</v>
      </c>
      <c r="J50" s="31">
        <v>3.2</v>
      </c>
      <c r="K50" s="31">
        <v>3.5</v>
      </c>
      <c r="L50" s="12"/>
      <c r="M50" s="4"/>
      <c r="N50" s="4" t="s">
        <v>124</v>
      </c>
      <c r="O50" s="35" t="s">
        <v>116</v>
      </c>
      <c r="P50" s="36"/>
      <c r="Q50" s="36"/>
      <c r="R50" s="36"/>
      <c r="S50" s="36"/>
      <c r="T50" s="36"/>
      <c r="U50" s="36"/>
      <c r="V50" s="36"/>
      <c r="W50" s="32" t="s">
        <v>111</v>
      </c>
    </row>
    <row r="51" spans="1:23" ht="12.75">
      <c r="A51" s="5"/>
      <c r="B51" s="62" t="s">
        <v>20</v>
      </c>
      <c r="C51" s="31"/>
      <c r="D51" s="31"/>
      <c r="E51" s="31"/>
      <c r="F51" s="31"/>
      <c r="G51" s="31"/>
      <c r="H51" s="31"/>
      <c r="I51" s="31"/>
      <c r="J51" s="31"/>
      <c r="K51" s="31"/>
      <c r="L51" s="12"/>
      <c r="M51" s="4"/>
      <c r="O51" s="35" t="s">
        <v>117</v>
      </c>
      <c r="P51" s="36"/>
      <c r="Q51" s="36"/>
      <c r="R51" s="36"/>
      <c r="S51" s="36"/>
      <c r="T51" s="36"/>
      <c r="U51" s="36"/>
      <c r="V51" s="36"/>
      <c r="W51" s="32" t="s">
        <v>112</v>
      </c>
    </row>
    <row r="52" spans="1:30" ht="76.5">
      <c r="A52" s="5"/>
      <c r="B52" s="62" t="s">
        <v>66</v>
      </c>
      <c r="C52" s="31"/>
      <c r="D52" s="31">
        <v>4.13</v>
      </c>
      <c r="E52" s="31">
        <v>3.33</v>
      </c>
      <c r="F52" s="31">
        <v>3.31</v>
      </c>
      <c r="G52" s="31">
        <v>1.6</v>
      </c>
      <c r="H52" s="31">
        <v>1.5</v>
      </c>
      <c r="I52" s="31">
        <v>2</v>
      </c>
      <c r="J52" s="31">
        <v>2.1</v>
      </c>
      <c r="K52" s="31">
        <v>2.2</v>
      </c>
      <c r="L52" s="37"/>
      <c r="M52" s="4" t="s">
        <v>127</v>
      </c>
      <c r="N52" s="4" t="s">
        <v>123</v>
      </c>
      <c r="O52" s="70" t="s">
        <v>120</v>
      </c>
      <c r="P52" s="70"/>
      <c r="Q52" s="70"/>
      <c r="R52" s="70"/>
      <c r="S52" s="70"/>
      <c r="T52" s="70"/>
      <c r="U52" s="70"/>
      <c r="V52" s="70"/>
      <c r="W52" s="77" t="s">
        <v>113</v>
      </c>
      <c r="X52" s="78"/>
      <c r="Y52" s="78"/>
      <c r="Z52" s="78"/>
      <c r="AA52" s="78"/>
      <c r="AB52" s="78"/>
      <c r="AC52" s="78"/>
      <c r="AD52" s="78"/>
    </row>
    <row r="53" spans="1:14" ht="108" customHeight="1">
      <c r="A53" s="5">
        <v>26</v>
      </c>
      <c r="B53" s="24" t="s">
        <v>1</v>
      </c>
      <c r="C53" s="31" t="s">
        <v>6</v>
      </c>
      <c r="D53" s="31"/>
      <c r="E53" s="31"/>
      <c r="F53" s="31"/>
      <c r="G53" s="31"/>
      <c r="H53" s="31"/>
      <c r="I53" s="31"/>
      <c r="J53" s="31"/>
      <c r="K53" s="31"/>
      <c r="L53" s="12"/>
      <c r="M53" s="4"/>
      <c r="N53" s="4"/>
    </row>
    <row r="54" spans="1:14" ht="25.5">
      <c r="A54" s="5"/>
      <c r="B54" s="62" t="s">
        <v>67</v>
      </c>
      <c r="C54" s="31"/>
      <c r="D54" s="31">
        <v>85000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12"/>
      <c r="M54" s="4"/>
      <c r="N54" s="4"/>
    </row>
    <row r="55" spans="1:14" ht="25.5">
      <c r="A55" s="5"/>
      <c r="B55" s="62" t="s">
        <v>68</v>
      </c>
      <c r="C55" s="31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12"/>
      <c r="M55" s="4"/>
      <c r="N55" s="4"/>
    </row>
    <row r="56" spans="1:14" ht="15">
      <c r="A56" s="5"/>
      <c r="B56" s="71" t="s">
        <v>70</v>
      </c>
      <c r="C56" s="72"/>
      <c r="D56" s="72"/>
      <c r="E56" s="72"/>
      <c r="F56" s="72"/>
      <c r="G56" s="72"/>
      <c r="H56" s="72"/>
      <c r="I56" s="72"/>
      <c r="J56" s="73"/>
      <c r="K56" s="65"/>
      <c r="L56" s="12"/>
      <c r="M56" s="4"/>
      <c r="N56" s="4"/>
    </row>
    <row r="57" spans="1:14" ht="105" customHeight="1">
      <c r="A57" s="5">
        <v>27</v>
      </c>
      <c r="B57" s="24" t="s">
        <v>71</v>
      </c>
      <c r="C57" s="31" t="s">
        <v>34</v>
      </c>
      <c r="D57" s="31">
        <v>98.4</v>
      </c>
      <c r="E57" s="31">
        <v>84.5</v>
      </c>
      <c r="F57" s="31">
        <v>100</v>
      </c>
      <c r="G57" s="31">
        <v>100</v>
      </c>
      <c r="H57" s="31">
        <v>100</v>
      </c>
      <c r="I57" s="31">
        <v>100</v>
      </c>
      <c r="J57" s="31">
        <v>100</v>
      </c>
      <c r="K57" s="31">
        <v>100</v>
      </c>
      <c r="L57" s="12"/>
      <c r="M57" s="4"/>
      <c r="N57" s="4"/>
    </row>
    <row r="58" spans="1:14" ht="267.75">
      <c r="A58" s="5">
        <v>28</v>
      </c>
      <c r="B58" s="24" t="s">
        <v>72</v>
      </c>
      <c r="C58" s="31" t="s">
        <v>34</v>
      </c>
      <c r="D58" s="31">
        <v>80</v>
      </c>
      <c r="E58" s="31">
        <v>100</v>
      </c>
      <c r="F58" s="31">
        <v>100</v>
      </c>
      <c r="G58" s="31">
        <v>100</v>
      </c>
      <c r="H58" s="31">
        <v>100</v>
      </c>
      <c r="I58" s="31">
        <v>100</v>
      </c>
      <c r="J58" s="31">
        <v>100</v>
      </c>
      <c r="K58" s="31">
        <v>100</v>
      </c>
      <c r="L58" s="12"/>
      <c r="M58" s="4"/>
      <c r="N58" s="4"/>
    </row>
    <row r="59" spans="1:14" ht="65.25" customHeight="1">
      <c r="A59" s="5">
        <v>29</v>
      </c>
      <c r="B59" s="24" t="s">
        <v>7</v>
      </c>
      <c r="C59" s="31" t="s">
        <v>34</v>
      </c>
      <c r="D59" s="31">
        <v>100</v>
      </c>
      <c r="E59" s="31">
        <v>100</v>
      </c>
      <c r="F59" s="31">
        <v>100</v>
      </c>
      <c r="G59" s="31">
        <v>100</v>
      </c>
      <c r="H59" s="31">
        <v>100</v>
      </c>
      <c r="I59" s="31">
        <v>100</v>
      </c>
      <c r="J59" s="31">
        <v>100</v>
      </c>
      <c r="K59" s="31">
        <v>100</v>
      </c>
      <c r="L59" s="12"/>
      <c r="M59" s="4"/>
      <c r="N59" s="4"/>
    </row>
    <row r="60" spans="1:14" ht="76.5">
      <c r="A60" s="5">
        <v>30</v>
      </c>
      <c r="B60" s="24" t="s">
        <v>73</v>
      </c>
      <c r="C60" s="31" t="s">
        <v>34</v>
      </c>
      <c r="D60" s="31">
        <v>8</v>
      </c>
      <c r="E60" s="31">
        <v>8</v>
      </c>
      <c r="F60" s="31">
        <v>3.6</v>
      </c>
      <c r="G60" s="31">
        <v>21</v>
      </c>
      <c r="H60" s="31">
        <v>12.3</v>
      </c>
      <c r="I60" s="31">
        <v>23.6</v>
      </c>
      <c r="J60" s="31">
        <v>23.7</v>
      </c>
      <c r="K60" s="31">
        <v>23.8</v>
      </c>
      <c r="L60" s="12"/>
      <c r="M60" s="4"/>
      <c r="N60" s="4"/>
    </row>
    <row r="61" spans="1:14" ht="15">
      <c r="A61" s="5"/>
      <c r="B61" s="71" t="s">
        <v>74</v>
      </c>
      <c r="C61" s="72"/>
      <c r="D61" s="72"/>
      <c r="E61" s="72"/>
      <c r="F61" s="72"/>
      <c r="G61" s="72"/>
      <c r="H61" s="72"/>
      <c r="I61" s="72"/>
      <c r="J61" s="73"/>
      <c r="K61" s="65"/>
      <c r="L61" s="12"/>
      <c r="M61" s="4"/>
      <c r="N61" s="4"/>
    </row>
    <row r="62" spans="1:14" ht="114.75">
      <c r="A62" s="5">
        <v>31</v>
      </c>
      <c r="B62" s="24" t="s">
        <v>75</v>
      </c>
      <c r="C62" s="31" t="s">
        <v>34</v>
      </c>
      <c r="D62" s="31">
        <v>35.1</v>
      </c>
      <c r="E62" s="31">
        <v>30.39</v>
      </c>
      <c r="F62" s="31">
        <v>24.3</v>
      </c>
      <c r="G62" s="31">
        <v>20.1</v>
      </c>
      <c r="H62" s="31">
        <v>15.3</v>
      </c>
      <c r="I62" s="31">
        <v>16.1</v>
      </c>
      <c r="J62" s="31">
        <v>26.8</v>
      </c>
      <c r="K62" s="31">
        <v>25.4</v>
      </c>
      <c r="L62" s="12"/>
      <c r="M62" s="4"/>
      <c r="N62" s="4"/>
    </row>
    <row r="63" spans="1:14" ht="89.25">
      <c r="A63" s="5">
        <v>32</v>
      </c>
      <c r="B63" s="24" t="s">
        <v>76</v>
      </c>
      <c r="C63" s="31" t="s">
        <v>34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12"/>
      <c r="M63" s="4"/>
      <c r="N63" s="4"/>
    </row>
    <row r="64" spans="1:14" ht="63.75">
      <c r="A64" s="5">
        <v>33</v>
      </c>
      <c r="B64" s="24" t="s">
        <v>17</v>
      </c>
      <c r="C64" s="31" t="s">
        <v>10</v>
      </c>
      <c r="D64" s="31">
        <v>2219.3</v>
      </c>
      <c r="E64" s="31">
        <v>8212.8</v>
      </c>
      <c r="F64" s="31">
        <v>8212.8</v>
      </c>
      <c r="G64" s="31">
        <v>0</v>
      </c>
      <c r="H64" s="31">
        <v>52220.77</v>
      </c>
      <c r="I64" s="31">
        <v>0</v>
      </c>
      <c r="J64" s="31">
        <v>0</v>
      </c>
      <c r="K64" s="31">
        <v>0</v>
      </c>
      <c r="L64" s="12"/>
      <c r="M64" s="4"/>
      <c r="N64" s="4"/>
    </row>
    <row r="65" spans="1:14" ht="89.25">
      <c r="A65" s="5">
        <v>34</v>
      </c>
      <c r="B65" s="24" t="s">
        <v>77</v>
      </c>
      <c r="C65" s="31" t="s">
        <v>34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12"/>
      <c r="M65" s="4"/>
      <c r="N65" s="4"/>
    </row>
    <row r="66" spans="1:14" ht="63.75">
      <c r="A66" s="5">
        <v>35</v>
      </c>
      <c r="B66" s="24" t="s">
        <v>78</v>
      </c>
      <c r="C66" s="31" t="s">
        <v>3</v>
      </c>
      <c r="D66" s="31">
        <v>1824.73</v>
      </c>
      <c r="E66" s="31">
        <v>1851.68</v>
      </c>
      <c r="F66" s="38">
        <f>32494600/F69/1000</f>
        <v>2327.193296569505</v>
      </c>
      <c r="G66" s="38">
        <f>36175266.12/G69/1000</f>
        <v>2602.5371309352518</v>
      </c>
      <c r="H66" s="38">
        <f>32809878/H69/1000</f>
        <v>2408.94845814978</v>
      </c>
      <c r="I66" s="38">
        <f>32566388/I69/1000</f>
        <v>2417.697698589458</v>
      </c>
      <c r="J66" s="38">
        <f>32566388/J69/1000</f>
        <v>2444.924024024024</v>
      </c>
      <c r="K66" s="38">
        <f>32566388/K69/1000</f>
        <v>2472.7705391040245</v>
      </c>
      <c r="L66" s="12"/>
      <c r="M66" s="4"/>
      <c r="N66" s="4"/>
    </row>
    <row r="67" spans="1:14" ht="76.5">
      <c r="A67" s="5">
        <v>36</v>
      </c>
      <c r="B67" s="24" t="s">
        <v>79</v>
      </c>
      <c r="C67" s="31" t="s">
        <v>81</v>
      </c>
      <c r="D67" s="31" t="s">
        <v>114</v>
      </c>
      <c r="E67" s="31" t="s">
        <v>114</v>
      </c>
      <c r="F67" s="31" t="s">
        <v>114</v>
      </c>
      <c r="G67" s="31" t="s">
        <v>114</v>
      </c>
      <c r="H67" s="31" t="s">
        <v>114</v>
      </c>
      <c r="I67" s="31" t="s">
        <v>114</v>
      </c>
      <c r="J67" s="31" t="s">
        <v>114</v>
      </c>
      <c r="K67" s="31" t="s">
        <v>114</v>
      </c>
      <c r="L67" s="12"/>
      <c r="M67" s="4"/>
      <c r="N67" s="4"/>
    </row>
    <row r="68" spans="1:14" ht="40.5" customHeight="1">
      <c r="A68" s="5">
        <v>37</v>
      </c>
      <c r="B68" s="24" t="s">
        <v>80</v>
      </c>
      <c r="C68" s="31" t="s">
        <v>82</v>
      </c>
      <c r="D68" s="31">
        <v>52.5</v>
      </c>
      <c r="E68" s="31">
        <v>85.7</v>
      </c>
      <c r="F68" s="31">
        <v>99</v>
      </c>
      <c r="G68" s="31">
        <v>99</v>
      </c>
      <c r="H68" s="31">
        <v>99</v>
      </c>
      <c r="I68" s="31">
        <v>99</v>
      </c>
      <c r="J68" s="31">
        <v>99</v>
      </c>
      <c r="K68" s="31">
        <v>99</v>
      </c>
      <c r="L68" s="12"/>
      <c r="M68" s="4"/>
      <c r="N68" s="4"/>
    </row>
    <row r="69" spans="1:14" ht="25.5">
      <c r="A69" s="5">
        <v>38</v>
      </c>
      <c r="B69" s="24" t="s">
        <v>8</v>
      </c>
      <c r="C69" s="31" t="s">
        <v>9</v>
      </c>
      <c r="D69" s="31">
        <v>14.448</v>
      </c>
      <c r="E69" s="31">
        <v>14.179</v>
      </c>
      <c r="F69" s="31">
        <v>13.963</v>
      </c>
      <c r="G69" s="31">
        <v>13.9</v>
      </c>
      <c r="H69" s="31">
        <v>13.62</v>
      </c>
      <c r="I69" s="31">
        <v>13.47</v>
      </c>
      <c r="J69" s="31">
        <v>13.32</v>
      </c>
      <c r="K69" s="31">
        <v>13.17</v>
      </c>
      <c r="L69" s="12"/>
      <c r="M69" s="4"/>
      <c r="N69" s="4"/>
    </row>
    <row r="70" spans="1:14" ht="15">
      <c r="A70" s="5"/>
      <c r="B70" s="71" t="s">
        <v>83</v>
      </c>
      <c r="C70" s="72"/>
      <c r="D70" s="72"/>
      <c r="E70" s="72"/>
      <c r="F70" s="72"/>
      <c r="G70" s="72"/>
      <c r="H70" s="72"/>
      <c r="I70" s="72"/>
      <c r="J70" s="73"/>
      <c r="K70" s="65"/>
      <c r="L70" s="12"/>
      <c r="M70" s="4"/>
      <c r="N70" s="4"/>
    </row>
    <row r="71" spans="1:14" ht="38.25">
      <c r="A71" s="5">
        <v>39</v>
      </c>
      <c r="B71" s="24" t="s">
        <v>14</v>
      </c>
      <c r="C71" s="67"/>
      <c r="D71" s="31"/>
      <c r="E71" s="31"/>
      <c r="F71" s="31"/>
      <c r="G71" s="31"/>
      <c r="H71" s="31"/>
      <c r="I71" s="31"/>
      <c r="J71" s="31"/>
      <c r="K71" s="31"/>
      <c r="L71" s="12"/>
      <c r="M71" s="4"/>
      <c r="N71" s="4"/>
    </row>
    <row r="72" spans="1:14" ht="38.25">
      <c r="A72" s="5"/>
      <c r="B72" s="62" t="s">
        <v>27</v>
      </c>
      <c r="C72" s="31" t="s">
        <v>84</v>
      </c>
      <c r="D72" s="31">
        <v>751</v>
      </c>
      <c r="E72" s="31">
        <v>675</v>
      </c>
      <c r="F72" s="31">
        <v>681</v>
      </c>
      <c r="G72" s="31">
        <v>534.9</v>
      </c>
      <c r="H72" s="31">
        <v>450</v>
      </c>
      <c r="I72" s="31">
        <v>450</v>
      </c>
      <c r="J72" s="31">
        <v>450</v>
      </c>
      <c r="K72" s="31">
        <v>450</v>
      </c>
      <c r="L72" s="12"/>
      <c r="M72" s="4"/>
      <c r="N72" s="4"/>
    </row>
    <row r="73" spans="1:14" ht="38.25">
      <c r="A73" s="5"/>
      <c r="B73" s="62" t="s">
        <v>28</v>
      </c>
      <c r="C73" s="31" t="s">
        <v>85</v>
      </c>
      <c r="D73" s="31">
        <v>0.22</v>
      </c>
      <c r="E73" s="31">
        <v>0.19</v>
      </c>
      <c r="F73" s="31">
        <v>0.216</v>
      </c>
      <c r="G73" s="31">
        <v>0.153</v>
      </c>
      <c r="H73" s="31">
        <v>0.152</v>
      </c>
      <c r="I73" s="31">
        <v>0.152</v>
      </c>
      <c r="J73" s="31">
        <v>0.152</v>
      </c>
      <c r="K73" s="31">
        <v>0.152</v>
      </c>
      <c r="L73" s="12"/>
      <c r="M73" s="4"/>
      <c r="N73" s="4"/>
    </row>
    <row r="74" spans="1:14" ht="51">
      <c r="A74" s="5"/>
      <c r="B74" s="62" t="s">
        <v>25</v>
      </c>
      <c r="C74" s="31" t="s">
        <v>86</v>
      </c>
      <c r="D74" s="31">
        <v>13.59</v>
      </c>
      <c r="E74" s="31">
        <v>12.4</v>
      </c>
      <c r="F74" s="31">
        <v>12.2</v>
      </c>
      <c r="G74" s="31">
        <v>10.6</v>
      </c>
      <c r="H74" s="31">
        <v>10.5</v>
      </c>
      <c r="I74" s="31">
        <v>10.5</v>
      </c>
      <c r="J74" s="31">
        <v>10.5</v>
      </c>
      <c r="K74" s="31">
        <v>10.5</v>
      </c>
      <c r="L74" s="12"/>
      <c r="M74" s="4"/>
      <c r="N74" s="4"/>
    </row>
    <row r="75" spans="1:14" ht="51">
      <c r="A75" s="5"/>
      <c r="B75" s="62" t="s">
        <v>26</v>
      </c>
      <c r="C75" s="31" t="s">
        <v>86</v>
      </c>
      <c r="D75" s="31">
        <v>36.3</v>
      </c>
      <c r="E75" s="31">
        <v>32.324</v>
      </c>
      <c r="F75" s="31">
        <v>34.213</v>
      </c>
      <c r="G75" s="31">
        <v>31.5</v>
      </c>
      <c r="H75" s="31">
        <v>31.4</v>
      </c>
      <c r="I75" s="31">
        <v>31.3</v>
      </c>
      <c r="J75" s="31">
        <v>31.3</v>
      </c>
      <c r="K75" s="31">
        <v>31.3</v>
      </c>
      <c r="L75" s="12"/>
      <c r="M75" s="4"/>
      <c r="N75" s="4"/>
    </row>
    <row r="76" spans="1:14" ht="51">
      <c r="A76" s="5"/>
      <c r="B76" s="62" t="s">
        <v>15</v>
      </c>
      <c r="C76" s="31" t="s">
        <v>86</v>
      </c>
      <c r="D76" s="31">
        <v>340</v>
      </c>
      <c r="E76" s="31">
        <v>215.1</v>
      </c>
      <c r="F76" s="31">
        <v>228</v>
      </c>
      <c r="G76" s="31">
        <v>236</v>
      </c>
      <c r="H76" s="31">
        <v>236</v>
      </c>
      <c r="I76" s="31">
        <v>236</v>
      </c>
      <c r="J76" s="31">
        <v>236</v>
      </c>
      <c r="K76" s="31">
        <v>236</v>
      </c>
      <c r="L76" s="12"/>
      <c r="M76" s="4"/>
      <c r="N76" s="4"/>
    </row>
    <row r="77" spans="1:14" ht="54.75" customHeight="1">
      <c r="A77" s="5">
        <v>40</v>
      </c>
      <c r="B77" s="24" t="s">
        <v>16</v>
      </c>
      <c r="C77" s="31"/>
      <c r="D77" s="31"/>
      <c r="E77" s="31"/>
      <c r="F77" s="31"/>
      <c r="G77" s="31"/>
      <c r="H77" s="31"/>
      <c r="I77" s="31"/>
      <c r="J77" s="31"/>
      <c r="K77" s="31"/>
      <c r="L77" s="12"/>
      <c r="M77" s="4"/>
      <c r="N77" s="4"/>
    </row>
    <row r="78" spans="1:14" ht="38.25">
      <c r="A78" s="5"/>
      <c r="B78" s="62" t="s">
        <v>27</v>
      </c>
      <c r="C78" s="31" t="s">
        <v>87</v>
      </c>
      <c r="D78" s="31">
        <v>95.3</v>
      </c>
      <c r="E78" s="31">
        <v>96.1</v>
      </c>
      <c r="F78" s="31">
        <v>57.4</v>
      </c>
      <c r="G78" s="31">
        <v>56.8</v>
      </c>
      <c r="H78" s="31">
        <v>54.1</v>
      </c>
      <c r="I78" s="31">
        <v>54.1</v>
      </c>
      <c r="J78" s="31">
        <v>54.1</v>
      </c>
      <c r="K78" s="31">
        <v>54.1</v>
      </c>
      <c r="L78" s="12"/>
      <c r="M78" s="4"/>
      <c r="N78" s="4"/>
    </row>
    <row r="79" spans="1:14" ht="38.25">
      <c r="A79" s="5"/>
      <c r="B79" s="62" t="s">
        <v>28</v>
      </c>
      <c r="C79" s="31" t="s">
        <v>85</v>
      </c>
      <c r="D79" s="31">
        <v>0.044</v>
      </c>
      <c r="E79" s="31">
        <v>0.402</v>
      </c>
      <c r="F79" s="31">
        <v>0.099</v>
      </c>
      <c r="G79" s="31">
        <v>0.112</v>
      </c>
      <c r="H79" s="31">
        <v>0.112</v>
      </c>
      <c r="I79" s="31">
        <v>0.112</v>
      </c>
      <c r="J79" s="31">
        <v>0.112</v>
      </c>
      <c r="K79" s="31">
        <v>0.112</v>
      </c>
      <c r="L79" s="12"/>
      <c r="M79" s="4"/>
      <c r="N79" s="4"/>
    </row>
    <row r="80" spans="1:14" ht="51">
      <c r="A80" s="5"/>
      <c r="B80" s="62" t="s">
        <v>25</v>
      </c>
      <c r="C80" s="31" t="s">
        <v>88</v>
      </c>
      <c r="D80" s="31">
        <v>0.02</v>
      </c>
      <c r="E80" s="31">
        <v>0.185</v>
      </c>
      <c r="F80" s="31">
        <v>0.191</v>
      </c>
      <c r="G80" s="31">
        <v>0.234</v>
      </c>
      <c r="H80" s="31">
        <v>0.226</v>
      </c>
      <c r="I80" s="31">
        <v>0.226</v>
      </c>
      <c r="J80" s="31">
        <v>0.226</v>
      </c>
      <c r="K80" s="31">
        <v>0.226</v>
      </c>
      <c r="L80" s="12"/>
      <c r="M80" s="4"/>
      <c r="N80" s="4"/>
    </row>
    <row r="81" spans="1:14" ht="51">
      <c r="A81" s="5"/>
      <c r="B81" s="62" t="s">
        <v>26</v>
      </c>
      <c r="C81" s="31" t="s">
        <v>88</v>
      </c>
      <c r="D81" s="31">
        <v>0.9</v>
      </c>
      <c r="E81" s="31">
        <v>2.09</v>
      </c>
      <c r="F81" s="31">
        <v>0.527</v>
      </c>
      <c r="G81" s="31">
        <v>1.6</v>
      </c>
      <c r="H81" s="31">
        <v>1.6</v>
      </c>
      <c r="I81" s="31">
        <v>1.6</v>
      </c>
      <c r="J81" s="31">
        <v>1.6</v>
      </c>
      <c r="K81" s="31">
        <v>1.6</v>
      </c>
      <c r="L81" s="12"/>
      <c r="M81" s="4"/>
      <c r="N81" s="4"/>
    </row>
    <row r="82" spans="1:14" ht="51">
      <c r="A82" s="22"/>
      <c r="B82" s="68" t="s">
        <v>15</v>
      </c>
      <c r="C82" s="69" t="s">
        <v>88</v>
      </c>
      <c r="D82" s="31">
        <v>88.6</v>
      </c>
      <c r="E82" s="31">
        <v>89.5</v>
      </c>
      <c r="F82" s="31">
        <v>83.5</v>
      </c>
      <c r="G82" s="31">
        <v>58.4</v>
      </c>
      <c r="H82" s="31">
        <v>58.4</v>
      </c>
      <c r="I82" s="31">
        <v>58.4</v>
      </c>
      <c r="J82" s="31">
        <v>58.4</v>
      </c>
      <c r="K82" s="31">
        <v>58.4</v>
      </c>
      <c r="L82" s="28"/>
      <c r="M82" s="4"/>
      <c r="N82" s="4"/>
    </row>
    <row r="83" spans="1:55" s="4" customFormat="1" ht="241.5" customHeight="1">
      <c r="A83" s="5">
        <v>41</v>
      </c>
      <c r="B83" s="24" t="s">
        <v>104</v>
      </c>
      <c r="C83" s="44"/>
      <c r="D83" s="44"/>
      <c r="E83" s="44"/>
      <c r="F83" s="44"/>
      <c r="G83" s="44"/>
      <c r="H83" s="44"/>
      <c r="I83" s="44"/>
      <c r="J83" s="44"/>
      <c r="K83" s="44"/>
      <c r="L83" s="30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</row>
    <row r="84" spans="1:55" s="4" customFormat="1" ht="15.75">
      <c r="A84" s="5"/>
      <c r="B84" s="62" t="s">
        <v>105</v>
      </c>
      <c r="C84" s="69" t="s">
        <v>110</v>
      </c>
      <c r="D84" s="44"/>
      <c r="E84" s="44"/>
      <c r="F84" s="44">
        <v>100</v>
      </c>
      <c r="G84" s="44">
        <v>100</v>
      </c>
      <c r="H84" s="44">
        <v>100</v>
      </c>
      <c r="I84" s="44">
        <v>100</v>
      </c>
      <c r="J84" s="44">
        <v>100</v>
      </c>
      <c r="K84" s="44">
        <v>100</v>
      </c>
      <c r="L84" s="30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s="4" customFormat="1" ht="15.75">
      <c r="A85" s="5"/>
      <c r="B85" s="62" t="s">
        <v>106</v>
      </c>
      <c r="C85" s="69" t="s">
        <v>110</v>
      </c>
      <c r="D85" s="44"/>
      <c r="E85" s="44"/>
      <c r="F85" s="44">
        <v>100</v>
      </c>
      <c r="G85" s="44">
        <v>100</v>
      </c>
      <c r="H85" s="44">
        <v>100</v>
      </c>
      <c r="I85" s="44">
        <v>100</v>
      </c>
      <c r="J85" s="44">
        <v>100</v>
      </c>
      <c r="K85" s="44">
        <v>100</v>
      </c>
      <c r="L85" s="30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s="4" customFormat="1" ht="15.75">
      <c r="A86" s="5"/>
      <c r="B86" s="62" t="s">
        <v>107</v>
      </c>
      <c r="C86" s="69" t="s">
        <v>110</v>
      </c>
      <c r="D86" s="44"/>
      <c r="E86" s="44"/>
      <c r="F86" s="44">
        <v>100</v>
      </c>
      <c r="G86" s="44">
        <v>100</v>
      </c>
      <c r="H86" s="44">
        <v>100</v>
      </c>
      <c r="I86" s="44">
        <v>100</v>
      </c>
      <c r="J86" s="44">
        <v>100</v>
      </c>
      <c r="K86" s="44">
        <v>100</v>
      </c>
      <c r="L86" s="30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s="4" customFormat="1" ht="15" customHeight="1">
      <c r="A87" s="5"/>
      <c r="B87" s="62" t="s">
        <v>108</v>
      </c>
      <c r="C87" s="69" t="s">
        <v>110</v>
      </c>
      <c r="D87" s="44"/>
      <c r="E87" s="44"/>
      <c r="F87" s="44">
        <v>100</v>
      </c>
      <c r="G87" s="44">
        <v>100</v>
      </c>
      <c r="H87" s="44">
        <v>100</v>
      </c>
      <c r="I87" s="44">
        <v>100</v>
      </c>
      <c r="J87" s="44">
        <v>100</v>
      </c>
      <c r="K87" s="44">
        <v>100</v>
      </c>
      <c r="L87" s="30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14" ht="39.75" customHeight="1">
      <c r="A88" s="3"/>
      <c r="B88" s="74" t="s">
        <v>109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39"/>
      <c r="N88" s="39"/>
    </row>
    <row r="89" spans="1:14" ht="12.75">
      <c r="A89" s="3"/>
      <c r="B89" s="26"/>
      <c r="C89" s="3"/>
      <c r="D89" s="27"/>
      <c r="E89" s="4"/>
      <c r="F89" s="27"/>
      <c r="G89" s="50"/>
      <c r="H89" s="50"/>
      <c r="I89" s="50"/>
      <c r="J89" s="50"/>
      <c r="K89" s="50"/>
      <c r="L89" s="4"/>
      <c r="M89" s="4"/>
      <c r="N89" s="4"/>
    </row>
    <row r="90" spans="2:14" ht="12.75">
      <c r="B90" s="13" t="s">
        <v>11</v>
      </c>
      <c r="C90" s="3"/>
      <c r="D90" s="4"/>
      <c r="E90" s="4"/>
      <c r="F90" s="4"/>
      <c r="G90" s="46"/>
      <c r="H90" s="46"/>
      <c r="I90" s="46"/>
      <c r="J90" s="46"/>
      <c r="K90" s="46"/>
      <c r="L90" s="4"/>
      <c r="M90" s="4"/>
      <c r="N90" s="4"/>
    </row>
    <row r="91" spans="1:14" s="14" customFormat="1" ht="12.75" customHeight="1">
      <c r="A91" s="3" t="s">
        <v>97</v>
      </c>
      <c r="B91" s="70" t="s">
        <v>92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39"/>
      <c r="N91" s="39"/>
    </row>
    <row r="92" spans="1:14" ht="27.75" customHeight="1">
      <c r="A92" s="3"/>
      <c r="B92" s="70" t="s">
        <v>89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39"/>
      <c r="N92" s="39"/>
    </row>
    <row r="93" spans="1:14" ht="12.75" customHeight="1">
      <c r="A93" s="3" t="s">
        <v>98</v>
      </c>
      <c r="B93" s="70" t="s">
        <v>93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39"/>
      <c r="N93" s="39"/>
    </row>
    <row r="94" spans="1:14" ht="12.75" customHeight="1">
      <c r="A94" s="3"/>
      <c r="B94" s="13" t="s">
        <v>90</v>
      </c>
      <c r="C94" s="13"/>
      <c r="D94" s="13"/>
      <c r="E94" s="13"/>
      <c r="F94" s="13"/>
      <c r="G94" s="51"/>
      <c r="H94" s="51"/>
      <c r="I94" s="51"/>
      <c r="J94" s="51"/>
      <c r="K94" s="51"/>
      <c r="L94" s="13"/>
      <c r="M94" s="13"/>
      <c r="N94" s="13"/>
    </row>
    <row r="95" spans="1:14" ht="12.75" customHeight="1">
      <c r="A95" s="3"/>
      <c r="B95" s="13" t="s">
        <v>91</v>
      </c>
      <c r="C95" s="13"/>
      <c r="D95" s="13"/>
      <c r="E95" s="13"/>
      <c r="F95" s="13"/>
      <c r="G95" s="51"/>
      <c r="H95" s="51"/>
      <c r="I95" s="51"/>
      <c r="J95" s="51"/>
      <c r="K95" s="51"/>
      <c r="L95" s="13"/>
      <c r="M95" s="13"/>
      <c r="N95" s="13"/>
    </row>
    <row r="96" spans="1:14" ht="12.75" customHeight="1">
      <c r="A96" s="3"/>
      <c r="B96" s="13" t="s">
        <v>12</v>
      </c>
      <c r="C96" s="13"/>
      <c r="D96" s="13"/>
      <c r="E96" s="13"/>
      <c r="F96" s="13"/>
      <c r="G96" s="51"/>
      <c r="H96" s="51"/>
      <c r="I96" s="51"/>
      <c r="J96" s="51"/>
      <c r="K96" s="51"/>
      <c r="L96" s="13"/>
      <c r="M96" s="13"/>
      <c r="N96" s="13"/>
    </row>
    <row r="97" spans="1:14" ht="12.75" customHeight="1">
      <c r="A97" s="3"/>
      <c r="B97" s="13" t="s">
        <v>13</v>
      </c>
      <c r="C97" s="13"/>
      <c r="D97" s="13"/>
      <c r="E97" s="13"/>
      <c r="F97" s="13"/>
      <c r="G97" s="51"/>
      <c r="H97" s="51"/>
      <c r="I97" s="51"/>
      <c r="J97" s="51"/>
      <c r="K97" s="51"/>
      <c r="L97" s="13"/>
      <c r="M97" s="13"/>
      <c r="N97" s="13"/>
    </row>
    <row r="98" spans="1:14" ht="12.75" customHeight="1">
      <c r="A98" s="3"/>
      <c r="B98" s="13" t="s">
        <v>94</v>
      </c>
      <c r="C98" s="13"/>
      <c r="D98" s="13"/>
      <c r="E98" s="13"/>
      <c r="F98" s="13"/>
      <c r="G98" s="51"/>
      <c r="H98" s="51"/>
      <c r="I98" s="51"/>
      <c r="J98" s="51"/>
      <c r="K98" s="51"/>
      <c r="L98" s="13"/>
      <c r="M98" s="13"/>
      <c r="N98" s="13"/>
    </row>
    <row r="99" spans="1:14" ht="27.75" customHeight="1">
      <c r="A99" s="3" t="s">
        <v>99</v>
      </c>
      <c r="B99" s="70" t="s">
        <v>95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39"/>
      <c r="N99" s="39"/>
    </row>
    <row r="100" spans="1:14" ht="25.5" customHeight="1">
      <c r="A100" s="3" t="s">
        <v>100</v>
      </c>
      <c r="B100" s="70" t="s">
        <v>96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39"/>
      <c r="N100" s="39"/>
    </row>
    <row r="101" spans="1:14" ht="12.75" customHeight="1">
      <c r="A101" s="3" t="s">
        <v>101</v>
      </c>
      <c r="B101" s="13" t="s">
        <v>94</v>
      </c>
      <c r="C101" s="13"/>
      <c r="D101" s="13"/>
      <c r="E101" s="13"/>
      <c r="F101" s="13"/>
      <c r="G101" s="51"/>
      <c r="H101" s="51"/>
      <c r="I101" s="51"/>
      <c r="J101" s="51"/>
      <c r="K101" s="51"/>
      <c r="L101" s="13"/>
      <c r="M101" s="13"/>
      <c r="N101" s="13"/>
    </row>
    <row r="102" spans="2:14" ht="12.75">
      <c r="B102" s="4"/>
      <c r="C102" s="3"/>
      <c r="D102" s="4"/>
      <c r="E102" s="4"/>
      <c r="F102" s="4"/>
      <c r="G102" s="46"/>
      <c r="H102" s="46"/>
      <c r="I102" s="46"/>
      <c r="J102" s="46"/>
      <c r="K102" s="46"/>
      <c r="L102" s="4"/>
      <c r="M102" s="4"/>
      <c r="N102" s="4"/>
    </row>
    <row r="103" spans="2:14" ht="12.75">
      <c r="B103" s="4"/>
      <c r="C103" s="3"/>
      <c r="D103" s="4"/>
      <c r="E103" s="4"/>
      <c r="F103" s="4"/>
      <c r="G103" s="46"/>
      <c r="H103" s="46"/>
      <c r="I103" s="46"/>
      <c r="J103" s="46"/>
      <c r="K103" s="46"/>
      <c r="L103" s="4"/>
      <c r="M103" s="4"/>
      <c r="N103" s="4"/>
    </row>
    <row r="104" spans="2:14" ht="12.75">
      <c r="B104" s="4"/>
      <c r="C104" s="3"/>
      <c r="D104" s="4"/>
      <c r="E104" s="4"/>
      <c r="F104" s="4"/>
      <c r="G104" s="46"/>
      <c r="H104" s="46"/>
      <c r="I104" s="46"/>
      <c r="J104" s="46"/>
      <c r="K104" s="46"/>
      <c r="L104" s="4"/>
      <c r="M104" s="4"/>
      <c r="N104" s="4"/>
    </row>
    <row r="105" spans="2:14" ht="12.75">
      <c r="B105" s="4"/>
      <c r="C105" s="3"/>
      <c r="D105" s="4"/>
      <c r="E105" s="4"/>
      <c r="F105" s="4"/>
      <c r="G105" s="46"/>
      <c r="H105" s="46"/>
      <c r="I105" s="46"/>
      <c r="J105" s="46"/>
      <c r="K105" s="46"/>
      <c r="L105" s="4"/>
      <c r="M105" s="4"/>
      <c r="N105" s="4"/>
    </row>
    <row r="106" spans="2:14" ht="12.75">
      <c r="B106" s="4"/>
      <c r="C106" s="3"/>
      <c r="D106" s="4"/>
      <c r="E106" s="4"/>
      <c r="F106" s="4"/>
      <c r="G106" s="46"/>
      <c r="H106" s="46"/>
      <c r="I106" s="46"/>
      <c r="J106" s="46"/>
      <c r="K106" s="46"/>
      <c r="L106" s="4"/>
      <c r="M106" s="4"/>
      <c r="N106" s="4"/>
    </row>
    <row r="107" spans="2:14" ht="12.75">
      <c r="B107" s="4"/>
      <c r="C107" s="3"/>
      <c r="D107" s="4"/>
      <c r="E107" s="4"/>
      <c r="F107" s="4"/>
      <c r="G107" s="46"/>
      <c r="H107" s="46"/>
      <c r="I107" s="46"/>
      <c r="J107" s="46"/>
      <c r="K107" s="46"/>
      <c r="L107" s="4"/>
      <c r="M107" s="4"/>
      <c r="N107" s="4"/>
    </row>
    <row r="108" spans="2:14" ht="12.75">
      <c r="B108" s="4"/>
      <c r="C108" s="3"/>
      <c r="D108" s="4"/>
      <c r="E108" s="4"/>
      <c r="F108" s="4"/>
      <c r="G108" s="46"/>
      <c r="H108" s="46"/>
      <c r="I108" s="46"/>
      <c r="J108" s="46"/>
      <c r="K108" s="46"/>
      <c r="L108" s="4"/>
      <c r="M108" s="4"/>
      <c r="N108" s="4"/>
    </row>
    <row r="109" spans="2:14" ht="12.75">
      <c r="B109" s="4"/>
      <c r="C109" s="3"/>
      <c r="D109" s="4"/>
      <c r="E109" s="4"/>
      <c r="F109" s="4"/>
      <c r="G109" s="46"/>
      <c r="H109" s="46"/>
      <c r="I109" s="46"/>
      <c r="J109" s="46"/>
      <c r="K109" s="46"/>
      <c r="L109" s="4"/>
      <c r="M109" s="4"/>
      <c r="N109" s="4"/>
    </row>
    <row r="110" spans="2:14" ht="12.75">
      <c r="B110" s="4"/>
      <c r="C110" s="3"/>
      <c r="D110" s="4"/>
      <c r="E110" s="4"/>
      <c r="F110" s="4"/>
      <c r="G110" s="46"/>
      <c r="H110" s="46"/>
      <c r="I110" s="46"/>
      <c r="J110" s="46"/>
      <c r="K110" s="46"/>
      <c r="L110" s="4"/>
      <c r="M110" s="4"/>
      <c r="N110" s="4"/>
    </row>
    <row r="111" spans="2:14" ht="12.75">
      <c r="B111" s="4"/>
      <c r="C111" s="3"/>
      <c r="D111" s="4"/>
      <c r="E111" s="4"/>
      <c r="F111" s="4"/>
      <c r="G111" s="46"/>
      <c r="H111" s="46"/>
      <c r="I111" s="46"/>
      <c r="J111" s="46"/>
      <c r="K111" s="46"/>
      <c r="L111" s="4"/>
      <c r="M111" s="4"/>
      <c r="N111" s="4"/>
    </row>
    <row r="112" spans="2:14" ht="12.75">
      <c r="B112" s="4"/>
      <c r="C112" s="3"/>
      <c r="D112" s="4"/>
      <c r="E112" s="4"/>
      <c r="F112" s="4"/>
      <c r="G112" s="46"/>
      <c r="H112" s="46"/>
      <c r="I112" s="46"/>
      <c r="J112" s="46"/>
      <c r="K112" s="46"/>
      <c r="L112" s="4"/>
      <c r="M112" s="4"/>
      <c r="N112" s="4"/>
    </row>
    <row r="113" spans="2:14" ht="12.75">
      <c r="B113" s="4"/>
      <c r="C113" s="3"/>
      <c r="D113" s="4"/>
      <c r="E113" s="4"/>
      <c r="F113" s="4"/>
      <c r="G113" s="46"/>
      <c r="H113" s="46"/>
      <c r="I113" s="46"/>
      <c r="J113" s="46"/>
      <c r="K113" s="46"/>
      <c r="L113" s="4"/>
      <c r="M113" s="4"/>
      <c r="N113" s="4"/>
    </row>
    <row r="114" spans="2:14" ht="12.75">
      <c r="B114" s="4"/>
      <c r="C114" s="3"/>
      <c r="D114" s="4"/>
      <c r="E114" s="4"/>
      <c r="F114" s="4"/>
      <c r="G114" s="46"/>
      <c r="H114" s="46"/>
      <c r="I114" s="46"/>
      <c r="J114" s="46"/>
      <c r="K114" s="46"/>
      <c r="L114" s="4"/>
      <c r="M114" s="4"/>
      <c r="N114" s="4"/>
    </row>
    <row r="115" spans="2:14" ht="12.75">
      <c r="B115" s="4"/>
      <c r="C115" s="3"/>
      <c r="D115" s="4"/>
      <c r="E115" s="4"/>
      <c r="F115" s="4"/>
      <c r="G115" s="46"/>
      <c r="H115" s="46"/>
      <c r="I115" s="46"/>
      <c r="J115" s="46"/>
      <c r="K115" s="46"/>
      <c r="L115" s="4"/>
      <c r="M115" s="4"/>
      <c r="N115" s="4"/>
    </row>
    <row r="116" spans="2:14" ht="12.75">
      <c r="B116" s="4"/>
      <c r="C116" s="3"/>
      <c r="D116" s="4"/>
      <c r="E116" s="4"/>
      <c r="F116" s="4"/>
      <c r="G116" s="46"/>
      <c r="H116" s="46"/>
      <c r="I116" s="46"/>
      <c r="J116" s="46"/>
      <c r="K116" s="46"/>
      <c r="L116" s="4"/>
      <c r="M116" s="4"/>
      <c r="N116" s="4"/>
    </row>
    <row r="117" spans="2:14" ht="12.75">
      <c r="B117" s="4"/>
      <c r="C117" s="3"/>
      <c r="D117" s="4"/>
      <c r="E117" s="4"/>
      <c r="F117" s="4"/>
      <c r="G117" s="46"/>
      <c r="H117" s="46"/>
      <c r="I117" s="46"/>
      <c r="J117" s="46"/>
      <c r="K117" s="46"/>
      <c r="L117" s="4"/>
      <c r="M117" s="4"/>
      <c r="N117" s="4"/>
    </row>
    <row r="118" spans="2:14" ht="12.75">
      <c r="B118" s="4"/>
      <c r="C118" s="3"/>
      <c r="D118" s="4"/>
      <c r="E118" s="4"/>
      <c r="F118" s="4"/>
      <c r="G118" s="46"/>
      <c r="H118" s="46"/>
      <c r="I118" s="46"/>
      <c r="J118" s="46"/>
      <c r="K118" s="46"/>
      <c r="L118" s="4"/>
      <c r="M118" s="4"/>
      <c r="N118" s="4"/>
    </row>
    <row r="119" spans="2:14" ht="12.75">
      <c r="B119" s="4"/>
      <c r="C119" s="3"/>
      <c r="D119" s="4"/>
      <c r="E119" s="4"/>
      <c r="F119" s="4"/>
      <c r="G119" s="46"/>
      <c r="H119" s="46"/>
      <c r="I119" s="46"/>
      <c r="J119" s="46"/>
      <c r="K119" s="46"/>
      <c r="L119" s="4"/>
      <c r="M119" s="4"/>
      <c r="N119" s="4"/>
    </row>
    <row r="120" spans="2:14" ht="12.75">
      <c r="B120" s="4"/>
      <c r="C120" s="3"/>
      <c r="D120" s="4"/>
      <c r="E120" s="4"/>
      <c r="F120" s="4"/>
      <c r="G120" s="46"/>
      <c r="H120" s="46"/>
      <c r="I120" s="46"/>
      <c r="J120" s="46"/>
      <c r="K120" s="46"/>
      <c r="L120" s="4"/>
      <c r="M120" s="4"/>
      <c r="N120" s="4"/>
    </row>
    <row r="121" spans="2:14" ht="12.75">
      <c r="B121" s="4"/>
      <c r="C121" s="3"/>
      <c r="D121" s="4"/>
      <c r="E121" s="4"/>
      <c r="F121" s="4"/>
      <c r="G121" s="46"/>
      <c r="H121" s="46"/>
      <c r="I121" s="46"/>
      <c r="J121" s="46"/>
      <c r="K121" s="46"/>
      <c r="L121" s="4"/>
      <c r="M121" s="4"/>
      <c r="N121" s="4"/>
    </row>
    <row r="122" spans="2:14" ht="12.75">
      <c r="B122" s="4"/>
      <c r="C122" s="3"/>
      <c r="D122" s="4"/>
      <c r="E122" s="4"/>
      <c r="F122" s="4"/>
      <c r="G122" s="46"/>
      <c r="H122" s="46"/>
      <c r="I122" s="46"/>
      <c r="J122" s="46"/>
      <c r="K122" s="46"/>
      <c r="L122" s="4"/>
      <c r="M122" s="4"/>
      <c r="N122" s="4"/>
    </row>
    <row r="123" spans="2:14" ht="12.75">
      <c r="B123" s="4"/>
      <c r="C123" s="3"/>
      <c r="D123" s="4"/>
      <c r="E123" s="4"/>
      <c r="F123" s="4"/>
      <c r="G123" s="46"/>
      <c r="H123" s="46"/>
      <c r="I123" s="46"/>
      <c r="J123" s="46"/>
      <c r="K123" s="46"/>
      <c r="L123" s="4"/>
      <c r="M123" s="4"/>
      <c r="N123" s="4"/>
    </row>
  </sheetData>
  <sheetProtection/>
  <protectedRanges>
    <protectedRange sqref="B3:N3" name="Диапазон49"/>
    <protectedRange sqref="E43 E46 E56 E61 E70" name="Диапазон47"/>
    <protectedRange sqref="D36:H36 D24:H24 F25:H26 L37:N39 F23:H23 L22:N22 L27:N27 L29:N30 F31:H35 I23:N26 I31:N36 F20:N21 D28:N28" name="Диапазон5"/>
    <protectedRange sqref="L13:N13 L15:N18 L14:M14" name="Диапазон3"/>
    <protectedRange sqref="F12:N12" name="Диапазон1"/>
    <protectedRange sqref="L40:N49 L53:N77" name="Диапазон48"/>
    <protectedRange sqref="D20:E23" name="Диапазон5_1"/>
    <protectedRange sqref="D12:E12" name="Диапазон1_1"/>
    <protectedRange sqref="D25:E27 F27:K27" name="Диапазон5_2"/>
    <protectedRange sqref="D29:E35 F29:K30" name="Диапазон5_3"/>
    <protectedRange sqref="D37:E39" name="Диапазон5_4"/>
    <protectedRange sqref="F22" name="Диапазон5_5"/>
    <protectedRange sqref="F38 F37:K37" name="Диапазон5_6"/>
    <protectedRange sqref="G22:K22" name="Диапазон5_5_1"/>
    <protectedRange sqref="G38:K38" name="Диапазон5_6_1"/>
    <protectedRange sqref="L50:M52 N50 N52" name="Диапазон48_1"/>
  </protectedRanges>
  <mergeCells count="20">
    <mergeCell ref="D6:J6"/>
    <mergeCell ref="B4:J4"/>
    <mergeCell ref="A2:L2"/>
    <mergeCell ref="B56:J56"/>
    <mergeCell ref="B46:J46"/>
    <mergeCell ref="B43:J43"/>
    <mergeCell ref="O52:V52"/>
    <mergeCell ref="B24:J24"/>
    <mergeCell ref="W52:AD52"/>
    <mergeCell ref="B92:L92"/>
    <mergeCell ref="B93:L93"/>
    <mergeCell ref="B9:J9"/>
    <mergeCell ref="B99:L99"/>
    <mergeCell ref="B100:L100"/>
    <mergeCell ref="B28:J28"/>
    <mergeCell ref="B36:J36"/>
    <mergeCell ref="B88:L88"/>
    <mergeCell ref="B70:J70"/>
    <mergeCell ref="B61:J61"/>
    <mergeCell ref="B91:L9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8" manualBreakCount="8">
    <brk id="16" max="9" man="1"/>
    <brk id="27" max="9" man="1"/>
    <brk id="33" max="9" man="1"/>
    <brk id="45" max="9" man="1"/>
    <brk id="57" max="9" man="1"/>
    <brk id="62" max="9" man="1"/>
    <brk id="69" max="9" man="1"/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Алена Прокопьева</cp:lastModifiedBy>
  <cp:lastPrinted>2021-04-19T05:44:57Z</cp:lastPrinted>
  <dcterms:created xsi:type="dcterms:W3CDTF">2010-03-11T05:59:42Z</dcterms:created>
  <dcterms:modified xsi:type="dcterms:W3CDTF">2021-04-23T08:45:59Z</dcterms:modified>
  <cp:category/>
  <cp:version/>
  <cp:contentType/>
  <cp:contentStatus/>
</cp:coreProperties>
</file>