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cheb_price4\Desktop\"/>
    </mc:Choice>
  </mc:AlternateContent>
  <bookViews>
    <workbookView xWindow="0" yWindow="0" windowWidth="17940" windowHeight="6135"/>
  </bookViews>
  <sheets>
    <sheet name="18.03.2021" sheetId="46" r:id="rId1"/>
  </sheets>
  <calcPr calcId="152511"/>
</workbook>
</file>

<file path=xl/calcChain.xml><?xml version="1.0" encoding="utf-8"?>
<calcChain xmlns="http://schemas.openxmlformats.org/spreadsheetml/2006/main">
  <c r="N18" i="46" l="1"/>
  <c r="N54" i="46" l="1"/>
  <c r="M54" i="46"/>
  <c r="L54" i="46"/>
  <c r="N53" i="46"/>
  <c r="M53" i="46"/>
  <c r="L53" i="46"/>
  <c r="N52" i="46"/>
  <c r="M52" i="46"/>
  <c r="L52" i="46"/>
  <c r="N51" i="46"/>
  <c r="M51" i="46"/>
  <c r="L51" i="46"/>
  <c r="N50" i="46"/>
  <c r="M50" i="46"/>
  <c r="L50" i="46"/>
  <c r="N49" i="46"/>
  <c r="M49" i="46"/>
  <c r="L49" i="46"/>
  <c r="N48" i="46"/>
  <c r="M48" i="46"/>
  <c r="L48" i="46"/>
  <c r="N47" i="46"/>
  <c r="M47" i="46"/>
  <c r="L47" i="46"/>
  <c r="N45" i="46"/>
  <c r="M45" i="46"/>
  <c r="L45" i="46"/>
  <c r="N44" i="46"/>
  <c r="M44" i="46"/>
  <c r="L44" i="46"/>
  <c r="N43" i="46"/>
  <c r="M43" i="46"/>
  <c r="L43" i="46"/>
  <c r="N42" i="46"/>
  <c r="M42" i="46"/>
  <c r="L42" i="46"/>
  <c r="N41" i="46"/>
  <c r="M41" i="46"/>
  <c r="L41" i="46"/>
  <c r="N40" i="46"/>
  <c r="M40" i="46"/>
  <c r="L40" i="46"/>
  <c r="N39" i="46"/>
  <c r="M39" i="46"/>
  <c r="L39" i="46"/>
  <c r="N37" i="46"/>
  <c r="M37" i="46"/>
  <c r="L37" i="46"/>
  <c r="N36" i="46"/>
  <c r="M36" i="46"/>
  <c r="L36" i="46"/>
  <c r="N35" i="46"/>
  <c r="M35" i="46"/>
  <c r="L35" i="46"/>
  <c r="N34" i="46"/>
  <c r="M34" i="46"/>
  <c r="L34" i="46"/>
  <c r="N33" i="46"/>
  <c r="M33" i="46"/>
  <c r="L33" i="46"/>
  <c r="N32" i="46"/>
  <c r="M32" i="46"/>
  <c r="L32" i="46"/>
  <c r="N31" i="46"/>
  <c r="M31" i="46"/>
  <c r="L31" i="46"/>
  <c r="N30" i="46"/>
  <c r="M30" i="46"/>
  <c r="L30" i="46"/>
  <c r="N29" i="46"/>
  <c r="M29" i="46"/>
  <c r="L29" i="46"/>
  <c r="N28" i="46"/>
  <c r="M28" i="46"/>
  <c r="L28" i="46"/>
  <c r="N27" i="46"/>
  <c r="M27" i="46"/>
  <c r="L27" i="46"/>
  <c r="N26" i="46"/>
  <c r="M26" i="46"/>
  <c r="L26" i="46"/>
  <c r="N25" i="46"/>
  <c r="M25" i="46"/>
  <c r="L25" i="46"/>
  <c r="N24" i="46"/>
  <c r="M24" i="46"/>
  <c r="L24" i="46"/>
  <c r="N23" i="46"/>
  <c r="M23" i="46"/>
  <c r="L23" i="46"/>
  <c r="N22" i="46"/>
  <c r="M22" i="46"/>
  <c r="L22" i="46"/>
  <c r="N21" i="46"/>
  <c r="M21" i="46"/>
  <c r="L21" i="46"/>
  <c r="N20" i="46"/>
  <c r="M20" i="46"/>
  <c r="L20" i="46"/>
  <c r="N19" i="46"/>
  <c r="M19" i="46"/>
  <c r="L19" i="46"/>
  <c r="M18" i="46"/>
  <c r="L18" i="46"/>
  <c r="N17" i="46"/>
  <c r="M17" i="46"/>
  <c r="L17" i="46"/>
  <c r="N16" i="46"/>
  <c r="M16" i="46"/>
  <c r="L16" i="46"/>
  <c r="N15" i="46"/>
  <c r="M15" i="46"/>
  <c r="L15" i="46"/>
  <c r="N14" i="46"/>
  <c r="M14" i="46"/>
  <c r="L14" i="46"/>
  <c r="N13" i="46"/>
  <c r="M13" i="46"/>
  <c r="L13" i="46"/>
  <c r="N11" i="46"/>
  <c r="M11" i="46"/>
  <c r="L11" i="46"/>
  <c r="N10" i="46"/>
  <c r="M10" i="46"/>
  <c r="L10" i="46"/>
  <c r="N9" i="46"/>
  <c r="M9" i="46"/>
  <c r="L9" i="46"/>
  <c r="N8" i="46"/>
  <c r="M8" i="46"/>
  <c r="L8" i="46"/>
  <c r="N7" i="46"/>
  <c r="M7" i="46"/>
  <c r="L7" i="46"/>
  <c r="N6" i="46"/>
  <c r="M6" i="46"/>
  <c r="L6" i="46"/>
  <c r="N5" i="46"/>
  <c r="M5" i="46"/>
  <c r="L5" i="46"/>
</calcChain>
</file>

<file path=xl/sharedStrings.xml><?xml version="1.0" encoding="utf-8"?>
<sst xmlns="http://schemas.openxmlformats.org/spreadsheetml/2006/main" count="115" uniqueCount="75">
  <si>
    <t>№ п/п</t>
  </si>
  <si>
    <t>Торговые наименования</t>
  </si>
  <si>
    <t>Наименования аптечных учреждений</t>
  </si>
  <si>
    <t>Минималь-ная цена</t>
  </si>
  <si>
    <t>Максималь-ная цена</t>
  </si>
  <si>
    <t xml:space="preserve">Средняя цена по городу </t>
  </si>
  <si>
    <t xml:space="preserve">На Гагарина
</t>
  </si>
  <si>
    <t>телефон</t>
  </si>
  <si>
    <t>офиц. сайт</t>
  </si>
  <si>
    <t>на сайте</t>
  </si>
  <si>
    <t xml:space="preserve">офиц. сайт </t>
  </si>
  <si>
    <t>Актовегин раствор для инъекций. 40 мг/мл 5мл №5</t>
  </si>
  <si>
    <t>Анаферон детский №20</t>
  </si>
  <si>
    <t>Андипал таб. №10</t>
  </si>
  <si>
    <t>-</t>
  </si>
  <si>
    <t>Борная кислота раствор спиртовой 3% 25 мл</t>
  </si>
  <si>
    <t>Валерианы настойка 25мл</t>
  </si>
  <si>
    <t>Валидол таблетки подъязычные 60 мг №10</t>
  </si>
  <si>
    <t>Гастал таблетки №30</t>
  </si>
  <si>
    <t>Гексорал аэрозоль  0,2% 40 мл</t>
  </si>
  <si>
    <t>Гепариновая мазь 25,0</t>
  </si>
  <si>
    <t>Гутталакс капли 7,5 мг/мл 15 мл</t>
  </si>
  <si>
    <t>Ингалипт аэрозоль для местного применения 30 г</t>
  </si>
  <si>
    <t>Канефрон Н др. №60</t>
  </si>
  <si>
    <t>Кардиомагнил таб. п/о 75 мг №100</t>
  </si>
  <si>
    <t>Коделак Бронхо эликсир 100 мл</t>
  </si>
  <si>
    <t>Компливит таблетки № 60</t>
  </si>
  <si>
    <t>Корвалол капли для приема внутрь 25 мл</t>
  </si>
  <si>
    <t>Левомеколь мазь 40г</t>
  </si>
  <si>
    <t>Лизобакт таб.д/рассасывания №30</t>
  </si>
  <si>
    <t>Линекс капсулы №16</t>
  </si>
  <si>
    <t>Меновазин 40 мл</t>
  </si>
  <si>
    <t>Мукалтин таблетки №10</t>
  </si>
  <si>
    <t>Найз гель 20,0</t>
  </si>
  <si>
    <t>Нейромультивит №20</t>
  </si>
  <si>
    <t>Нимесил 100 мг №30</t>
  </si>
  <si>
    <t>Пенталгин таб.п/о №12</t>
  </si>
  <si>
    <t>Пентафлуцин гранулы для приготовления раствора для приема внутрь 5 г №10</t>
  </si>
  <si>
    <t>Пустырника настойка 25 мл</t>
  </si>
  <si>
    <t>Резалют Про капсулы 300 мг №30</t>
  </si>
  <si>
    <t>Сироп корня солодки 100 мл</t>
  </si>
  <si>
    <t>Спазмалгон таблетки №20</t>
  </si>
  <si>
    <t>Таблетки от кашля №10</t>
  </si>
  <si>
    <t>Тауфон капли 4% 10 мл</t>
  </si>
  <si>
    <t>Тонзилгон Н капли 100 мл</t>
  </si>
  <si>
    <t>Троксевазин гель 40 г</t>
  </si>
  <si>
    <t>Фалиминт драже 25 мг №20</t>
  </si>
  <si>
    <t>Фарингосепт таблетки для рассасывания 10мг №20</t>
  </si>
  <si>
    <t>Хилак форте 30 мл</t>
  </si>
  <si>
    <t>Цитрамон П таблетки №10</t>
  </si>
  <si>
    <t>Эргоферон таб. д/рассасыв. №20</t>
  </si>
  <si>
    <t>Эспумизан капс. 40 мг №25</t>
  </si>
  <si>
    <t>Эссливер форте капсулы №50</t>
  </si>
  <si>
    <t>Немозол таб. 400мг №1</t>
  </si>
  <si>
    <t>41-19-37</t>
  </si>
  <si>
    <t>Циннаризин таблетки 25 мг №50</t>
  </si>
  <si>
    <t>Афобазол таб. 10 мг №60</t>
  </si>
  <si>
    <t>Бромгексин 8 Берлин-Хеми драже 8 мг №25</t>
  </si>
  <si>
    <t>Анальгин таб.500 мг №10</t>
  </si>
  <si>
    <t>Эвкалипт М пастилки №20</t>
  </si>
  <si>
    <t>Терафлю от гриппа и простуды пор.д/приг. р-ра №10</t>
  </si>
  <si>
    <t xml:space="preserve">Ригла        </t>
  </si>
  <si>
    <t xml:space="preserve">Максавит     </t>
  </si>
  <si>
    <t xml:space="preserve">Магия                             </t>
  </si>
  <si>
    <t xml:space="preserve">ООО "Аптека105" </t>
  </si>
  <si>
    <t>ООО "Аптеки Поволжья"</t>
  </si>
  <si>
    <t>Озерки</t>
  </si>
  <si>
    <t>офиц. Сайт,     57-18-71</t>
  </si>
  <si>
    <t xml:space="preserve"> - </t>
  </si>
  <si>
    <t>43-98-97           (45-91-02)    ronatar_naklad@mail.ru</t>
  </si>
  <si>
    <t>Алмагель А сусп. 170 мл</t>
  </si>
  <si>
    <t>М.Горького, д.51  (офиц. Сайт)</t>
  </si>
  <si>
    <t xml:space="preserve">  -</t>
  </si>
  <si>
    <t>Мониторинг цен на лекарственные препараты в г.Чебоксары по состоянию на 18.03.2021</t>
  </si>
  <si>
    <t>Нафтизин флакон капли назальные 0,1% 20 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</si>
</sst>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</cellStyleXfs>
  <cellXfs count="43">
    <xf numFmtId="0" fontId="0" fillId="0" borderId="0" xfId="0"/>
    <xf numFmtId="49" fontId="0" fillId="0" borderId="0" xfId="0" applyNumberFormat="1" applyAlignment="1">
      <alignment horizontal="justify" vertical="center" wrapText="1"/>
    </xf>
    <xf numFmtId="164" fontId="2" fillId="0" borderId="1" xfId="3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" xfId="1" applyFont="1" applyFill="1" applyBorder="1" applyAlignment="1">
      <alignment horizontal="center" vertical="center" wrapText="1"/>
    </xf>
    <xf numFmtId="0" fontId="8" fillId="0" borderId="0" xfId="0" applyFont="1"/>
    <xf numFmtId="0" fontId="9" fillId="2" borderId="1" xfId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justify" vertical="center" wrapText="1"/>
    </xf>
    <xf numFmtId="164" fontId="6" fillId="0" borderId="1" xfId="3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7" fillId="0" borderId="0" xfId="0" applyFont="1"/>
    <xf numFmtId="0" fontId="10" fillId="0" borderId="0" xfId="0" applyFont="1"/>
    <xf numFmtId="0" fontId="0" fillId="0" borderId="0" xfId="0" applyAlignment="1">
      <alignment horizontal="center" vertical="center"/>
    </xf>
    <xf numFmtId="49" fontId="2" fillId="2" borderId="1" xfId="1" applyNumberFormat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justify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164" fontId="2" fillId="0" borderId="1" xfId="2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/>
    </xf>
    <xf numFmtId="164" fontId="2" fillId="0" borderId="1" xfId="4" applyNumberFormat="1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4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2" fillId="0" borderId="0" xfId="0" applyFont="1" applyFill="1" applyAlignment="1">
      <alignment horizontal="center"/>
    </xf>
    <xf numFmtId="2" fontId="6" fillId="0" borderId="1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justify" vertical="center" wrapText="1"/>
    </xf>
    <xf numFmtId="49" fontId="2" fillId="2" borderId="3" xfId="1" applyNumberFormat="1" applyFont="1" applyFill="1" applyBorder="1" applyAlignment="1">
      <alignment horizontal="justify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49" fontId="2" fillId="0" borderId="6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11 2" xfId="2"/>
    <cellStyle name="Обычный 2 2" xfId="3"/>
    <cellStyle name="Обычный 5_ТОП 50 с апр 2015" xfId="4"/>
    <cellStyle name="Обычный_Лист1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2"/>
  <sheetViews>
    <sheetView tabSelected="1" workbookViewId="0">
      <selection activeCell="G14" sqref="G14"/>
    </sheetView>
  </sheetViews>
  <sheetFormatPr defaultRowHeight="15" x14ac:dyDescent="0.25"/>
  <cols>
    <col min="1" max="1" width="3.85546875" customWidth="1"/>
    <col min="2" max="2" width="57.42578125" style="1" customWidth="1"/>
    <col min="3" max="3" width="11.42578125" style="28" customWidth="1"/>
    <col min="4" max="4" width="11.42578125" style="28" hidden="1" customWidth="1"/>
    <col min="5" max="5" width="11.7109375" style="28" hidden="1" customWidth="1"/>
    <col min="6" max="6" width="11.7109375" style="28" customWidth="1"/>
    <col min="7" max="7" width="11" style="7" customWidth="1"/>
    <col min="8" max="8" width="12.42578125" style="29" customWidth="1"/>
    <col min="9" max="9" width="11" style="7" customWidth="1"/>
    <col min="10" max="10" width="9.140625" style="7" customWidth="1"/>
    <col min="11" max="11" width="10.42578125" style="7" customWidth="1"/>
    <col min="12" max="12" width="11.140625" customWidth="1"/>
    <col min="13" max="13" width="12" customWidth="1"/>
  </cols>
  <sheetData>
    <row r="1" spans="1:14" ht="18.75" x14ac:dyDescent="0.25">
      <c r="A1" s="31" t="s">
        <v>73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ht="15" customHeight="1" x14ac:dyDescent="0.25">
      <c r="A2" s="34" t="s">
        <v>0</v>
      </c>
      <c r="B2" s="36" t="s">
        <v>1</v>
      </c>
      <c r="C2" s="38" t="s">
        <v>2</v>
      </c>
      <c r="D2" s="39"/>
      <c r="E2" s="39"/>
      <c r="F2" s="39"/>
      <c r="G2" s="39"/>
      <c r="H2" s="39"/>
      <c r="I2" s="39"/>
      <c r="J2" s="39"/>
      <c r="K2" s="40"/>
      <c r="L2" s="41" t="s">
        <v>3</v>
      </c>
      <c r="M2" s="41" t="s">
        <v>4</v>
      </c>
      <c r="N2" s="41" t="s">
        <v>5</v>
      </c>
    </row>
    <row r="3" spans="1:14" ht="45" customHeight="1" x14ac:dyDescent="0.25">
      <c r="A3" s="35"/>
      <c r="B3" s="37"/>
      <c r="C3" s="19" t="s">
        <v>64</v>
      </c>
      <c r="D3" s="19"/>
      <c r="E3" s="19"/>
      <c r="F3" s="20" t="s">
        <v>6</v>
      </c>
      <c r="G3" s="20" t="s">
        <v>66</v>
      </c>
      <c r="H3" s="20" t="s">
        <v>65</v>
      </c>
      <c r="I3" s="19" t="s">
        <v>63</v>
      </c>
      <c r="J3" s="20" t="s">
        <v>61</v>
      </c>
      <c r="K3" s="20" t="s">
        <v>62</v>
      </c>
      <c r="L3" s="42"/>
      <c r="M3" s="42"/>
      <c r="N3" s="42"/>
    </row>
    <row r="4" spans="1:14" ht="60" hidden="1" x14ac:dyDescent="0.25">
      <c r="A4" s="4"/>
      <c r="B4" s="5" t="s">
        <v>7</v>
      </c>
      <c r="C4" s="6" t="s">
        <v>54</v>
      </c>
      <c r="D4" s="6"/>
      <c r="E4" s="6"/>
      <c r="F4" s="6" t="s">
        <v>67</v>
      </c>
      <c r="G4" s="6" t="s">
        <v>9</v>
      </c>
      <c r="H4" s="6" t="s">
        <v>69</v>
      </c>
      <c r="I4" s="8" t="s">
        <v>71</v>
      </c>
      <c r="J4" s="6" t="s">
        <v>8</v>
      </c>
      <c r="K4" s="6" t="s">
        <v>10</v>
      </c>
      <c r="L4" s="6"/>
      <c r="M4" s="6"/>
      <c r="N4" s="6"/>
    </row>
    <row r="5" spans="1:14" x14ac:dyDescent="0.25">
      <c r="A5" s="4">
        <v>1</v>
      </c>
      <c r="B5" s="5" t="s">
        <v>11</v>
      </c>
      <c r="C5" s="21" t="s">
        <v>68</v>
      </c>
      <c r="D5" s="21">
        <v>720</v>
      </c>
      <c r="E5" s="3">
        <v>779</v>
      </c>
      <c r="F5" s="22">
        <v>570</v>
      </c>
      <c r="G5" s="21">
        <v>727</v>
      </c>
      <c r="H5" s="23">
        <v>610</v>
      </c>
      <c r="I5" s="2">
        <v>697</v>
      </c>
      <c r="J5" s="2">
        <v>611</v>
      </c>
      <c r="K5" s="2">
        <v>550</v>
      </c>
      <c r="L5" s="3">
        <f>MIN(C5:K5)</f>
        <v>550</v>
      </c>
      <c r="M5" s="3">
        <f>MAX(C5,F5,G5,H5,I5,J5,K5)</f>
        <v>727</v>
      </c>
      <c r="N5" s="2">
        <f>AVERAGE(C5:K5)</f>
        <v>658</v>
      </c>
    </row>
    <row r="6" spans="1:14" x14ac:dyDescent="0.25">
      <c r="A6" s="4">
        <v>2</v>
      </c>
      <c r="B6" s="5" t="s">
        <v>70</v>
      </c>
      <c r="C6" s="21">
        <v>330</v>
      </c>
      <c r="D6" s="21">
        <v>280</v>
      </c>
      <c r="E6" s="2">
        <v>329</v>
      </c>
      <c r="F6" s="22">
        <v>274.7</v>
      </c>
      <c r="G6" s="21">
        <v>320</v>
      </c>
      <c r="H6" s="23">
        <v>335</v>
      </c>
      <c r="I6" s="2">
        <v>305</v>
      </c>
      <c r="J6" s="2">
        <v>305</v>
      </c>
      <c r="K6" s="2">
        <v>304</v>
      </c>
      <c r="L6" s="3">
        <f t="shared" ref="L6:L30" si="0">MIN(C6:K6)</f>
        <v>274.7</v>
      </c>
      <c r="M6" s="3">
        <f>MAX(C6:K6)</f>
        <v>335</v>
      </c>
      <c r="N6" s="2">
        <f t="shared" ref="N6:N31" si="1">AVERAGE(C6:K6)</f>
        <v>309.18888888888887</v>
      </c>
    </row>
    <row r="7" spans="1:14" x14ac:dyDescent="0.25">
      <c r="A7" s="4">
        <v>3</v>
      </c>
      <c r="B7" s="5" t="s">
        <v>58</v>
      </c>
      <c r="C7" s="21">
        <v>10</v>
      </c>
      <c r="D7" s="21">
        <v>11</v>
      </c>
      <c r="E7" s="3">
        <v>15</v>
      </c>
      <c r="F7" s="22">
        <v>15.1</v>
      </c>
      <c r="G7" s="21">
        <v>14</v>
      </c>
      <c r="H7" s="23">
        <v>25</v>
      </c>
      <c r="I7" s="2">
        <v>20</v>
      </c>
      <c r="J7" s="2">
        <v>11.5</v>
      </c>
      <c r="K7" s="2">
        <v>12</v>
      </c>
      <c r="L7" s="3">
        <f t="shared" si="0"/>
        <v>10</v>
      </c>
      <c r="M7" s="3">
        <f t="shared" ref="M7:M31" si="2">MAX(C7:K7)</f>
        <v>25</v>
      </c>
      <c r="N7" s="2">
        <f t="shared" si="1"/>
        <v>14.844444444444443</v>
      </c>
    </row>
    <row r="8" spans="1:14" x14ac:dyDescent="0.25">
      <c r="A8" s="4">
        <v>4</v>
      </c>
      <c r="B8" s="5" t="s">
        <v>12</v>
      </c>
      <c r="C8" s="21">
        <v>275</v>
      </c>
      <c r="D8" s="21">
        <v>250</v>
      </c>
      <c r="E8" s="3">
        <v>299</v>
      </c>
      <c r="F8" s="22">
        <v>241.8</v>
      </c>
      <c r="G8" s="21">
        <v>372</v>
      </c>
      <c r="H8" s="23">
        <v>292</v>
      </c>
      <c r="I8" s="2">
        <v>293</v>
      </c>
      <c r="J8" s="2">
        <v>257</v>
      </c>
      <c r="K8" s="2">
        <v>275</v>
      </c>
      <c r="L8" s="3">
        <f t="shared" si="0"/>
        <v>241.8</v>
      </c>
      <c r="M8" s="3">
        <f t="shared" si="2"/>
        <v>372</v>
      </c>
      <c r="N8" s="2">
        <f t="shared" si="1"/>
        <v>283.86666666666667</v>
      </c>
    </row>
    <row r="9" spans="1:14" x14ac:dyDescent="0.25">
      <c r="A9" s="4">
        <v>5</v>
      </c>
      <c r="B9" s="5" t="s">
        <v>13</v>
      </c>
      <c r="C9" s="21">
        <v>15</v>
      </c>
      <c r="D9" s="21">
        <v>18</v>
      </c>
      <c r="E9" s="3">
        <v>19</v>
      </c>
      <c r="F9" s="22">
        <v>17.5</v>
      </c>
      <c r="G9" s="21">
        <v>10</v>
      </c>
      <c r="H9" s="23">
        <v>25</v>
      </c>
      <c r="I9" s="2">
        <v>18</v>
      </c>
      <c r="J9" s="2">
        <v>9.9</v>
      </c>
      <c r="K9" s="2">
        <v>21</v>
      </c>
      <c r="L9" s="3">
        <f t="shared" si="0"/>
        <v>9.9</v>
      </c>
      <c r="M9" s="3">
        <f t="shared" si="2"/>
        <v>25</v>
      </c>
      <c r="N9" s="2">
        <f t="shared" si="1"/>
        <v>17.044444444444444</v>
      </c>
    </row>
    <row r="10" spans="1:14" x14ac:dyDescent="0.25">
      <c r="A10" s="4">
        <v>6</v>
      </c>
      <c r="B10" s="5" t="s">
        <v>56</v>
      </c>
      <c r="C10" s="21">
        <v>475</v>
      </c>
      <c r="D10" s="21">
        <v>454</v>
      </c>
      <c r="E10" s="3">
        <v>499</v>
      </c>
      <c r="F10" s="22">
        <v>425.7</v>
      </c>
      <c r="G10" s="21">
        <v>430</v>
      </c>
      <c r="H10" s="23">
        <v>439</v>
      </c>
      <c r="I10" s="2">
        <v>467</v>
      </c>
      <c r="J10" s="2">
        <v>408</v>
      </c>
      <c r="K10" s="2">
        <v>399</v>
      </c>
      <c r="L10" s="3">
        <f t="shared" si="0"/>
        <v>399</v>
      </c>
      <c r="M10" s="3">
        <f>MAX(K10,J10,I10,H10,G10,F10,C10)</f>
        <v>475</v>
      </c>
      <c r="N10" s="2">
        <f t="shared" si="1"/>
        <v>444.07777777777778</v>
      </c>
    </row>
    <row r="11" spans="1:14" x14ac:dyDescent="0.25">
      <c r="A11" s="4">
        <v>7</v>
      </c>
      <c r="B11" s="5" t="s">
        <v>15</v>
      </c>
      <c r="C11" s="21">
        <v>19</v>
      </c>
      <c r="D11" s="21">
        <v>15</v>
      </c>
      <c r="E11" s="3">
        <v>15</v>
      </c>
      <c r="F11" s="22">
        <v>27</v>
      </c>
      <c r="G11" s="21">
        <v>28</v>
      </c>
      <c r="H11" s="23">
        <v>30</v>
      </c>
      <c r="I11" s="2">
        <v>32</v>
      </c>
      <c r="J11" s="2">
        <v>35.5</v>
      </c>
      <c r="K11" s="2">
        <v>11</v>
      </c>
      <c r="L11" s="3">
        <f t="shared" si="0"/>
        <v>11</v>
      </c>
      <c r="M11" s="3">
        <f t="shared" si="2"/>
        <v>35.5</v>
      </c>
      <c r="N11" s="2">
        <f t="shared" si="1"/>
        <v>23.611111111111111</v>
      </c>
    </row>
    <row r="12" spans="1:14" x14ac:dyDescent="0.25">
      <c r="A12" s="4">
        <v>8</v>
      </c>
      <c r="B12" s="5" t="s">
        <v>57</v>
      </c>
      <c r="C12" s="21">
        <v>140</v>
      </c>
      <c r="D12" s="21">
        <v>115</v>
      </c>
      <c r="E12" s="3">
        <v>139</v>
      </c>
      <c r="F12" s="22">
        <v>143</v>
      </c>
      <c r="G12" s="2">
        <v>222</v>
      </c>
      <c r="H12" s="23">
        <v>168</v>
      </c>
      <c r="I12" s="2" t="s">
        <v>68</v>
      </c>
      <c r="J12" s="2">
        <v>125</v>
      </c>
      <c r="K12" s="2">
        <v>155</v>
      </c>
      <c r="L12" s="3">
        <v>174</v>
      </c>
      <c r="M12" s="3">
        <v>174</v>
      </c>
      <c r="N12" s="2">
        <v>174</v>
      </c>
    </row>
    <row r="13" spans="1:14" x14ac:dyDescent="0.25">
      <c r="A13" s="4">
        <v>9</v>
      </c>
      <c r="B13" s="5" t="s">
        <v>16</v>
      </c>
      <c r="C13" s="21">
        <v>25</v>
      </c>
      <c r="D13" s="21">
        <v>16</v>
      </c>
      <c r="E13" s="2">
        <v>16</v>
      </c>
      <c r="F13" s="2" t="s">
        <v>68</v>
      </c>
      <c r="G13" s="21">
        <v>35</v>
      </c>
      <c r="H13" s="23">
        <v>30</v>
      </c>
      <c r="I13" s="2">
        <v>25</v>
      </c>
      <c r="J13" s="2">
        <v>28.5</v>
      </c>
      <c r="K13" s="2">
        <v>21</v>
      </c>
      <c r="L13" s="3">
        <f t="shared" si="0"/>
        <v>16</v>
      </c>
      <c r="M13" s="3">
        <f t="shared" si="2"/>
        <v>35</v>
      </c>
      <c r="N13" s="2">
        <f t="shared" si="1"/>
        <v>24.5625</v>
      </c>
    </row>
    <row r="14" spans="1:14" x14ac:dyDescent="0.25">
      <c r="A14" s="4">
        <v>10</v>
      </c>
      <c r="B14" s="5" t="s">
        <v>17</v>
      </c>
      <c r="C14" s="21">
        <v>30</v>
      </c>
      <c r="D14" s="21">
        <v>35</v>
      </c>
      <c r="E14" s="2">
        <v>25</v>
      </c>
      <c r="F14" s="2">
        <v>76.900000000000006</v>
      </c>
      <c r="G14" s="21">
        <v>33</v>
      </c>
      <c r="H14" s="23">
        <v>25</v>
      </c>
      <c r="I14" s="2">
        <v>38</v>
      </c>
      <c r="J14" s="2">
        <v>55</v>
      </c>
      <c r="K14" s="2">
        <v>39</v>
      </c>
      <c r="L14" s="3">
        <f t="shared" si="0"/>
        <v>25</v>
      </c>
      <c r="M14" s="3">
        <f t="shared" si="2"/>
        <v>76.900000000000006</v>
      </c>
      <c r="N14" s="2">
        <f t="shared" si="1"/>
        <v>39.655555555555551</v>
      </c>
    </row>
    <row r="15" spans="1:14" s="7" customFormat="1" x14ac:dyDescent="0.25">
      <c r="A15" s="8">
        <v>11</v>
      </c>
      <c r="B15" s="18" t="s">
        <v>18</v>
      </c>
      <c r="C15" s="21">
        <v>369</v>
      </c>
      <c r="D15" s="21">
        <v>320</v>
      </c>
      <c r="E15" s="2">
        <v>390</v>
      </c>
      <c r="F15" s="2">
        <v>315.60000000000002</v>
      </c>
      <c r="G15" s="21">
        <v>500</v>
      </c>
      <c r="H15" s="23">
        <v>371</v>
      </c>
      <c r="I15" s="2">
        <v>297</v>
      </c>
      <c r="J15" s="2">
        <v>325</v>
      </c>
      <c r="K15" s="2">
        <v>320</v>
      </c>
      <c r="L15" s="3">
        <f t="shared" si="0"/>
        <v>297</v>
      </c>
      <c r="M15" s="3">
        <f>MAX(C15,F15,G15,H15,I15,J15,K15)</f>
        <v>500</v>
      </c>
      <c r="N15" s="2">
        <f t="shared" si="1"/>
        <v>356.4</v>
      </c>
    </row>
    <row r="16" spans="1:14" x14ac:dyDescent="0.25">
      <c r="A16" s="4">
        <v>12</v>
      </c>
      <c r="B16" s="5" t="s">
        <v>19</v>
      </c>
      <c r="C16" s="21">
        <v>410</v>
      </c>
      <c r="D16" s="21">
        <v>345</v>
      </c>
      <c r="E16" s="3">
        <v>429</v>
      </c>
      <c r="F16" s="22">
        <v>322.10000000000002</v>
      </c>
      <c r="G16" s="21">
        <v>370</v>
      </c>
      <c r="H16" s="23">
        <v>393</v>
      </c>
      <c r="I16" s="2">
        <v>380</v>
      </c>
      <c r="J16" s="2">
        <v>348</v>
      </c>
      <c r="K16" s="2">
        <v>372</v>
      </c>
      <c r="L16" s="3">
        <f t="shared" si="0"/>
        <v>322.10000000000002</v>
      </c>
      <c r="M16" s="3">
        <f t="shared" si="2"/>
        <v>429</v>
      </c>
      <c r="N16" s="2">
        <f t="shared" si="1"/>
        <v>374.34444444444443</v>
      </c>
    </row>
    <row r="17" spans="1:14" x14ac:dyDescent="0.25">
      <c r="A17" s="4">
        <v>13</v>
      </c>
      <c r="B17" s="5" t="s">
        <v>20</v>
      </c>
      <c r="C17" s="21">
        <v>55</v>
      </c>
      <c r="D17" s="21">
        <v>49</v>
      </c>
      <c r="E17" s="2">
        <v>58</v>
      </c>
      <c r="F17" s="22">
        <v>61.7</v>
      </c>
      <c r="G17" s="21">
        <v>54</v>
      </c>
      <c r="H17" s="23">
        <v>91</v>
      </c>
      <c r="I17" s="2">
        <v>80</v>
      </c>
      <c r="J17" s="2">
        <v>63</v>
      </c>
      <c r="K17" s="2">
        <v>76</v>
      </c>
      <c r="L17" s="3">
        <f t="shared" si="0"/>
        <v>49</v>
      </c>
      <c r="M17" s="3">
        <f t="shared" si="2"/>
        <v>91</v>
      </c>
      <c r="N17" s="2">
        <f t="shared" si="1"/>
        <v>65.300000000000011</v>
      </c>
    </row>
    <row r="18" spans="1:14" x14ac:dyDescent="0.25">
      <c r="A18" s="4">
        <v>14</v>
      </c>
      <c r="B18" s="5" t="s">
        <v>21</v>
      </c>
      <c r="C18" s="2" t="s">
        <v>72</v>
      </c>
      <c r="D18" s="2">
        <v>350</v>
      </c>
      <c r="E18" s="3">
        <v>389</v>
      </c>
      <c r="F18" s="2">
        <v>314.2</v>
      </c>
      <c r="G18" s="21">
        <v>366</v>
      </c>
      <c r="H18" s="23">
        <v>365</v>
      </c>
      <c r="I18" s="2" t="s">
        <v>68</v>
      </c>
      <c r="J18" s="2">
        <v>359</v>
      </c>
      <c r="K18" s="2">
        <v>347</v>
      </c>
      <c r="L18" s="3">
        <f t="shared" si="0"/>
        <v>314.2</v>
      </c>
      <c r="M18" s="3">
        <f t="shared" si="2"/>
        <v>389</v>
      </c>
      <c r="N18" s="2">
        <f>AVERAGE(C18:K18)</f>
        <v>355.74285714285713</v>
      </c>
    </row>
    <row r="19" spans="1:14" x14ac:dyDescent="0.25">
      <c r="A19" s="4">
        <v>15</v>
      </c>
      <c r="B19" s="5" t="s">
        <v>22</v>
      </c>
      <c r="C19" s="21">
        <v>125</v>
      </c>
      <c r="D19" s="21">
        <v>125</v>
      </c>
      <c r="E19" s="3">
        <v>119</v>
      </c>
      <c r="F19" s="22">
        <v>118.9</v>
      </c>
      <c r="G19" s="21">
        <v>182</v>
      </c>
      <c r="H19" s="23">
        <v>138</v>
      </c>
      <c r="I19" s="2">
        <v>130</v>
      </c>
      <c r="J19" s="2">
        <v>139</v>
      </c>
      <c r="K19" s="2">
        <v>134</v>
      </c>
      <c r="L19" s="3">
        <f t="shared" si="0"/>
        <v>118.9</v>
      </c>
      <c r="M19" s="3">
        <f t="shared" si="2"/>
        <v>182</v>
      </c>
      <c r="N19" s="2">
        <f t="shared" si="1"/>
        <v>134.54444444444445</v>
      </c>
    </row>
    <row r="20" spans="1:14" x14ac:dyDescent="0.25">
      <c r="A20" s="4">
        <v>16</v>
      </c>
      <c r="B20" s="5" t="s">
        <v>23</v>
      </c>
      <c r="C20" s="21">
        <v>680</v>
      </c>
      <c r="D20" s="21">
        <v>557</v>
      </c>
      <c r="E20" s="2">
        <v>689</v>
      </c>
      <c r="F20" s="22">
        <v>550</v>
      </c>
      <c r="G20" s="21">
        <v>866</v>
      </c>
      <c r="H20" s="23">
        <v>600</v>
      </c>
      <c r="I20" s="2">
        <v>562</v>
      </c>
      <c r="J20" s="2">
        <v>536</v>
      </c>
      <c r="K20" s="3">
        <v>531</v>
      </c>
      <c r="L20" s="3">
        <f t="shared" si="0"/>
        <v>531</v>
      </c>
      <c r="M20" s="3">
        <f t="shared" si="2"/>
        <v>866</v>
      </c>
      <c r="N20" s="2">
        <f t="shared" si="1"/>
        <v>619</v>
      </c>
    </row>
    <row r="21" spans="1:14" x14ac:dyDescent="0.25">
      <c r="A21" s="4">
        <v>17</v>
      </c>
      <c r="B21" s="5" t="s">
        <v>24</v>
      </c>
      <c r="C21" s="21">
        <v>275</v>
      </c>
      <c r="D21" s="21">
        <v>239</v>
      </c>
      <c r="E21" s="3">
        <v>289</v>
      </c>
      <c r="F21" s="22">
        <v>217.4</v>
      </c>
      <c r="G21" s="21">
        <v>256</v>
      </c>
      <c r="H21" s="23">
        <v>267</v>
      </c>
      <c r="I21" s="2">
        <v>236</v>
      </c>
      <c r="J21" s="2">
        <v>218</v>
      </c>
      <c r="K21" s="3">
        <v>239</v>
      </c>
      <c r="L21" s="3">
        <f t="shared" si="0"/>
        <v>217.4</v>
      </c>
      <c r="M21" s="3">
        <f>MAX(C21,F21,G21,H21,I21,J21,K21)</f>
        <v>275</v>
      </c>
      <c r="N21" s="2">
        <f t="shared" si="1"/>
        <v>248.48888888888891</v>
      </c>
    </row>
    <row r="22" spans="1:14" s="15" customFormat="1" x14ac:dyDescent="0.25">
      <c r="A22" s="4">
        <v>18</v>
      </c>
      <c r="B22" s="5" t="s">
        <v>25</v>
      </c>
      <c r="C22" s="21">
        <v>185</v>
      </c>
      <c r="D22" s="21">
        <v>195</v>
      </c>
      <c r="E22" s="2">
        <v>189</v>
      </c>
      <c r="F22" s="22">
        <v>166.6</v>
      </c>
      <c r="G22" s="21">
        <v>214</v>
      </c>
      <c r="H22" s="23">
        <v>189</v>
      </c>
      <c r="I22" s="2">
        <v>171</v>
      </c>
      <c r="J22" s="2">
        <v>163</v>
      </c>
      <c r="K22" s="3">
        <v>167</v>
      </c>
      <c r="L22" s="3">
        <f t="shared" si="0"/>
        <v>163</v>
      </c>
      <c r="M22" s="3">
        <f t="shared" si="2"/>
        <v>214</v>
      </c>
      <c r="N22" s="2">
        <f t="shared" si="1"/>
        <v>182.17777777777778</v>
      </c>
    </row>
    <row r="23" spans="1:14" x14ac:dyDescent="0.25">
      <c r="A23" s="4">
        <v>19</v>
      </c>
      <c r="B23" s="5" t="s">
        <v>26</v>
      </c>
      <c r="C23" s="21">
        <v>231</v>
      </c>
      <c r="D23" s="21">
        <v>186</v>
      </c>
      <c r="E23" s="3">
        <v>219</v>
      </c>
      <c r="F23" s="22">
        <v>194.6</v>
      </c>
      <c r="G23" s="21">
        <v>240</v>
      </c>
      <c r="H23" s="23">
        <v>237</v>
      </c>
      <c r="I23" s="2">
        <v>206</v>
      </c>
      <c r="J23" s="2">
        <v>179</v>
      </c>
      <c r="K23" s="3">
        <v>209</v>
      </c>
      <c r="L23" s="3">
        <f t="shared" si="0"/>
        <v>179</v>
      </c>
      <c r="M23" s="3">
        <f>MAX(K23,J23,I23,H23,G23,F23,C23)</f>
        <v>240</v>
      </c>
      <c r="N23" s="2">
        <f t="shared" si="1"/>
        <v>211.28888888888889</v>
      </c>
    </row>
    <row r="24" spans="1:14" x14ac:dyDescent="0.25">
      <c r="A24" s="4">
        <v>20</v>
      </c>
      <c r="B24" s="5" t="s">
        <v>27</v>
      </c>
      <c r="C24" s="21">
        <v>19.5</v>
      </c>
      <c r="D24" s="21">
        <v>15</v>
      </c>
      <c r="E24" s="3">
        <v>26</v>
      </c>
      <c r="F24" s="22">
        <v>21.3</v>
      </c>
      <c r="G24" s="21">
        <v>31</v>
      </c>
      <c r="H24" s="23">
        <v>30</v>
      </c>
      <c r="I24" s="2">
        <v>21</v>
      </c>
      <c r="J24" s="2">
        <v>21</v>
      </c>
      <c r="K24" s="3">
        <v>25</v>
      </c>
      <c r="L24" s="3">
        <f t="shared" si="0"/>
        <v>15</v>
      </c>
      <c r="M24" s="3">
        <f t="shared" si="2"/>
        <v>31</v>
      </c>
      <c r="N24" s="2">
        <f t="shared" si="1"/>
        <v>23.311111111111114</v>
      </c>
    </row>
    <row r="25" spans="1:14" x14ac:dyDescent="0.25">
      <c r="A25" s="4">
        <v>21</v>
      </c>
      <c r="B25" s="5" t="s">
        <v>28</v>
      </c>
      <c r="C25" s="21">
        <v>150</v>
      </c>
      <c r="D25" s="21">
        <v>124</v>
      </c>
      <c r="E25" s="3">
        <v>159</v>
      </c>
      <c r="F25" s="22">
        <v>130</v>
      </c>
      <c r="G25" s="21">
        <v>185</v>
      </c>
      <c r="H25" s="23">
        <v>165</v>
      </c>
      <c r="I25" s="2">
        <v>157</v>
      </c>
      <c r="J25" s="2">
        <v>144</v>
      </c>
      <c r="K25" s="3">
        <v>155</v>
      </c>
      <c r="L25" s="3">
        <f t="shared" si="0"/>
        <v>124</v>
      </c>
      <c r="M25" s="3">
        <f t="shared" si="2"/>
        <v>185</v>
      </c>
      <c r="N25" s="2">
        <f t="shared" si="1"/>
        <v>152.11111111111111</v>
      </c>
    </row>
    <row r="26" spans="1:14" x14ac:dyDescent="0.25">
      <c r="A26" s="4">
        <v>22</v>
      </c>
      <c r="B26" s="5" t="s">
        <v>29</v>
      </c>
      <c r="C26" s="21">
        <v>310</v>
      </c>
      <c r="D26" s="21">
        <v>280</v>
      </c>
      <c r="E26" s="3">
        <v>339</v>
      </c>
      <c r="F26" s="22">
        <v>303</v>
      </c>
      <c r="G26" s="21">
        <v>400</v>
      </c>
      <c r="H26" s="23">
        <v>310</v>
      </c>
      <c r="I26" s="2">
        <v>288</v>
      </c>
      <c r="J26" s="2">
        <v>275</v>
      </c>
      <c r="K26" s="3">
        <v>297</v>
      </c>
      <c r="L26" s="3">
        <f t="shared" si="0"/>
        <v>275</v>
      </c>
      <c r="M26" s="3">
        <f t="shared" si="2"/>
        <v>400</v>
      </c>
      <c r="N26" s="2">
        <f t="shared" si="1"/>
        <v>311.33333333333331</v>
      </c>
    </row>
    <row r="27" spans="1:14" x14ac:dyDescent="0.25">
      <c r="A27" s="4">
        <v>23</v>
      </c>
      <c r="B27" s="5" t="s">
        <v>30</v>
      </c>
      <c r="C27" s="21">
        <v>530</v>
      </c>
      <c r="D27" s="21">
        <v>380</v>
      </c>
      <c r="E27" s="2" t="s">
        <v>68</v>
      </c>
      <c r="F27" s="22">
        <v>447.4</v>
      </c>
      <c r="G27" s="21">
        <v>628</v>
      </c>
      <c r="H27" s="23">
        <v>541</v>
      </c>
      <c r="I27" s="2" t="s">
        <v>68</v>
      </c>
      <c r="J27" s="2">
        <v>496</v>
      </c>
      <c r="K27" s="3">
        <v>449</v>
      </c>
      <c r="L27" s="3">
        <f t="shared" si="0"/>
        <v>380</v>
      </c>
      <c r="M27" s="3">
        <f t="shared" si="2"/>
        <v>628</v>
      </c>
      <c r="N27" s="2">
        <f t="shared" si="1"/>
        <v>495.91428571428571</v>
      </c>
    </row>
    <row r="28" spans="1:14" s="9" customFormat="1" x14ac:dyDescent="0.25">
      <c r="A28" s="4">
        <v>24</v>
      </c>
      <c r="B28" s="5" t="s">
        <v>31</v>
      </c>
      <c r="C28" s="21">
        <v>25</v>
      </c>
      <c r="D28" s="21">
        <v>15</v>
      </c>
      <c r="E28" s="3">
        <v>17</v>
      </c>
      <c r="F28" s="22">
        <v>47.5</v>
      </c>
      <c r="G28" s="21">
        <v>28</v>
      </c>
      <c r="H28" s="23">
        <v>40</v>
      </c>
      <c r="I28" s="2">
        <v>31</v>
      </c>
      <c r="J28" s="2">
        <v>33.5</v>
      </c>
      <c r="K28" s="3">
        <v>28</v>
      </c>
      <c r="L28" s="3">
        <f t="shared" si="0"/>
        <v>15</v>
      </c>
      <c r="M28" s="3">
        <f t="shared" si="2"/>
        <v>47.5</v>
      </c>
      <c r="N28" s="2">
        <f t="shared" si="1"/>
        <v>29.444444444444443</v>
      </c>
    </row>
    <row r="29" spans="1:14" x14ac:dyDescent="0.25">
      <c r="A29" s="4">
        <v>25</v>
      </c>
      <c r="B29" s="5" t="s">
        <v>32</v>
      </c>
      <c r="C29" s="21">
        <v>15</v>
      </c>
      <c r="D29" s="21">
        <v>12</v>
      </c>
      <c r="E29" s="3">
        <v>15</v>
      </c>
      <c r="F29" s="22" t="s">
        <v>68</v>
      </c>
      <c r="G29" s="21">
        <v>11</v>
      </c>
      <c r="H29" s="23">
        <v>20</v>
      </c>
      <c r="I29" s="22">
        <v>16</v>
      </c>
      <c r="J29" s="2">
        <v>11</v>
      </c>
      <c r="K29" s="3">
        <v>18</v>
      </c>
      <c r="L29" s="3">
        <f t="shared" si="0"/>
        <v>11</v>
      </c>
      <c r="M29" s="3">
        <f t="shared" si="2"/>
        <v>20</v>
      </c>
      <c r="N29" s="2">
        <f t="shared" si="1"/>
        <v>14.75</v>
      </c>
    </row>
    <row r="30" spans="1:14" x14ac:dyDescent="0.25">
      <c r="A30" s="4">
        <v>26</v>
      </c>
      <c r="B30" s="5" t="s">
        <v>33</v>
      </c>
      <c r="C30" s="22">
        <v>220</v>
      </c>
      <c r="D30" s="22" t="s">
        <v>68</v>
      </c>
      <c r="E30" s="3">
        <v>249</v>
      </c>
      <c r="F30" s="22">
        <v>199.8</v>
      </c>
      <c r="G30" s="21">
        <v>239</v>
      </c>
      <c r="H30" s="23">
        <v>222</v>
      </c>
      <c r="I30" s="22">
        <v>220</v>
      </c>
      <c r="J30" s="2">
        <v>222</v>
      </c>
      <c r="K30" s="3">
        <v>216</v>
      </c>
      <c r="L30" s="3">
        <f t="shared" si="0"/>
        <v>199.8</v>
      </c>
      <c r="M30" s="3">
        <f>MAX(C30,F30,G30,H30,I30,J30,K30)</f>
        <v>239</v>
      </c>
      <c r="N30" s="2">
        <f t="shared" si="1"/>
        <v>223.47499999999999</v>
      </c>
    </row>
    <row r="31" spans="1:14" x14ac:dyDescent="0.25">
      <c r="A31" s="4">
        <v>27</v>
      </c>
      <c r="B31" s="5" t="s">
        <v>74</v>
      </c>
      <c r="C31" s="22">
        <v>20</v>
      </c>
      <c r="D31" s="22">
        <v>20</v>
      </c>
      <c r="E31" s="3" t="s">
        <v>68</v>
      </c>
      <c r="F31" s="22">
        <v>52.3</v>
      </c>
      <c r="G31" s="21">
        <v>51</v>
      </c>
      <c r="H31" s="23" t="s">
        <v>68</v>
      </c>
      <c r="I31" s="2">
        <v>38</v>
      </c>
      <c r="J31" s="22" t="s">
        <v>68</v>
      </c>
      <c r="K31" s="3">
        <v>60</v>
      </c>
      <c r="L31" s="3">
        <f>MIN(C31:K31)</f>
        <v>20</v>
      </c>
      <c r="M31" s="3">
        <f t="shared" si="2"/>
        <v>60</v>
      </c>
      <c r="N31" s="2">
        <f t="shared" si="1"/>
        <v>40.216666666666669</v>
      </c>
    </row>
    <row r="32" spans="1:14" x14ac:dyDescent="0.25">
      <c r="A32" s="4">
        <v>28</v>
      </c>
      <c r="B32" s="5" t="s">
        <v>34</v>
      </c>
      <c r="C32" s="22">
        <v>320</v>
      </c>
      <c r="D32" s="22" t="s">
        <v>68</v>
      </c>
      <c r="E32" s="3" t="s">
        <v>68</v>
      </c>
      <c r="F32" s="22">
        <v>317.39999999999998</v>
      </c>
      <c r="G32" s="22">
        <v>354</v>
      </c>
      <c r="H32" s="23">
        <v>319</v>
      </c>
      <c r="I32" s="2">
        <v>340</v>
      </c>
      <c r="J32" s="2">
        <v>318</v>
      </c>
      <c r="K32" s="3">
        <v>292</v>
      </c>
      <c r="L32" s="3">
        <f>MIN(C32:K32)</f>
        <v>292</v>
      </c>
      <c r="M32" s="3">
        <f>MAX(C32:K32)</f>
        <v>354</v>
      </c>
      <c r="N32" s="2">
        <f>AVERAGE(C32:K32)</f>
        <v>322.91428571428571</v>
      </c>
    </row>
    <row r="33" spans="1:14" x14ac:dyDescent="0.25">
      <c r="A33" s="4">
        <v>29</v>
      </c>
      <c r="B33" s="5" t="s">
        <v>53</v>
      </c>
      <c r="C33" s="21">
        <v>210</v>
      </c>
      <c r="D33" s="21">
        <v>190</v>
      </c>
      <c r="E33" s="3">
        <v>219</v>
      </c>
      <c r="F33" s="22">
        <v>193.9</v>
      </c>
      <c r="G33" s="21">
        <v>289</v>
      </c>
      <c r="H33" s="23">
        <v>225</v>
      </c>
      <c r="I33" s="2">
        <v>219</v>
      </c>
      <c r="J33" s="2">
        <v>197</v>
      </c>
      <c r="K33" s="3">
        <v>182</v>
      </c>
      <c r="L33" s="3">
        <f>MIN(C33:K33)</f>
        <v>182</v>
      </c>
      <c r="M33" s="3">
        <f t="shared" ref="M33:M44" si="3">MAX(C33:K33)</f>
        <v>289</v>
      </c>
      <c r="N33" s="2">
        <f t="shared" ref="N33:N45" si="4">AVERAGE(C33:K33)</f>
        <v>213.87777777777779</v>
      </c>
    </row>
    <row r="34" spans="1:14" x14ac:dyDescent="0.25">
      <c r="A34" s="4">
        <v>30</v>
      </c>
      <c r="B34" s="5" t="s">
        <v>35</v>
      </c>
      <c r="C34" s="21">
        <v>810</v>
      </c>
      <c r="D34" s="21">
        <v>810</v>
      </c>
      <c r="E34" s="24">
        <v>990</v>
      </c>
      <c r="F34" s="22">
        <v>700.2</v>
      </c>
      <c r="G34" s="21" t="s">
        <v>68</v>
      </c>
      <c r="H34" s="23">
        <v>960</v>
      </c>
      <c r="I34" s="2">
        <v>750</v>
      </c>
      <c r="J34" s="2">
        <v>855</v>
      </c>
      <c r="K34" s="3">
        <v>840</v>
      </c>
      <c r="L34" s="3">
        <f>MIN(C34:K34)</f>
        <v>700.2</v>
      </c>
      <c r="M34" s="3">
        <f>MAX(K34,J34,I34,H34,G34,F34,C34)</f>
        <v>960</v>
      </c>
      <c r="N34" s="2">
        <f t="shared" si="4"/>
        <v>839.4</v>
      </c>
    </row>
    <row r="35" spans="1:14" x14ac:dyDescent="0.25">
      <c r="A35" s="4">
        <v>31</v>
      </c>
      <c r="B35" s="5" t="s">
        <v>36</v>
      </c>
      <c r="C35" s="21">
        <v>135</v>
      </c>
      <c r="D35" s="21">
        <v>115</v>
      </c>
      <c r="E35" s="2">
        <v>139</v>
      </c>
      <c r="F35" s="22">
        <v>116.8</v>
      </c>
      <c r="G35" s="21">
        <v>135</v>
      </c>
      <c r="H35" s="23">
        <v>138</v>
      </c>
      <c r="I35" s="2">
        <v>133</v>
      </c>
      <c r="J35" s="2">
        <v>134</v>
      </c>
      <c r="K35" s="3">
        <v>124</v>
      </c>
      <c r="L35" s="3">
        <f>MIN(C35:K35)</f>
        <v>115</v>
      </c>
      <c r="M35" s="3">
        <f t="shared" si="3"/>
        <v>139</v>
      </c>
      <c r="N35" s="2">
        <f t="shared" si="4"/>
        <v>129.97777777777776</v>
      </c>
    </row>
    <row r="36" spans="1:14" s="16" customFormat="1" ht="30" x14ac:dyDescent="0.25">
      <c r="A36" s="4">
        <v>32</v>
      </c>
      <c r="B36" s="17" t="s">
        <v>37</v>
      </c>
      <c r="C36" s="22">
        <v>228</v>
      </c>
      <c r="D36" s="22">
        <v>135</v>
      </c>
      <c r="E36" s="24">
        <v>179</v>
      </c>
      <c r="F36" s="22">
        <v>200</v>
      </c>
      <c r="G36" s="22" t="s">
        <v>68</v>
      </c>
      <c r="H36" s="30">
        <v>300</v>
      </c>
      <c r="I36" s="2">
        <v>269</v>
      </c>
      <c r="J36" s="2">
        <v>201</v>
      </c>
      <c r="K36" s="2">
        <v>176</v>
      </c>
      <c r="L36" s="3">
        <f>MIN(F36,H36,I36,J36,K36)</f>
        <v>176</v>
      </c>
      <c r="M36" s="3">
        <f t="shared" si="3"/>
        <v>300</v>
      </c>
      <c r="N36" s="2">
        <f t="shared" si="4"/>
        <v>211</v>
      </c>
    </row>
    <row r="37" spans="1:14" x14ac:dyDescent="0.25">
      <c r="A37" s="4">
        <v>33</v>
      </c>
      <c r="B37" s="5" t="s">
        <v>38</v>
      </c>
      <c r="C37" s="21">
        <v>20</v>
      </c>
      <c r="D37" s="21">
        <v>16</v>
      </c>
      <c r="E37" s="24">
        <v>16</v>
      </c>
      <c r="F37" s="22">
        <v>28.5</v>
      </c>
      <c r="G37" s="21">
        <v>28</v>
      </c>
      <c r="H37" s="23">
        <v>30</v>
      </c>
      <c r="I37" s="2">
        <v>20</v>
      </c>
      <c r="J37" s="2">
        <v>22</v>
      </c>
      <c r="K37" s="3">
        <v>19</v>
      </c>
      <c r="L37" s="3">
        <f t="shared" ref="L37:L45" si="5">MIN(C37:K37)</f>
        <v>16</v>
      </c>
      <c r="M37" s="3">
        <f t="shared" si="3"/>
        <v>30</v>
      </c>
      <c r="N37" s="2">
        <f t="shared" si="4"/>
        <v>22.166666666666668</v>
      </c>
    </row>
    <row r="38" spans="1:14" x14ac:dyDescent="0.25">
      <c r="A38" s="4">
        <v>34</v>
      </c>
      <c r="B38" s="5" t="s">
        <v>39</v>
      </c>
      <c r="C38" s="3" t="s">
        <v>68</v>
      </c>
      <c r="D38" s="3">
        <v>550</v>
      </c>
      <c r="E38" s="22" t="s">
        <v>68</v>
      </c>
      <c r="F38" s="22" t="s">
        <v>68</v>
      </c>
      <c r="G38" s="21" t="s">
        <v>68</v>
      </c>
      <c r="H38" s="23" t="s">
        <v>68</v>
      </c>
      <c r="I38" s="2" t="s">
        <v>68</v>
      </c>
      <c r="J38" s="2" t="s">
        <v>68</v>
      </c>
      <c r="K38" s="24" t="s">
        <v>68</v>
      </c>
      <c r="L38" s="3" t="s">
        <v>68</v>
      </c>
      <c r="M38" s="3" t="s">
        <v>68</v>
      </c>
      <c r="N38" s="2" t="s">
        <v>68</v>
      </c>
    </row>
    <row r="39" spans="1:14" x14ac:dyDescent="0.25">
      <c r="A39" s="4">
        <v>35</v>
      </c>
      <c r="B39" s="5" t="s">
        <v>40</v>
      </c>
      <c r="C39" s="21">
        <v>25</v>
      </c>
      <c r="D39" s="21">
        <v>25</v>
      </c>
      <c r="E39" s="24">
        <v>25</v>
      </c>
      <c r="F39" s="22">
        <v>35</v>
      </c>
      <c r="G39" s="21">
        <v>49</v>
      </c>
      <c r="H39" s="23">
        <v>35</v>
      </c>
      <c r="I39" s="3">
        <v>35</v>
      </c>
      <c r="J39" s="2">
        <v>38.5</v>
      </c>
      <c r="K39" s="22">
        <v>49</v>
      </c>
      <c r="L39" s="3">
        <f t="shared" si="5"/>
        <v>25</v>
      </c>
      <c r="M39" s="3">
        <f t="shared" si="3"/>
        <v>49</v>
      </c>
      <c r="N39" s="2">
        <f t="shared" si="4"/>
        <v>35.166666666666664</v>
      </c>
    </row>
    <row r="40" spans="1:14" x14ac:dyDescent="0.25">
      <c r="A40" s="4">
        <v>36</v>
      </c>
      <c r="B40" s="5" t="s">
        <v>41</v>
      </c>
      <c r="C40" s="22">
        <v>210</v>
      </c>
      <c r="D40" s="22">
        <v>165</v>
      </c>
      <c r="E40" s="22">
        <v>199</v>
      </c>
      <c r="F40" s="22">
        <v>163.5</v>
      </c>
      <c r="G40" s="21">
        <v>185</v>
      </c>
      <c r="H40" s="23">
        <v>202</v>
      </c>
      <c r="I40" s="2">
        <v>193</v>
      </c>
      <c r="J40" s="2">
        <v>174</v>
      </c>
      <c r="K40" s="24">
        <v>176</v>
      </c>
      <c r="L40" s="3">
        <f t="shared" si="5"/>
        <v>163.5</v>
      </c>
      <c r="M40" s="3">
        <f>MAX(K40,J40,I40,H40,G40,F40,C40)</f>
        <v>210</v>
      </c>
      <c r="N40" s="2">
        <f t="shared" si="4"/>
        <v>185.27777777777777</v>
      </c>
    </row>
    <row r="41" spans="1:14" s="14" customFormat="1" x14ac:dyDescent="0.25">
      <c r="A41" s="10">
        <v>37</v>
      </c>
      <c r="B41" s="11" t="s">
        <v>42</v>
      </c>
      <c r="C41" s="21">
        <v>25</v>
      </c>
      <c r="D41" s="21">
        <v>24</v>
      </c>
      <c r="E41" s="24">
        <v>30</v>
      </c>
      <c r="F41" s="22">
        <v>28.5</v>
      </c>
      <c r="G41" s="25">
        <v>27</v>
      </c>
      <c r="H41" s="23">
        <v>25</v>
      </c>
      <c r="I41" s="26">
        <v>31</v>
      </c>
      <c r="J41" s="12">
        <v>26.5</v>
      </c>
      <c r="K41" s="27" t="s">
        <v>68</v>
      </c>
      <c r="L41" s="13">
        <f t="shared" si="5"/>
        <v>24</v>
      </c>
      <c r="M41" s="13">
        <f t="shared" si="3"/>
        <v>31</v>
      </c>
      <c r="N41" s="12">
        <f t="shared" si="4"/>
        <v>27.125</v>
      </c>
    </row>
    <row r="42" spans="1:14" x14ac:dyDescent="0.25">
      <c r="A42" s="4">
        <v>38</v>
      </c>
      <c r="B42" s="5" t="s">
        <v>43</v>
      </c>
      <c r="C42" s="21">
        <v>135</v>
      </c>
      <c r="D42" s="21">
        <v>125</v>
      </c>
      <c r="E42" s="24">
        <v>149</v>
      </c>
      <c r="F42" s="22">
        <v>117.6</v>
      </c>
      <c r="G42" s="21">
        <v>146</v>
      </c>
      <c r="H42" s="23">
        <v>135</v>
      </c>
      <c r="I42" s="2">
        <v>137</v>
      </c>
      <c r="J42" s="2">
        <v>117</v>
      </c>
      <c r="K42" s="24">
        <v>122</v>
      </c>
      <c r="L42" s="3">
        <f t="shared" si="5"/>
        <v>117</v>
      </c>
      <c r="M42" s="3">
        <f>MAX(K42,J42,I42,H42,G42,F42,C42)</f>
        <v>146</v>
      </c>
      <c r="N42" s="2">
        <f t="shared" si="4"/>
        <v>131.51111111111109</v>
      </c>
    </row>
    <row r="43" spans="1:14" x14ac:dyDescent="0.25">
      <c r="A43" s="4">
        <v>39</v>
      </c>
      <c r="B43" s="5" t="s">
        <v>60</v>
      </c>
      <c r="C43" s="21">
        <v>450</v>
      </c>
      <c r="D43" s="21">
        <v>410</v>
      </c>
      <c r="E43" s="24">
        <v>477</v>
      </c>
      <c r="F43" s="22">
        <v>408.9</v>
      </c>
      <c r="G43" s="21">
        <v>499</v>
      </c>
      <c r="H43" s="23">
        <v>490</v>
      </c>
      <c r="I43" s="2">
        <v>410</v>
      </c>
      <c r="J43" s="2">
        <v>385</v>
      </c>
      <c r="K43" s="24">
        <v>440</v>
      </c>
      <c r="L43" s="3">
        <f t="shared" si="5"/>
        <v>385</v>
      </c>
      <c r="M43" s="3">
        <f t="shared" si="3"/>
        <v>499</v>
      </c>
      <c r="N43" s="2">
        <f t="shared" si="4"/>
        <v>441.1</v>
      </c>
    </row>
    <row r="44" spans="1:14" x14ac:dyDescent="0.25">
      <c r="A44" s="4">
        <v>40</v>
      </c>
      <c r="B44" s="5" t="s">
        <v>44</v>
      </c>
      <c r="C44" s="21">
        <v>440</v>
      </c>
      <c r="D44" s="21">
        <v>420</v>
      </c>
      <c r="E44" s="24">
        <v>489</v>
      </c>
      <c r="F44" s="22">
        <v>399.1</v>
      </c>
      <c r="G44" s="21">
        <v>618</v>
      </c>
      <c r="H44" s="23">
        <v>446</v>
      </c>
      <c r="I44" s="2">
        <v>395</v>
      </c>
      <c r="J44" s="2">
        <v>392</v>
      </c>
      <c r="K44" s="24">
        <v>423</v>
      </c>
      <c r="L44" s="3">
        <f t="shared" si="5"/>
        <v>392</v>
      </c>
      <c r="M44" s="3">
        <f t="shared" si="3"/>
        <v>618</v>
      </c>
      <c r="N44" s="2">
        <f t="shared" si="4"/>
        <v>446.9</v>
      </c>
    </row>
    <row r="45" spans="1:14" x14ac:dyDescent="0.25">
      <c r="A45" s="4">
        <v>41</v>
      </c>
      <c r="B45" s="5" t="s">
        <v>45</v>
      </c>
      <c r="C45" s="21">
        <v>274</v>
      </c>
      <c r="D45" s="21">
        <v>240</v>
      </c>
      <c r="E45" s="24">
        <v>289</v>
      </c>
      <c r="F45" s="22">
        <v>233.3</v>
      </c>
      <c r="G45" s="21">
        <v>269</v>
      </c>
      <c r="H45" s="23">
        <v>291</v>
      </c>
      <c r="I45" s="2">
        <v>282</v>
      </c>
      <c r="J45" s="2">
        <v>239</v>
      </c>
      <c r="K45" s="24">
        <v>245</v>
      </c>
      <c r="L45" s="3">
        <f t="shared" si="5"/>
        <v>233.3</v>
      </c>
      <c r="M45" s="3">
        <f>MAX(K45,J45,I45,H45,G45,F45,C45)</f>
        <v>291</v>
      </c>
      <c r="N45" s="2">
        <f t="shared" si="4"/>
        <v>262.47777777777782</v>
      </c>
    </row>
    <row r="46" spans="1:14" x14ac:dyDescent="0.25">
      <c r="A46" s="4">
        <v>42</v>
      </c>
      <c r="B46" s="5" t="s">
        <v>46</v>
      </c>
      <c r="C46" s="22" t="s">
        <v>68</v>
      </c>
      <c r="D46" s="22"/>
      <c r="E46" s="22" t="s">
        <v>68</v>
      </c>
      <c r="F46" s="22" t="s">
        <v>14</v>
      </c>
      <c r="G46" s="22" t="s">
        <v>68</v>
      </c>
      <c r="H46" s="23" t="s">
        <v>68</v>
      </c>
      <c r="I46" s="22" t="s">
        <v>14</v>
      </c>
      <c r="J46" s="22" t="s">
        <v>14</v>
      </c>
      <c r="K46" s="22" t="s">
        <v>14</v>
      </c>
      <c r="L46" s="3" t="s">
        <v>14</v>
      </c>
      <c r="M46" s="3" t="s">
        <v>14</v>
      </c>
      <c r="N46" s="2" t="s">
        <v>14</v>
      </c>
    </row>
    <row r="47" spans="1:14" x14ac:dyDescent="0.25">
      <c r="A47" s="4">
        <v>43</v>
      </c>
      <c r="B47" s="5" t="s">
        <v>47</v>
      </c>
      <c r="C47" s="21">
        <v>205</v>
      </c>
      <c r="D47" s="21">
        <v>199</v>
      </c>
      <c r="E47" s="24">
        <v>249</v>
      </c>
      <c r="F47" s="22">
        <v>190.1</v>
      </c>
      <c r="G47" s="21">
        <v>271</v>
      </c>
      <c r="H47" s="23">
        <v>213</v>
      </c>
      <c r="I47" s="2">
        <v>206</v>
      </c>
      <c r="J47" s="2">
        <v>189</v>
      </c>
      <c r="K47" s="24">
        <v>205</v>
      </c>
      <c r="L47" s="3">
        <f>MIN(C47:K47)</f>
        <v>189</v>
      </c>
      <c r="M47" s="3">
        <f t="shared" ref="M47:M51" si="6">MAX(C47:K47)</f>
        <v>271</v>
      </c>
      <c r="N47" s="2">
        <f t="shared" ref="N47:N54" si="7">AVERAGE(C47:K47)</f>
        <v>214.12222222222221</v>
      </c>
    </row>
    <row r="48" spans="1:14" x14ac:dyDescent="0.25">
      <c r="A48" s="4">
        <v>44</v>
      </c>
      <c r="B48" s="5" t="s">
        <v>48</v>
      </c>
      <c r="C48" s="21">
        <v>350</v>
      </c>
      <c r="D48" s="21">
        <v>304</v>
      </c>
      <c r="E48" s="24">
        <v>359</v>
      </c>
      <c r="F48" s="22">
        <v>292.89999999999998</v>
      </c>
      <c r="G48" s="21">
        <v>407</v>
      </c>
      <c r="H48" s="23">
        <v>350</v>
      </c>
      <c r="I48" s="2">
        <v>331</v>
      </c>
      <c r="J48" s="2">
        <v>304</v>
      </c>
      <c r="K48" s="24">
        <v>311</v>
      </c>
      <c r="L48" s="3">
        <f t="shared" ref="L48:L53" si="8">MIN(C48:K48)</f>
        <v>292.89999999999998</v>
      </c>
      <c r="M48" s="3">
        <f>MAX(K48,J48,I48,H48,G48,F48,C48)</f>
        <v>407</v>
      </c>
      <c r="N48" s="2">
        <f t="shared" si="7"/>
        <v>334.32222222222225</v>
      </c>
    </row>
    <row r="49" spans="1:14" x14ac:dyDescent="0.25">
      <c r="A49" s="4">
        <v>45</v>
      </c>
      <c r="B49" s="5" t="s">
        <v>55</v>
      </c>
      <c r="C49" s="22" t="s">
        <v>68</v>
      </c>
      <c r="D49" s="22">
        <v>34.9</v>
      </c>
      <c r="E49" s="24">
        <v>37.5</v>
      </c>
      <c r="F49" s="22">
        <v>57.7</v>
      </c>
      <c r="G49" s="21">
        <v>67</v>
      </c>
      <c r="H49" s="23">
        <v>70</v>
      </c>
      <c r="I49" s="2">
        <v>50</v>
      </c>
      <c r="J49" s="2">
        <v>82.5</v>
      </c>
      <c r="K49" s="24">
        <v>58</v>
      </c>
      <c r="L49" s="3">
        <f>MIN(C49:K49)</f>
        <v>34.9</v>
      </c>
      <c r="M49" s="3">
        <f t="shared" si="6"/>
        <v>82.5</v>
      </c>
      <c r="N49" s="2">
        <f t="shared" si="7"/>
        <v>57.2</v>
      </c>
    </row>
    <row r="50" spans="1:14" s="9" customFormat="1" ht="14.25" customHeight="1" x14ac:dyDescent="0.25">
      <c r="A50" s="4">
        <v>46</v>
      </c>
      <c r="B50" s="5" t="s">
        <v>49</v>
      </c>
      <c r="C50" s="21">
        <v>15</v>
      </c>
      <c r="D50" s="21">
        <v>7</v>
      </c>
      <c r="E50" s="24">
        <v>12</v>
      </c>
      <c r="F50" s="22" t="s">
        <v>68</v>
      </c>
      <c r="G50" s="21">
        <v>40</v>
      </c>
      <c r="H50" s="23">
        <v>25</v>
      </c>
      <c r="I50" s="22">
        <v>12</v>
      </c>
      <c r="J50" s="2">
        <v>11.5</v>
      </c>
      <c r="K50" s="24">
        <v>20</v>
      </c>
      <c r="L50" s="3">
        <f t="shared" si="8"/>
        <v>7</v>
      </c>
      <c r="M50" s="3">
        <f t="shared" si="6"/>
        <v>40</v>
      </c>
      <c r="N50" s="2">
        <f t="shared" si="7"/>
        <v>17.8125</v>
      </c>
    </row>
    <row r="51" spans="1:14" x14ac:dyDescent="0.25">
      <c r="A51" s="4">
        <v>47</v>
      </c>
      <c r="B51" s="5" t="s">
        <v>59</v>
      </c>
      <c r="C51" s="21">
        <v>215</v>
      </c>
      <c r="D51" s="21">
        <v>185</v>
      </c>
      <c r="E51" s="24" t="s">
        <v>68</v>
      </c>
      <c r="F51" s="22">
        <v>252.2</v>
      </c>
      <c r="G51" s="22">
        <v>287</v>
      </c>
      <c r="H51" s="23">
        <v>235</v>
      </c>
      <c r="I51" s="2">
        <v>250</v>
      </c>
      <c r="J51" s="22">
        <v>273</v>
      </c>
      <c r="K51" s="22">
        <v>205</v>
      </c>
      <c r="L51" s="3">
        <f>MIN(C51,I51,J51,K51)</f>
        <v>205</v>
      </c>
      <c r="M51" s="3">
        <f t="shared" si="6"/>
        <v>287</v>
      </c>
      <c r="N51" s="2">
        <f t="shared" si="7"/>
        <v>237.77500000000001</v>
      </c>
    </row>
    <row r="52" spans="1:14" x14ac:dyDescent="0.25">
      <c r="A52" s="4">
        <v>48</v>
      </c>
      <c r="B52" s="5" t="s">
        <v>50</v>
      </c>
      <c r="C52" s="21">
        <v>430</v>
      </c>
      <c r="D52" s="21">
        <v>370</v>
      </c>
      <c r="E52" s="24">
        <v>479</v>
      </c>
      <c r="F52" s="22">
        <v>371.6</v>
      </c>
      <c r="G52" s="21">
        <v>576</v>
      </c>
      <c r="H52" s="23">
        <v>436</v>
      </c>
      <c r="I52" s="2">
        <v>394</v>
      </c>
      <c r="J52" s="2">
        <v>380</v>
      </c>
      <c r="K52" s="24">
        <v>401</v>
      </c>
      <c r="L52" s="3">
        <f>MIN(C52:K52)</f>
        <v>370</v>
      </c>
      <c r="M52" s="3">
        <f>MAX(K52,J52,I52,H52,G52,F52,C52)</f>
        <v>576</v>
      </c>
      <c r="N52" s="2">
        <f t="shared" si="7"/>
        <v>426.4</v>
      </c>
    </row>
    <row r="53" spans="1:14" x14ac:dyDescent="0.25">
      <c r="A53" s="4">
        <v>49</v>
      </c>
      <c r="B53" s="5" t="s">
        <v>51</v>
      </c>
      <c r="C53" s="21">
        <v>380</v>
      </c>
      <c r="D53" s="21">
        <v>320</v>
      </c>
      <c r="E53" s="24">
        <v>389</v>
      </c>
      <c r="F53" s="22">
        <v>315.10000000000002</v>
      </c>
      <c r="G53" s="21">
        <v>480</v>
      </c>
      <c r="H53" s="23">
        <v>375</v>
      </c>
      <c r="I53" s="2">
        <v>330</v>
      </c>
      <c r="J53" s="2">
        <v>350</v>
      </c>
      <c r="K53" s="24">
        <v>332</v>
      </c>
      <c r="L53" s="3">
        <f t="shared" si="8"/>
        <v>315.10000000000002</v>
      </c>
      <c r="M53" s="3">
        <f>MAX(C53,F53,G53,H53,I53,J53,K53)</f>
        <v>480</v>
      </c>
      <c r="N53" s="2">
        <f t="shared" si="7"/>
        <v>363.45555555555552</v>
      </c>
    </row>
    <row r="54" spans="1:14" x14ac:dyDescent="0.25">
      <c r="A54" s="4">
        <v>50</v>
      </c>
      <c r="B54" s="5" t="s">
        <v>52</v>
      </c>
      <c r="C54" s="21">
        <v>610</v>
      </c>
      <c r="D54" s="21">
        <v>495</v>
      </c>
      <c r="E54" s="24">
        <v>599</v>
      </c>
      <c r="F54" s="22">
        <v>549.6</v>
      </c>
      <c r="G54" s="21" t="s">
        <v>14</v>
      </c>
      <c r="H54" s="23">
        <v>585</v>
      </c>
      <c r="I54" s="22">
        <v>569</v>
      </c>
      <c r="J54" s="2">
        <v>504</v>
      </c>
      <c r="K54" s="24">
        <v>515</v>
      </c>
      <c r="L54" s="3">
        <f>MIN(C54:K54)</f>
        <v>495</v>
      </c>
      <c r="M54" s="3">
        <f>MAX(C54,F54,G54,H54,I54,J54,K54)</f>
        <v>610</v>
      </c>
      <c r="N54" s="2">
        <f t="shared" si="7"/>
        <v>553.32500000000005</v>
      </c>
    </row>
    <row r="55" spans="1:14" x14ac:dyDescent="0.25">
      <c r="L55" s="7"/>
    </row>
    <row r="56" spans="1:14" x14ac:dyDescent="0.25">
      <c r="L56" s="7"/>
    </row>
    <row r="57" spans="1:14" x14ac:dyDescent="0.25">
      <c r="L57" s="7"/>
    </row>
    <row r="58" spans="1:14" x14ac:dyDescent="0.25">
      <c r="L58" s="7"/>
    </row>
    <row r="59" spans="1:14" x14ac:dyDescent="0.25">
      <c r="L59" s="7"/>
    </row>
    <row r="60" spans="1:14" x14ac:dyDescent="0.25">
      <c r="L60" s="7"/>
    </row>
    <row r="61" spans="1:14" x14ac:dyDescent="0.25">
      <c r="L61" s="7"/>
    </row>
    <row r="62" spans="1:14" x14ac:dyDescent="0.25">
      <c r="L62" s="7"/>
    </row>
    <row r="63" spans="1:14" x14ac:dyDescent="0.25">
      <c r="L63" s="7"/>
    </row>
    <row r="64" spans="1:14" x14ac:dyDescent="0.25">
      <c r="L64" s="7"/>
    </row>
    <row r="65" spans="12:12" x14ac:dyDescent="0.25">
      <c r="L65" s="7"/>
    </row>
    <row r="66" spans="12:12" x14ac:dyDescent="0.25">
      <c r="L66" s="7"/>
    </row>
    <row r="67" spans="12:12" x14ac:dyDescent="0.25">
      <c r="L67" s="7"/>
    </row>
    <row r="68" spans="12:12" x14ac:dyDescent="0.25">
      <c r="L68" s="7"/>
    </row>
    <row r="69" spans="12:12" x14ac:dyDescent="0.25">
      <c r="L69" s="7"/>
    </row>
    <row r="70" spans="12:12" x14ac:dyDescent="0.25">
      <c r="L70" s="7"/>
    </row>
    <row r="71" spans="12:12" x14ac:dyDescent="0.25">
      <c r="L71" s="7"/>
    </row>
    <row r="72" spans="12:12" x14ac:dyDescent="0.25">
      <c r="L72" s="7"/>
    </row>
    <row r="73" spans="12:12" x14ac:dyDescent="0.25">
      <c r="L73" s="7"/>
    </row>
    <row r="74" spans="12:12" x14ac:dyDescent="0.25">
      <c r="L74" s="7"/>
    </row>
    <row r="75" spans="12:12" x14ac:dyDescent="0.25">
      <c r="L75" s="7"/>
    </row>
    <row r="76" spans="12:12" x14ac:dyDescent="0.25">
      <c r="L76" s="7"/>
    </row>
    <row r="77" spans="12:12" x14ac:dyDescent="0.25">
      <c r="L77" s="7"/>
    </row>
    <row r="78" spans="12:12" x14ac:dyDescent="0.25">
      <c r="L78" s="7"/>
    </row>
    <row r="79" spans="12:12" x14ac:dyDescent="0.25">
      <c r="L79" s="7"/>
    </row>
    <row r="80" spans="12:12" x14ac:dyDescent="0.25">
      <c r="L80" s="7"/>
    </row>
    <row r="81" spans="12:12" x14ac:dyDescent="0.25">
      <c r="L81" s="7"/>
    </row>
    <row r="82" spans="12:12" x14ac:dyDescent="0.25">
      <c r="L82" s="7"/>
    </row>
    <row r="83" spans="12:12" x14ac:dyDescent="0.25">
      <c r="L83" s="7"/>
    </row>
    <row r="84" spans="12:12" x14ac:dyDescent="0.25">
      <c r="L84" s="7"/>
    </row>
    <row r="85" spans="12:12" x14ac:dyDescent="0.25">
      <c r="L85" s="7"/>
    </row>
    <row r="86" spans="12:12" x14ac:dyDescent="0.25">
      <c r="L86" s="7"/>
    </row>
    <row r="87" spans="12:12" x14ac:dyDescent="0.25">
      <c r="L87" s="7"/>
    </row>
    <row r="88" spans="12:12" x14ac:dyDescent="0.25">
      <c r="L88" s="7"/>
    </row>
    <row r="89" spans="12:12" x14ac:dyDescent="0.25">
      <c r="L89" s="7"/>
    </row>
    <row r="90" spans="12:12" x14ac:dyDescent="0.25">
      <c r="L90" s="7"/>
    </row>
    <row r="91" spans="12:12" x14ac:dyDescent="0.25">
      <c r="L91" s="7"/>
    </row>
    <row r="92" spans="12:12" x14ac:dyDescent="0.25">
      <c r="L92" s="7"/>
    </row>
    <row r="93" spans="12:12" x14ac:dyDescent="0.25">
      <c r="L93" s="7"/>
    </row>
    <row r="94" spans="12:12" x14ac:dyDescent="0.25">
      <c r="L94" s="7"/>
    </row>
    <row r="95" spans="12:12" x14ac:dyDescent="0.25">
      <c r="L95" s="7"/>
    </row>
    <row r="96" spans="12:12" x14ac:dyDescent="0.25">
      <c r="L96" s="7"/>
    </row>
    <row r="97" spans="12:12" x14ac:dyDescent="0.25">
      <c r="L97" s="7"/>
    </row>
    <row r="98" spans="12:12" x14ac:dyDescent="0.25">
      <c r="L98" s="7"/>
    </row>
    <row r="99" spans="12:12" x14ac:dyDescent="0.25">
      <c r="L99" s="7"/>
    </row>
    <row r="100" spans="12:12" x14ac:dyDescent="0.25">
      <c r="L100" s="7"/>
    </row>
    <row r="101" spans="12:12" x14ac:dyDescent="0.25">
      <c r="L101" s="7"/>
    </row>
    <row r="102" spans="12:12" x14ac:dyDescent="0.25">
      <c r="L102" s="7"/>
    </row>
    <row r="103" spans="12:12" x14ac:dyDescent="0.25">
      <c r="L103" s="7"/>
    </row>
    <row r="104" spans="12:12" x14ac:dyDescent="0.25">
      <c r="L104" s="7"/>
    </row>
    <row r="105" spans="12:12" x14ac:dyDescent="0.25">
      <c r="L105" s="7"/>
    </row>
    <row r="106" spans="12:12" x14ac:dyDescent="0.25">
      <c r="L106" s="7"/>
    </row>
    <row r="107" spans="12:12" x14ac:dyDescent="0.25">
      <c r="L107" s="7"/>
    </row>
    <row r="108" spans="12:12" x14ac:dyDescent="0.25">
      <c r="L108" s="7"/>
    </row>
    <row r="109" spans="12:12" x14ac:dyDescent="0.25">
      <c r="L109" s="7"/>
    </row>
    <row r="110" spans="12:12" x14ac:dyDescent="0.25">
      <c r="L110" s="7"/>
    </row>
    <row r="111" spans="12:12" x14ac:dyDescent="0.25">
      <c r="L111" s="7"/>
    </row>
    <row r="112" spans="12:12" x14ac:dyDescent="0.25">
      <c r="L112" s="7"/>
    </row>
    <row r="113" spans="12:12" x14ac:dyDescent="0.25">
      <c r="L113" s="7"/>
    </row>
    <row r="114" spans="12:12" x14ac:dyDescent="0.25">
      <c r="L114" s="7"/>
    </row>
    <row r="115" spans="12:12" x14ac:dyDescent="0.25">
      <c r="L115" s="7"/>
    </row>
    <row r="116" spans="12:12" x14ac:dyDescent="0.25">
      <c r="L116" s="7"/>
    </row>
    <row r="117" spans="12:12" x14ac:dyDescent="0.25">
      <c r="L117" s="7"/>
    </row>
    <row r="118" spans="12:12" x14ac:dyDescent="0.25">
      <c r="L118" s="7"/>
    </row>
    <row r="119" spans="12:12" x14ac:dyDescent="0.25">
      <c r="L119" s="7"/>
    </row>
    <row r="120" spans="12:12" x14ac:dyDescent="0.25">
      <c r="L120" s="7"/>
    </row>
    <row r="121" spans="12:12" x14ac:dyDescent="0.25">
      <c r="L121" s="7"/>
    </row>
    <row r="122" spans="12:12" x14ac:dyDescent="0.25">
      <c r="L122" s="7"/>
    </row>
    <row r="123" spans="12:12" x14ac:dyDescent="0.25">
      <c r="L123" s="7"/>
    </row>
    <row r="124" spans="12:12" x14ac:dyDescent="0.25">
      <c r="L124" s="7"/>
    </row>
    <row r="125" spans="12:12" x14ac:dyDescent="0.25">
      <c r="L125" s="7"/>
    </row>
    <row r="126" spans="12:12" x14ac:dyDescent="0.25">
      <c r="L126" s="7"/>
    </row>
    <row r="127" spans="12:12" x14ac:dyDescent="0.25">
      <c r="L127" s="7"/>
    </row>
    <row r="128" spans="12:12" x14ac:dyDescent="0.25">
      <c r="L128" s="7"/>
    </row>
    <row r="129" spans="12:12" x14ac:dyDescent="0.25">
      <c r="L129" s="7"/>
    </row>
    <row r="130" spans="12:12" x14ac:dyDescent="0.25">
      <c r="L130" s="7"/>
    </row>
    <row r="131" spans="12:12" x14ac:dyDescent="0.25">
      <c r="L131" s="7"/>
    </row>
    <row r="132" spans="12:12" x14ac:dyDescent="0.25">
      <c r="L132" s="7"/>
    </row>
    <row r="133" spans="12:12" x14ac:dyDescent="0.25">
      <c r="L133" s="7"/>
    </row>
    <row r="134" spans="12:12" x14ac:dyDescent="0.25">
      <c r="L134" s="7"/>
    </row>
    <row r="135" spans="12:12" x14ac:dyDescent="0.25">
      <c r="L135" s="7"/>
    </row>
    <row r="136" spans="12:12" x14ac:dyDescent="0.25">
      <c r="L136" s="7"/>
    </row>
    <row r="137" spans="12:12" x14ac:dyDescent="0.25">
      <c r="L137" s="7"/>
    </row>
    <row r="138" spans="12:12" x14ac:dyDescent="0.25">
      <c r="L138" s="7"/>
    </row>
    <row r="139" spans="12:12" x14ac:dyDescent="0.25">
      <c r="L139" s="7"/>
    </row>
    <row r="140" spans="12:12" x14ac:dyDescent="0.25">
      <c r="L140" s="7"/>
    </row>
    <row r="141" spans="12:12" x14ac:dyDescent="0.25">
      <c r="L141" s="7"/>
    </row>
    <row r="142" spans="12:12" x14ac:dyDescent="0.25">
      <c r="L142" s="7"/>
    </row>
    <row r="143" spans="12:12" x14ac:dyDescent="0.25">
      <c r="L143" s="7"/>
    </row>
    <row r="144" spans="12:12" x14ac:dyDescent="0.25">
      <c r="L144" s="7"/>
    </row>
    <row r="145" spans="12:12" x14ac:dyDescent="0.25">
      <c r="L145" s="7"/>
    </row>
    <row r="146" spans="12:12" x14ac:dyDescent="0.25">
      <c r="L146" s="7"/>
    </row>
    <row r="147" spans="12:12" x14ac:dyDescent="0.25">
      <c r="L147" s="7"/>
    </row>
    <row r="148" spans="12:12" x14ac:dyDescent="0.25">
      <c r="L148" s="7"/>
    </row>
    <row r="149" spans="12:12" x14ac:dyDescent="0.25">
      <c r="L149" s="7"/>
    </row>
    <row r="150" spans="12:12" x14ac:dyDescent="0.25">
      <c r="L150" s="7"/>
    </row>
    <row r="151" spans="12:12" x14ac:dyDescent="0.25">
      <c r="L151" s="7"/>
    </row>
    <row r="152" spans="12:12" x14ac:dyDescent="0.25">
      <c r="L152" s="7"/>
    </row>
    <row r="153" spans="12:12" x14ac:dyDescent="0.25">
      <c r="L153" s="7"/>
    </row>
    <row r="154" spans="12:12" x14ac:dyDescent="0.25">
      <c r="L154" s="7"/>
    </row>
    <row r="155" spans="12:12" x14ac:dyDescent="0.25">
      <c r="L155" s="7"/>
    </row>
    <row r="156" spans="12:12" x14ac:dyDescent="0.25">
      <c r="L156" s="7"/>
    </row>
    <row r="157" spans="12:12" x14ac:dyDescent="0.25">
      <c r="L157" s="7"/>
    </row>
    <row r="158" spans="12:12" x14ac:dyDescent="0.25">
      <c r="L158" s="7"/>
    </row>
    <row r="159" spans="12:12" x14ac:dyDescent="0.25">
      <c r="L159" s="7"/>
    </row>
    <row r="160" spans="12:12" x14ac:dyDescent="0.25">
      <c r="L160" s="7"/>
    </row>
    <row r="161" spans="12:12" x14ac:dyDescent="0.25">
      <c r="L161" s="7"/>
    </row>
    <row r="162" spans="12:12" x14ac:dyDescent="0.25">
      <c r="L162" s="7"/>
    </row>
    <row r="163" spans="12:12" x14ac:dyDescent="0.25">
      <c r="L163" s="7"/>
    </row>
    <row r="164" spans="12:12" x14ac:dyDescent="0.25">
      <c r="L164" s="7"/>
    </row>
    <row r="165" spans="12:12" x14ac:dyDescent="0.25">
      <c r="L165" s="7"/>
    </row>
    <row r="166" spans="12:12" x14ac:dyDescent="0.25">
      <c r="L166" s="7"/>
    </row>
    <row r="167" spans="12:12" x14ac:dyDescent="0.25">
      <c r="L167" s="7"/>
    </row>
    <row r="168" spans="12:12" x14ac:dyDescent="0.25">
      <c r="L168" s="7"/>
    </row>
    <row r="169" spans="12:12" x14ac:dyDescent="0.25">
      <c r="L169" s="7"/>
    </row>
    <row r="170" spans="12:12" x14ac:dyDescent="0.25">
      <c r="L170" s="7"/>
    </row>
    <row r="171" spans="12:12" x14ac:dyDescent="0.25">
      <c r="L171" s="7"/>
    </row>
    <row r="172" spans="12:12" x14ac:dyDescent="0.25">
      <c r="L172" s="7"/>
    </row>
    <row r="173" spans="12:12" x14ac:dyDescent="0.25">
      <c r="L173" s="7"/>
    </row>
    <row r="174" spans="12:12" x14ac:dyDescent="0.25">
      <c r="L174" s="7"/>
    </row>
    <row r="175" spans="12:12" x14ac:dyDescent="0.25">
      <c r="L175" s="7"/>
    </row>
    <row r="176" spans="12:12" x14ac:dyDescent="0.25">
      <c r="L176" s="7"/>
    </row>
    <row r="177" spans="12:12" x14ac:dyDescent="0.25">
      <c r="L177" s="7"/>
    </row>
    <row r="178" spans="12:12" x14ac:dyDescent="0.25">
      <c r="L178" s="7"/>
    </row>
    <row r="179" spans="12:12" x14ac:dyDescent="0.25">
      <c r="L179" s="7"/>
    </row>
    <row r="180" spans="12:12" x14ac:dyDescent="0.25">
      <c r="L180" s="7"/>
    </row>
    <row r="181" spans="12:12" x14ac:dyDescent="0.25">
      <c r="L181" s="7"/>
    </row>
    <row r="182" spans="12:12" x14ac:dyDescent="0.25">
      <c r="L182" s="7"/>
    </row>
    <row r="183" spans="12:12" x14ac:dyDescent="0.25">
      <c r="L183" s="7"/>
    </row>
    <row r="184" spans="12:12" x14ac:dyDescent="0.25">
      <c r="L184" s="7"/>
    </row>
    <row r="185" spans="12:12" x14ac:dyDescent="0.25">
      <c r="L185" s="7"/>
    </row>
    <row r="186" spans="12:12" x14ac:dyDescent="0.25">
      <c r="L186" s="7"/>
    </row>
    <row r="187" spans="12:12" x14ac:dyDescent="0.25">
      <c r="L187" s="7"/>
    </row>
    <row r="188" spans="12:12" x14ac:dyDescent="0.25">
      <c r="L188" s="7"/>
    </row>
    <row r="189" spans="12:12" x14ac:dyDescent="0.25">
      <c r="L189" s="7"/>
    </row>
    <row r="190" spans="12:12" x14ac:dyDescent="0.25">
      <c r="L190" s="7"/>
    </row>
    <row r="191" spans="12:12" x14ac:dyDescent="0.25">
      <c r="L191" s="7"/>
    </row>
    <row r="192" spans="12:12" x14ac:dyDescent="0.25">
      <c r="L192" s="7"/>
    </row>
    <row r="193" spans="12:12" x14ac:dyDescent="0.25">
      <c r="L193" s="7"/>
    </row>
    <row r="194" spans="12:12" x14ac:dyDescent="0.25">
      <c r="L194" s="7"/>
    </row>
    <row r="195" spans="12:12" x14ac:dyDescent="0.25">
      <c r="L195" s="7"/>
    </row>
    <row r="196" spans="12:12" x14ac:dyDescent="0.25">
      <c r="L196" s="7"/>
    </row>
    <row r="197" spans="12:12" x14ac:dyDescent="0.25">
      <c r="L197" s="7"/>
    </row>
    <row r="198" spans="12:12" x14ac:dyDescent="0.25">
      <c r="L198" s="7"/>
    </row>
    <row r="199" spans="12:12" x14ac:dyDescent="0.25">
      <c r="L199" s="7"/>
    </row>
    <row r="200" spans="12:12" x14ac:dyDescent="0.25">
      <c r="L200" s="7"/>
    </row>
    <row r="201" spans="12:12" x14ac:dyDescent="0.25">
      <c r="L201" s="7"/>
    </row>
    <row r="202" spans="12:12" x14ac:dyDescent="0.25">
      <c r="L202" s="7"/>
    </row>
    <row r="203" spans="12:12" x14ac:dyDescent="0.25">
      <c r="L203" s="7"/>
    </row>
    <row r="204" spans="12:12" x14ac:dyDescent="0.25">
      <c r="L204" s="7"/>
    </row>
    <row r="205" spans="12:12" x14ac:dyDescent="0.25">
      <c r="L205" s="7"/>
    </row>
    <row r="206" spans="12:12" x14ac:dyDescent="0.25">
      <c r="L206" s="7"/>
    </row>
    <row r="207" spans="12:12" x14ac:dyDescent="0.25">
      <c r="L207" s="7"/>
    </row>
    <row r="208" spans="12:12" x14ac:dyDescent="0.25">
      <c r="L208" s="7"/>
    </row>
    <row r="209" spans="12:12" x14ac:dyDescent="0.25">
      <c r="L209" s="7"/>
    </row>
    <row r="210" spans="12:12" x14ac:dyDescent="0.25">
      <c r="L210" s="7"/>
    </row>
    <row r="211" spans="12:12" x14ac:dyDescent="0.25">
      <c r="L211" s="7"/>
    </row>
    <row r="212" spans="12:12" x14ac:dyDescent="0.25">
      <c r="L212" s="7"/>
    </row>
  </sheetData>
  <mergeCells count="7">
    <mergeCell ref="A1:N1"/>
    <mergeCell ref="A2:A3"/>
    <mergeCell ref="B2:B3"/>
    <mergeCell ref="C2:K2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18.03.2021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gcheb_price4</cp:lastModifiedBy>
  <cp:lastPrinted>2021-03-18T11:39:34Z</cp:lastPrinted>
  <dcterms:created xsi:type="dcterms:W3CDTF">2019-01-14T08:09:07Z</dcterms:created>
  <dcterms:modified xsi:type="dcterms:W3CDTF">2021-03-18T13:27:51Z</dcterms:modified>
</cp:coreProperties>
</file>