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Доход консолид" sheetId="1" r:id="rId1"/>
  </sheets>
  <definedNames>
    <definedName name="_xlnm.Print_Titles" localSheetId="0">'Доход консолид'!$7:$8</definedName>
    <definedName name="_xlnm.Print_Area" localSheetId="0">'Доход консолид'!$B$1:$AG$110</definedName>
  </definedNames>
  <calcPr fullCalcOnLoad="1"/>
</workbook>
</file>

<file path=xl/sharedStrings.xml><?xml version="1.0" encoding="utf-8"?>
<sst xmlns="http://schemas.openxmlformats.org/spreadsheetml/2006/main" count="346" uniqueCount="217">
  <si>
    <t>за период с 01.01.2021г. по 31.05.2021г.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</si>
  <si>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</si>
  <si>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</si>
  <si>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</si>
  <si>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</si>
  <si>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</si>
  <si>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</si>
  <si>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</si>
  <si>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</si>
  <si>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</si>
  <si>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</si>
  <si>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</si>
  <si>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</si>
  <si>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</si>
  <si>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</si>
  <si>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</si>
  <si>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</si>
  <si>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</si>
  <si>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</si>
  <si>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</si>
  <si>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</si>
  <si>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</si>
  <si>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</si>
  <si>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</si>
  <si>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</si>
  <si>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</si>
  <si>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</si>
  <si>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</si>
  <si>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</si>
  <si>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</si>
  <si>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</si>
  <si>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</si>
  <si>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</si>
  <si>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</si>
  <si>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</si>
  <si>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</si>
  <si>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</si>
  <si>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</si>
  <si>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</si>
  <si>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</si>
  <si>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</si>
  <si>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</si>
  <si>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</si>
  <si>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</si>
  <si>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</si>
  <si>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</si>
  <si>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</si>
  <si>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</si>
  <si>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</si>
  <si>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</si>
  <si>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</si>
  <si>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</si>
  <si>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</si>
  <si>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</si>
  <si>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</si>
  <si>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</si>
  <si>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</si>
  <si>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</si>
  <si>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</si>
  <si>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</si>
  <si>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</si>
  <si>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</si>
  <si>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</si>
  <si>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</si>
  <si>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</si>
  <si>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</si>
  <si>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</si>
  <si>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</si>
  <si>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</si>
  <si>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</si>
  <si>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</si>
  <si>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</si>
  <si>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</si>
  <si>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</si>
  <si>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</si>
  <si>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</si>
  <si>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</si>
  <si>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</si>
  <si>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</si>
  <si>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</si>
  <si>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</si>
  <si>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</si>
  <si>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</si>
  <si>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</si>
  <si>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</si>
  <si>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</si>
  <si>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</si>
  <si>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</si>
  <si>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</si>
  <si>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</si>
  <si>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</si>
  <si>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</si>
  <si>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</si>
  <si>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</si>
  <si>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</si>
  <si>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</si>
  <si>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</si>
  <si>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</si>
  <si>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</si>
  <si>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</si>
  <si>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</si>
  <si>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</si>
  <si>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</si>
  <si>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</si>
  <si>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</si>
  <si>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</si>
  <si>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</si>
  <si>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</si>
  <si>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</si>
  <si>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</si>
  <si>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</si>
  <si>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</si>
  <si>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</si>
  <si>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</si>
  <si>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</si>
  <si>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</si>
  <si>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</si>
  <si>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</si>
  <si>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</si>
  <si>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00011300000000000000</t>
  </si>
  <si>
    <t xml:space="preserve">        ДОХОДЫ ОТ ОКАЗАНИЯ ПЛАТНЫХ УСЛУГ И КОМПЕНСАЦИИ ЗАТРАТ ГОСУДАРСТВА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</si>
  <si>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</si>
  <si>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</si>
  <si>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</si>
  <si>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</si>
  <si>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</si>
  <si>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</si>
  <si>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</si>
  <si>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</si>
  <si>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</si>
  <si>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</si>
  <si>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</si>
  <si>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</si>
  <si>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</si>
  <si>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    ШТРАФЫ, САНКЦИИ, ВОЗМЕЩЕНИЕ УЩЕРБА</t>
  </si>
  <si>
    <t>00011601053010000140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</si>
  <si>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</si>
  <si>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00011601063010000140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</si>
  <si>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</si>
  <si>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00011601073010000140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</si>
  <si>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</si>
  <si>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00011601143010000140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</si>
  <si>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</si>
  <si>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00011601193010000140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</si>
  <si>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</si>
  <si>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</si>
  <si>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</si>
  <si>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</si>
  <si>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</si>
  <si>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00011607010100000140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</si>
  <si>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</si>
  <si>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</si>
  <si>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</si>
  <si>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</si>
  <si>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</si>
  <si>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</si>
  <si>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</si>
  <si>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00011701050100000180</t>
  </si>
  <si>
    <t xml:space="preserve">    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</si>
  <si>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</si>
  <si>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</si>
  <si>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</si>
  <si>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</si>
  <si>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</si>
  <si>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</si>
  <si>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00020215001050000150</t>
  </si>
  <si>
    <t xml:space="preserve">              Дотации бюджетам муниципальных районов на выравнивание бюджетной обеспеченности из бюджета субъекта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</si>
  <si>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</si>
  <si>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</si>
  <si>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</si>
  <si>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</si>
  <si>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00020225304050000150</t>
  </si>
  <si>
    <t xml:space="preserve">   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</si>
  <si>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</si>
  <si>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</si>
  <si>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</si>
  <si>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</si>
  <si>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</si>
  <si>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</si>
  <si>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00020225576050000150</t>
  </si>
  <si>
    <t xml:space="preserve">              Субсидии бюджетам муниципальных районов на обеспечение комплексного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</si>
  <si>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</si>
  <si>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</si>
  <si>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</si>
  <si>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</si>
  <si>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</si>
  <si>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</si>
  <si>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</si>
  <si>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</si>
  <si>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</si>
  <si>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</si>
  <si>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</si>
  <si>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</si>
  <si>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</si>
  <si>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</si>
  <si>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</si>
  <si>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</si>
  <si>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</si>
  <si>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</si>
  <si>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</si>
  <si>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</si>
  <si>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</si>
  <si>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</si>
  <si>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00020245303050000150</t>
  </si>
  <si>
    <t xml:space="preserve">            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</si>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</sst>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2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6" fillId="36" borderId="1" xfId="56" applyNumberFormat="1" applyFont="1" applyFill="1" applyProtection="1">
      <alignment horizontal="center" vertical="top" shrinkToFi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7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2"/>
  <sheetViews>
    <sheetView showGridLines="0" showZero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AM107" sqref="AM107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3.2812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15" hidden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1"/>
    </row>
    <row r="2" spans="1:36" ht="15" hidden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1"/>
    </row>
    <row r="3" spans="1:36" ht="15" hidden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1"/>
    </row>
    <row r="4" spans="1:36" ht="73.5" customHeight="1">
      <c r="A4" s="59" t="s">
        <v>216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3"/>
      <c r="AI4" s="3"/>
      <c r="AJ4" s="1"/>
    </row>
    <row r="5" spans="1:36" ht="21" customHeight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4"/>
      <c r="AI5" s="4"/>
      <c r="AJ5" s="1"/>
    </row>
    <row r="6" spans="1:36" ht="15">
      <c r="A6" s="47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1"/>
    </row>
    <row r="7" spans="1:36" ht="15">
      <c r="A7" s="49" t="s">
        <v>2</v>
      </c>
      <c r="B7" s="51" t="s">
        <v>3</v>
      </c>
      <c r="C7" s="53" t="s">
        <v>4</v>
      </c>
      <c r="D7" s="55" t="s">
        <v>2</v>
      </c>
      <c r="E7" s="57" t="s">
        <v>2</v>
      </c>
      <c r="F7" s="41" t="s">
        <v>5</v>
      </c>
      <c r="G7" s="42"/>
      <c r="H7" s="42"/>
      <c r="I7" s="41" t="s">
        <v>6</v>
      </c>
      <c r="J7" s="42"/>
      <c r="K7" s="42"/>
      <c r="L7" s="45" t="s">
        <v>2</v>
      </c>
      <c r="M7" s="45" t="s">
        <v>2</v>
      </c>
      <c r="N7" s="45" t="s">
        <v>2</v>
      </c>
      <c r="O7" s="45" t="s">
        <v>2</v>
      </c>
      <c r="P7" s="45" t="s">
        <v>2</v>
      </c>
      <c r="Q7" s="45" t="s">
        <v>7</v>
      </c>
      <c r="R7" s="45" t="s">
        <v>2</v>
      </c>
      <c r="S7" s="45" t="s">
        <v>2</v>
      </c>
      <c r="T7" s="45" t="s">
        <v>2</v>
      </c>
      <c r="U7" s="45" t="s">
        <v>2</v>
      </c>
      <c r="V7" s="45" t="s">
        <v>2</v>
      </c>
      <c r="W7" s="45" t="s">
        <v>2</v>
      </c>
      <c r="X7" s="33" t="s">
        <v>8</v>
      </c>
      <c r="Y7" s="34"/>
      <c r="Z7" s="35"/>
      <c r="AA7" s="41" t="s">
        <v>9</v>
      </c>
      <c r="AB7" s="42"/>
      <c r="AC7" s="42"/>
      <c r="AD7" s="12" t="s">
        <v>2</v>
      </c>
      <c r="AE7" s="39" t="s">
        <v>12</v>
      </c>
      <c r="AF7" s="43" t="s">
        <v>10</v>
      </c>
      <c r="AG7" s="44"/>
      <c r="AH7" s="43" t="s">
        <v>11</v>
      </c>
      <c r="AI7" s="44"/>
      <c r="AJ7" s="1"/>
    </row>
    <row r="8" spans="1:36" ht="15">
      <c r="A8" s="50"/>
      <c r="B8" s="52"/>
      <c r="C8" s="54"/>
      <c r="D8" s="56"/>
      <c r="E8" s="58"/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36"/>
      <c r="Y8" s="37"/>
      <c r="Z8" s="38"/>
      <c r="AA8" s="13" t="s">
        <v>2</v>
      </c>
      <c r="AB8" s="13" t="s">
        <v>2</v>
      </c>
      <c r="AC8" s="13" t="s">
        <v>2</v>
      </c>
      <c r="AD8" s="13"/>
      <c r="AE8" s="40"/>
      <c r="AF8" s="5" t="s">
        <v>2</v>
      </c>
      <c r="AG8" s="5" t="s">
        <v>2</v>
      </c>
      <c r="AH8" s="5" t="s">
        <v>2</v>
      </c>
      <c r="AI8" s="5" t="s">
        <v>2</v>
      </c>
      <c r="AJ8" s="1"/>
    </row>
    <row r="9" spans="1:36" ht="15">
      <c r="A9" s="6" t="s">
        <v>13</v>
      </c>
      <c r="B9" s="14" t="s">
        <v>14</v>
      </c>
      <c r="C9" s="15" t="s">
        <v>13</v>
      </c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7">
        <v>109419200</v>
      </c>
      <c r="P9" s="17">
        <v>754400</v>
      </c>
      <c r="Q9" s="17">
        <v>110173600</v>
      </c>
      <c r="R9" s="17">
        <v>110173600</v>
      </c>
      <c r="S9" s="17">
        <v>110173600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47269431.83</v>
      </c>
      <c r="Z9" s="17">
        <v>47269431.83</v>
      </c>
      <c r="AA9" s="17">
        <v>0</v>
      </c>
      <c r="AB9" s="17">
        <v>47269431.83</v>
      </c>
      <c r="AC9" s="17">
        <v>47269431.83</v>
      </c>
      <c r="AD9" s="17">
        <v>47269431.83</v>
      </c>
      <c r="AE9" s="18">
        <v>0.4290449965327447</v>
      </c>
      <c r="AF9" s="9">
        <v>62904168.17</v>
      </c>
      <c r="AG9" s="10">
        <v>0.4290449965327447</v>
      </c>
      <c r="AH9" s="9">
        <v>0</v>
      </c>
      <c r="AI9" s="10"/>
      <c r="AJ9" s="1"/>
    </row>
    <row r="10" spans="1:36" ht="15" outlineLevel="1">
      <c r="A10" s="6" t="s">
        <v>15</v>
      </c>
      <c r="B10" s="14" t="s">
        <v>16</v>
      </c>
      <c r="C10" s="15" t="s">
        <v>15</v>
      </c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7">
        <v>79380900</v>
      </c>
      <c r="P10" s="17">
        <v>0</v>
      </c>
      <c r="Q10" s="17">
        <v>79380900</v>
      </c>
      <c r="R10" s="17">
        <v>79380900</v>
      </c>
      <c r="S10" s="17">
        <v>79380900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32685395.07</v>
      </c>
      <c r="Z10" s="17">
        <v>32685395.07</v>
      </c>
      <c r="AA10" s="17">
        <v>0</v>
      </c>
      <c r="AB10" s="17">
        <v>32685395.07</v>
      </c>
      <c r="AC10" s="17">
        <v>32685395.07</v>
      </c>
      <c r="AD10" s="17">
        <v>32685395.07</v>
      </c>
      <c r="AE10" s="18">
        <v>0.4117538988598013</v>
      </c>
      <c r="AF10" s="9">
        <v>46695504.93</v>
      </c>
      <c r="AG10" s="10">
        <v>0.4117538988598013</v>
      </c>
      <c r="AH10" s="9">
        <v>0</v>
      </c>
      <c r="AI10" s="10"/>
      <c r="AJ10" s="1"/>
    </row>
    <row r="11" spans="1:36" ht="15" outlineLevel="3">
      <c r="A11" s="6" t="s">
        <v>17</v>
      </c>
      <c r="B11" s="14" t="s">
        <v>18</v>
      </c>
      <c r="C11" s="15" t="s">
        <v>17</v>
      </c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7">
        <v>79380900</v>
      </c>
      <c r="P11" s="17">
        <v>0</v>
      </c>
      <c r="Q11" s="17">
        <v>79380900</v>
      </c>
      <c r="R11" s="17">
        <v>79380900</v>
      </c>
      <c r="S11" s="17">
        <v>79380900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32685395.07</v>
      </c>
      <c r="Z11" s="17">
        <v>32685395.07</v>
      </c>
      <c r="AA11" s="17">
        <v>0</v>
      </c>
      <c r="AB11" s="17">
        <v>32685395.07</v>
      </c>
      <c r="AC11" s="17">
        <v>32685395.07</v>
      </c>
      <c r="AD11" s="17">
        <v>32685395.07</v>
      </c>
      <c r="AE11" s="18">
        <v>0.4117538988598013</v>
      </c>
      <c r="AF11" s="9">
        <v>46695504.93</v>
      </c>
      <c r="AG11" s="10">
        <v>0.4117538988598013</v>
      </c>
      <c r="AH11" s="9">
        <v>0</v>
      </c>
      <c r="AI11" s="10"/>
      <c r="AJ11" s="1"/>
    </row>
    <row r="12" spans="1:36" ht="89.25" outlineLevel="4">
      <c r="A12" s="6" t="s">
        <v>19</v>
      </c>
      <c r="B12" s="7" t="s">
        <v>20</v>
      </c>
      <c r="C12" s="6" t="s">
        <v>19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78641400</v>
      </c>
      <c r="P12" s="9">
        <v>0</v>
      </c>
      <c r="Q12" s="9">
        <v>78641400</v>
      </c>
      <c r="R12" s="9">
        <v>78641400</v>
      </c>
      <c r="S12" s="9">
        <v>78641400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32413329.35</v>
      </c>
      <c r="Z12" s="9">
        <v>32413329.35</v>
      </c>
      <c r="AA12" s="9">
        <v>0</v>
      </c>
      <c r="AB12" s="9">
        <v>32413329.35</v>
      </c>
      <c r="AC12" s="9">
        <v>32413329.35</v>
      </c>
      <c r="AD12" s="9">
        <v>32413329.35</v>
      </c>
      <c r="AE12" s="10">
        <v>0.41216622987383233</v>
      </c>
      <c r="AF12" s="9">
        <v>46228070.65</v>
      </c>
      <c r="AG12" s="10">
        <v>0.41216622987383233</v>
      </c>
      <c r="AH12" s="9">
        <v>0</v>
      </c>
      <c r="AI12" s="10"/>
      <c r="AJ12" s="1"/>
    </row>
    <row r="13" spans="1:36" ht="127.5" outlineLevel="4">
      <c r="A13" s="6" t="s">
        <v>21</v>
      </c>
      <c r="B13" s="7" t="s">
        <v>22</v>
      </c>
      <c r="C13" s="6" t="s">
        <v>21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261800</v>
      </c>
      <c r="P13" s="9">
        <v>0</v>
      </c>
      <c r="Q13" s="9">
        <v>261800</v>
      </c>
      <c r="R13" s="9">
        <v>261800</v>
      </c>
      <c r="S13" s="9">
        <v>261800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90138.35</v>
      </c>
      <c r="Z13" s="9">
        <v>90138.35</v>
      </c>
      <c r="AA13" s="9">
        <v>0</v>
      </c>
      <c r="AB13" s="9">
        <v>90138.35</v>
      </c>
      <c r="AC13" s="9">
        <v>90138.35</v>
      </c>
      <c r="AD13" s="9">
        <v>90138.35</v>
      </c>
      <c r="AE13" s="10">
        <v>0.34430233002291827</v>
      </c>
      <c r="AF13" s="9">
        <v>171661.65</v>
      </c>
      <c r="AG13" s="10">
        <v>0.34430233002291827</v>
      </c>
      <c r="AH13" s="9">
        <v>0</v>
      </c>
      <c r="AI13" s="10"/>
      <c r="AJ13" s="1"/>
    </row>
    <row r="14" spans="1:36" ht="51" outlineLevel="4">
      <c r="A14" s="6" t="s">
        <v>23</v>
      </c>
      <c r="B14" s="7" t="s">
        <v>24</v>
      </c>
      <c r="C14" s="6" t="s">
        <v>23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477700</v>
      </c>
      <c r="P14" s="9">
        <v>0</v>
      </c>
      <c r="Q14" s="9">
        <v>477700</v>
      </c>
      <c r="R14" s="9">
        <v>477700</v>
      </c>
      <c r="S14" s="9">
        <v>477700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181927.37</v>
      </c>
      <c r="Z14" s="9">
        <v>181927.37</v>
      </c>
      <c r="AA14" s="9">
        <v>0</v>
      </c>
      <c r="AB14" s="9">
        <v>181927.37</v>
      </c>
      <c r="AC14" s="9">
        <v>181927.37</v>
      </c>
      <c r="AD14" s="9">
        <v>181927.37</v>
      </c>
      <c r="AE14" s="10">
        <v>0.3808402135231317</v>
      </c>
      <c r="AF14" s="9">
        <v>295772.63</v>
      </c>
      <c r="AG14" s="10">
        <v>0.3808402135231317</v>
      </c>
      <c r="AH14" s="9">
        <v>0</v>
      </c>
      <c r="AI14" s="10"/>
      <c r="AJ14" s="1"/>
    </row>
    <row r="15" spans="1:36" ht="38.25" outlineLevel="1">
      <c r="A15" s="6" t="s">
        <v>25</v>
      </c>
      <c r="B15" s="14" t="s">
        <v>26</v>
      </c>
      <c r="C15" s="15" t="s">
        <v>25</v>
      </c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7">
        <v>8464800</v>
      </c>
      <c r="P15" s="17">
        <v>0</v>
      </c>
      <c r="Q15" s="17">
        <v>8464800</v>
      </c>
      <c r="R15" s="17">
        <v>8464800</v>
      </c>
      <c r="S15" s="17">
        <v>8464800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3462063.41</v>
      </c>
      <c r="Z15" s="17">
        <v>3462063.41</v>
      </c>
      <c r="AA15" s="17">
        <v>0</v>
      </c>
      <c r="AB15" s="17">
        <v>3462063.41</v>
      </c>
      <c r="AC15" s="17">
        <v>3462063.41</v>
      </c>
      <c r="AD15" s="17">
        <v>3462063.41</v>
      </c>
      <c r="AE15" s="18">
        <v>0.40899529935733864</v>
      </c>
      <c r="AF15" s="9">
        <v>5002736.59</v>
      </c>
      <c r="AG15" s="10">
        <v>0.40899529935733864</v>
      </c>
      <c r="AH15" s="9">
        <v>0</v>
      </c>
      <c r="AI15" s="10"/>
      <c r="AJ15" s="1"/>
    </row>
    <row r="16" spans="1:36" ht="114.75" outlineLevel="4">
      <c r="A16" s="6" t="s">
        <v>27</v>
      </c>
      <c r="B16" s="7" t="s">
        <v>28</v>
      </c>
      <c r="C16" s="6" t="s">
        <v>27</v>
      </c>
      <c r="D16" s="6"/>
      <c r="E16" s="6"/>
      <c r="F16" s="8"/>
      <c r="G16" s="6"/>
      <c r="H16" s="6"/>
      <c r="I16" s="6"/>
      <c r="J16" s="6"/>
      <c r="K16" s="6"/>
      <c r="L16" s="6"/>
      <c r="M16" s="6"/>
      <c r="N16" s="6"/>
      <c r="O16" s="9">
        <v>3411100</v>
      </c>
      <c r="P16" s="9">
        <v>0</v>
      </c>
      <c r="Q16" s="9">
        <v>3411100</v>
      </c>
      <c r="R16" s="9">
        <v>3411100</v>
      </c>
      <c r="S16" s="9">
        <v>3411100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1568999.87</v>
      </c>
      <c r="Z16" s="9">
        <v>1568999.87</v>
      </c>
      <c r="AA16" s="9">
        <v>0</v>
      </c>
      <c r="AB16" s="9">
        <v>1568999.87</v>
      </c>
      <c r="AC16" s="9">
        <v>1568999.87</v>
      </c>
      <c r="AD16" s="9">
        <v>1568999.87</v>
      </c>
      <c r="AE16" s="10">
        <v>0.45996888686933834</v>
      </c>
      <c r="AF16" s="9">
        <v>1842100.13</v>
      </c>
      <c r="AG16" s="10">
        <v>0.45996888686933834</v>
      </c>
      <c r="AH16" s="9">
        <v>0</v>
      </c>
      <c r="AI16" s="10"/>
      <c r="AJ16" s="1"/>
    </row>
    <row r="17" spans="1:36" ht="140.25" outlineLevel="4">
      <c r="A17" s="6" t="s">
        <v>29</v>
      </c>
      <c r="B17" s="7" t="s">
        <v>30</v>
      </c>
      <c r="C17" s="6" t="s">
        <v>29</v>
      </c>
      <c r="D17" s="6"/>
      <c r="E17" s="6"/>
      <c r="F17" s="8"/>
      <c r="G17" s="6"/>
      <c r="H17" s="6"/>
      <c r="I17" s="6"/>
      <c r="J17" s="6"/>
      <c r="K17" s="6"/>
      <c r="L17" s="6"/>
      <c r="M17" s="6"/>
      <c r="N17" s="6"/>
      <c r="O17" s="9">
        <v>23350</v>
      </c>
      <c r="P17" s="9">
        <v>0</v>
      </c>
      <c r="Q17" s="9">
        <v>23350</v>
      </c>
      <c r="R17" s="9">
        <v>23350</v>
      </c>
      <c r="S17" s="9">
        <v>23350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11812.64</v>
      </c>
      <c r="Z17" s="9">
        <v>11812.64</v>
      </c>
      <c r="AA17" s="9">
        <v>0</v>
      </c>
      <c r="AB17" s="9">
        <v>11812.64</v>
      </c>
      <c r="AC17" s="9">
        <v>11812.64</v>
      </c>
      <c r="AD17" s="9">
        <v>11812.64</v>
      </c>
      <c r="AE17" s="10">
        <v>0.5058946466809422</v>
      </c>
      <c r="AF17" s="9">
        <v>11537.36</v>
      </c>
      <c r="AG17" s="10">
        <v>0.5058946466809422</v>
      </c>
      <c r="AH17" s="9">
        <v>0</v>
      </c>
      <c r="AI17" s="10"/>
      <c r="AJ17" s="1"/>
    </row>
    <row r="18" spans="1:36" ht="127.5" outlineLevel="4">
      <c r="A18" s="6" t="s">
        <v>31</v>
      </c>
      <c r="B18" s="7" t="s">
        <v>32</v>
      </c>
      <c r="C18" s="6" t="s">
        <v>31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5030350</v>
      </c>
      <c r="P18" s="9">
        <v>0</v>
      </c>
      <c r="Q18" s="9">
        <v>5030350</v>
      </c>
      <c r="R18" s="9">
        <v>5030350</v>
      </c>
      <c r="S18" s="9">
        <v>5030350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2154344.62</v>
      </c>
      <c r="Z18" s="9">
        <v>2154344.62</v>
      </c>
      <c r="AA18" s="9">
        <v>0</v>
      </c>
      <c r="AB18" s="9">
        <v>2154344.62</v>
      </c>
      <c r="AC18" s="9">
        <v>2154344.62</v>
      </c>
      <c r="AD18" s="9">
        <v>2154344.62</v>
      </c>
      <c r="AE18" s="10">
        <v>0.4282693291719264</v>
      </c>
      <c r="AF18" s="9">
        <v>2876005.38</v>
      </c>
      <c r="AG18" s="10">
        <v>0.4282693291719264</v>
      </c>
      <c r="AH18" s="9">
        <v>0</v>
      </c>
      <c r="AI18" s="10"/>
      <c r="AJ18" s="1"/>
    </row>
    <row r="19" spans="1:36" ht="114.75" outlineLevel="4">
      <c r="A19" s="6" t="s">
        <v>33</v>
      </c>
      <c r="B19" s="7" t="s">
        <v>34</v>
      </c>
      <c r="C19" s="6" t="s">
        <v>33</v>
      </c>
      <c r="D19" s="6"/>
      <c r="E19" s="6"/>
      <c r="F19" s="8"/>
      <c r="G19" s="6"/>
      <c r="H19" s="6"/>
      <c r="I19" s="6"/>
      <c r="J19" s="6"/>
      <c r="K19" s="6"/>
      <c r="L19" s="6"/>
      <c r="M19" s="6"/>
      <c r="N19" s="6"/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-273093.72</v>
      </c>
      <c r="Z19" s="9">
        <v>-273093.72</v>
      </c>
      <c r="AA19" s="9">
        <v>0</v>
      </c>
      <c r="AB19" s="9">
        <v>-273093.72</v>
      </c>
      <c r="AC19" s="9">
        <v>-273093.72</v>
      </c>
      <c r="AD19" s="9">
        <v>-273093.72</v>
      </c>
      <c r="AE19" s="10"/>
      <c r="AF19" s="9">
        <v>273093.72</v>
      </c>
      <c r="AG19" s="10"/>
      <c r="AH19" s="9">
        <v>0</v>
      </c>
      <c r="AI19" s="10"/>
      <c r="AJ19" s="1"/>
    </row>
    <row r="20" spans="1:36" ht="15" outlineLevel="1">
      <c r="A20" s="6" t="s">
        <v>35</v>
      </c>
      <c r="B20" s="14" t="s">
        <v>36</v>
      </c>
      <c r="C20" s="15" t="s">
        <v>35</v>
      </c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7">
        <v>4529100</v>
      </c>
      <c r="P20" s="17">
        <v>0</v>
      </c>
      <c r="Q20" s="17">
        <v>4529100</v>
      </c>
      <c r="R20" s="17">
        <v>4529100</v>
      </c>
      <c r="S20" s="17">
        <v>4529100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5953415.78</v>
      </c>
      <c r="Z20" s="17">
        <v>5953415.78</v>
      </c>
      <c r="AA20" s="17">
        <v>0</v>
      </c>
      <c r="AB20" s="17">
        <v>5953415.78</v>
      </c>
      <c r="AC20" s="17">
        <v>5953415.78</v>
      </c>
      <c r="AD20" s="17">
        <v>5953415.78</v>
      </c>
      <c r="AE20" s="18">
        <v>1.3144809741449737</v>
      </c>
      <c r="AF20" s="9">
        <v>-1424315.78</v>
      </c>
      <c r="AG20" s="10">
        <v>1.3144809741449737</v>
      </c>
      <c r="AH20" s="9">
        <v>0</v>
      </c>
      <c r="AI20" s="10"/>
      <c r="AJ20" s="1"/>
    </row>
    <row r="21" spans="1:36" ht="38.25" outlineLevel="3">
      <c r="A21" s="6" t="s">
        <v>37</v>
      </c>
      <c r="B21" s="14" t="s">
        <v>38</v>
      </c>
      <c r="C21" s="15" t="s">
        <v>37</v>
      </c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7">
        <v>3320000</v>
      </c>
      <c r="P21" s="17">
        <v>0</v>
      </c>
      <c r="Q21" s="17">
        <v>3320000</v>
      </c>
      <c r="R21" s="17">
        <v>3320000</v>
      </c>
      <c r="S21" s="17">
        <v>3320000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2061126.99</v>
      </c>
      <c r="Z21" s="17">
        <v>2061126.99</v>
      </c>
      <c r="AA21" s="17">
        <v>0</v>
      </c>
      <c r="AB21" s="17">
        <v>2061126.99</v>
      </c>
      <c r="AC21" s="17">
        <v>2061126.99</v>
      </c>
      <c r="AD21" s="17">
        <v>2061126.99</v>
      </c>
      <c r="AE21" s="18">
        <v>0.6208213825301205</v>
      </c>
      <c r="AF21" s="9">
        <v>1258873.01</v>
      </c>
      <c r="AG21" s="10">
        <v>0.6208213825301205</v>
      </c>
      <c r="AH21" s="9">
        <v>0</v>
      </c>
      <c r="AI21" s="10"/>
      <c r="AJ21" s="1"/>
    </row>
    <row r="22" spans="1:36" ht="38.25" outlineLevel="4">
      <c r="A22" s="6" t="s">
        <v>39</v>
      </c>
      <c r="B22" s="7" t="s">
        <v>40</v>
      </c>
      <c r="C22" s="6" t="s">
        <v>39</v>
      </c>
      <c r="D22" s="6"/>
      <c r="E22" s="6"/>
      <c r="F22" s="8"/>
      <c r="G22" s="6"/>
      <c r="H22" s="6"/>
      <c r="I22" s="6"/>
      <c r="J22" s="6"/>
      <c r="K22" s="6"/>
      <c r="L22" s="6"/>
      <c r="M22" s="6"/>
      <c r="N22" s="6"/>
      <c r="O22" s="9">
        <v>1820000</v>
      </c>
      <c r="P22" s="9">
        <v>0</v>
      </c>
      <c r="Q22" s="9">
        <v>1820000</v>
      </c>
      <c r="R22" s="9">
        <v>1820000</v>
      </c>
      <c r="S22" s="9">
        <v>1820000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888448.58</v>
      </c>
      <c r="Z22" s="9">
        <v>888448.58</v>
      </c>
      <c r="AA22" s="9">
        <v>0</v>
      </c>
      <c r="AB22" s="9">
        <v>888448.58</v>
      </c>
      <c r="AC22" s="9">
        <v>888448.58</v>
      </c>
      <c r="AD22" s="9">
        <v>888448.58</v>
      </c>
      <c r="AE22" s="10">
        <v>0.48815856043956046</v>
      </c>
      <c r="AF22" s="9">
        <v>931551.42</v>
      </c>
      <c r="AG22" s="10">
        <v>0.48815856043956046</v>
      </c>
      <c r="AH22" s="9">
        <v>0</v>
      </c>
      <c r="AI22" s="10"/>
      <c r="AJ22" s="1"/>
    </row>
    <row r="23" spans="1:36" ht="63.75" outlineLevel="4">
      <c r="A23" s="6" t="s">
        <v>41</v>
      </c>
      <c r="B23" s="7" t="s">
        <v>42</v>
      </c>
      <c r="C23" s="6" t="s">
        <v>41</v>
      </c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9">
        <v>1500000</v>
      </c>
      <c r="P23" s="9">
        <v>0</v>
      </c>
      <c r="Q23" s="9">
        <v>1500000</v>
      </c>
      <c r="R23" s="9">
        <v>1500000</v>
      </c>
      <c r="S23" s="9">
        <v>1500000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1172678.41</v>
      </c>
      <c r="Z23" s="9">
        <v>1172678.41</v>
      </c>
      <c r="AA23" s="9">
        <v>0</v>
      </c>
      <c r="AB23" s="9">
        <v>1172678.41</v>
      </c>
      <c r="AC23" s="9">
        <v>1172678.41</v>
      </c>
      <c r="AD23" s="9">
        <v>1172678.41</v>
      </c>
      <c r="AE23" s="10">
        <v>0.7817856066666666</v>
      </c>
      <c r="AF23" s="9">
        <v>327321.59</v>
      </c>
      <c r="AG23" s="10">
        <v>0.7817856066666666</v>
      </c>
      <c r="AH23" s="9">
        <v>0</v>
      </c>
      <c r="AI23" s="10"/>
      <c r="AJ23" s="1"/>
    </row>
    <row r="24" spans="1:36" s="25" customFormat="1" ht="25.5" outlineLevel="3">
      <c r="A24" s="19" t="s">
        <v>43</v>
      </c>
      <c r="B24" s="20" t="s">
        <v>44</v>
      </c>
      <c r="C24" s="19" t="s">
        <v>43</v>
      </c>
      <c r="D24" s="19"/>
      <c r="E24" s="19"/>
      <c r="F24" s="21"/>
      <c r="G24" s="19"/>
      <c r="H24" s="19"/>
      <c r="I24" s="19"/>
      <c r="J24" s="19"/>
      <c r="K24" s="19"/>
      <c r="L24" s="19"/>
      <c r="M24" s="19"/>
      <c r="N24" s="19"/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830580.7</v>
      </c>
      <c r="Z24" s="22">
        <v>830580.7</v>
      </c>
      <c r="AA24" s="22">
        <v>0</v>
      </c>
      <c r="AB24" s="22">
        <v>830580.7</v>
      </c>
      <c r="AC24" s="22">
        <v>830580.7</v>
      </c>
      <c r="AD24" s="22">
        <v>830580.7</v>
      </c>
      <c r="AE24" s="23"/>
      <c r="AF24" s="22">
        <v>-830580.7</v>
      </c>
      <c r="AG24" s="23"/>
      <c r="AH24" s="22">
        <v>0</v>
      </c>
      <c r="AI24" s="23"/>
      <c r="AJ24" s="24"/>
    </row>
    <row r="25" spans="1:36" ht="25.5" outlineLevel="4">
      <c r="A25" s="6" t="s">
        <v>45</v>
      </c>
      <c r="B25" s="7" t="s">
        <v>46</v>
      </c>
      <c r="C25" s="6" t="s">
        <v>45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830580.7</v>
      </c>
      <c r="Z25" s="9">
        <v>830580.7</v>
      </c>
      <c r="AA25" s="9">
        <v>0</v>
      </c>
      <c r="AB25" s="9">
        <v>830580.7</v>
      </c>
      <c r="AC25" s="9">
        <v>830580.7</v>
      </c>
      <c r="AD25" s="9">
        <v>830580.7</v>
      </c>
      <c r="AE25" s="10"/>
      <c r="AF25" s="9">
        <v>-830580.7</v>
      </c>
      <c r="AG25" s="10"/>
      <c r="AH25" s="9">
        <v>0</v>
      </c>
      <c r="AI25" s="10"/>
      <c r="AJ25" s="1"/>
    </row>
    <row r="26" spans="1:36" s="25" customFormat="1" ht="15" outlineLevel="3">
      <c r="A26" s="19" t="s">
        <v>47</v>
      </c>
      <c r="B26" s="20" t="s">
        <v>48</v>
      </c>
      <c r="C26" s="19" t="s">
        <v>47</v>
      </c>
      <c r="D26" s="19"/>
      <c r="E26" s="19"/>
      <c r="F26" s="21"/>
      <c r="G26" s="19"/>
      <c r="H26" s="19"/>
      <c r="I26" s="19"/>
      <c r="J26" s="19"/>
      <c r="K26" s="19"/>
      <c r="L26" s="19"/>
      <c r="M26" s="19"/>
      <c r="N26" s="19"/>
      <c r="O26" s="22">
        <v>1182000</v>
      </c>
      <c r="P26" s="22">
        <v>0</v>
      </c>
      <c r="Q26" s="22">
        <v>1182000</v>
      </c>
      <c r="R26" s="22">
        <v>1182000</v>
      </c>
      <c r="S26" s="22">
        <v>1182000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2008469.89</v>
      </c>
      <c r="Z26" s="22">
        <v>2008469.89</v>
      </c>
      <c r="AA26" s="22">
        <v>0</v>
      </c>
      <c r="AB26" s="22">
        <v>2008469.89</v>
      </c>
      <c r="AC26" s="22">
        <v>2008469.89</v>
      </c>
      <c r="AD26" s="22">
        <v>2008469.89</v>
      </c>
      <c r="AE26" s="23">
        <v>1.6992131049069374</v>
      </c>
      <c r="AF26" s="22">
        <v>-826469.89</v>
      </c>
      <c r="AG26" s="23">
        <v>1.6992131049069374</v>
      </c>
      <c r="AH26" s="22">
        <v>0</v>
      </c>
      <c r="AI26" s="23"/>
      <c r="AJ26" s="24"/>
    </row>
    <row r="27" spans="1:36" ht="15" outlineLevel="4">
      <c r="A27" s="6" t="s">
        <v>49</v>
      </c>
      <c r="B27" s="7" t="s">
        <v>50</v>
      </c>
      <c r="C27" s="6" t="s">
        <v>49</v>
      </c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9">
        <v>1182000</v>
      </c>
      <c r="P27" s="9">
        <v>0</v>
      </c>
      <c r="Q27" s="9">
        <v>1182000</v>
      </c>
      <c r="R27" s="9">
        <v>1182000</v>
      </c>
      <c r="S27" s="9">
        <v>1182000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2008462.45</v>
      </c>
      <c r="Z27" s="9">
        <v>2008462.45</v>
      </c>
      <c r="AA27" s="9">
        <v>0</v>
      </c>
      <c r="AB27" s="9">
        <v>2008462.45</v>
      </c>
      <c r="AC27" s="9">
        <v>2008462.45</v>
      </c>
      <c r="AD27" s="9">
        <v>2008462.45</v>
      </c>
      <c r="AE27" s="10">
        <v>1.6992068104906937</v>
      </c>
      <c r="AF27" s="9">
        <v>-826462.45</v>
      </c>
      <c r="AG27" s="10">
        <v>1.6992068104906937</v>
      </c>
      <c r="AH27" s="9">
        <v>0</v>
      </c>
      <c r="AI27" s="10"/>
      <c r="AJ27" s="1"/>
    </row>
    <row r="28" spans="1:36" ht="38.25" outlineLevel="4">
      <c r="A28" s="6" t="s">
        <v>51</v>
      </c>
      <c r="B28" s="7" t="s">
        <v>52</v>
      </c>
      <c r="C28" s="6" t="s">
        <v>51</v>
      </c>
      <c r="D28" s="6"/>
      <c r="E28" s="6"/>
      <c r="F28" s="8"/>
      <c r="G28" s="6"/>
      <c r="H28" s="6"/>
      <c r="I28" s="6"/>
      <c r="J28" s="6"/>
      <c r="K28" s="6"/>
      <c r="L28" s="6"/>
      <c r="M28" s="6"/>
      <c r="N28" s="6"/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7.44</v>
      </c>
      <c r="Z28" s="9">
        <v>7.44</v>
      </c>
      <c r="AA28" s="9">
        <v>0</v>
      </c>
      <c r="AB28" s="9">
        <v>7.44</v>
      </c>
      <c r="AC28" s="9">
        <v>7.44</v>
      </c>
      <c r="AD28" s="9">
        <v>7.44</v>
      </c>
      <c r="AE28" s="10"/>
      <c r="AF28" s="9">
        <v>-7.44</v>
      </c>
      <c r="AG28" s="10"/>
      <c r="AH28" s="9">
        <v>0</v>
      </c>
      <c r="AI28" s="10"/>
      <c r="AJ28" s="1"/>
    </row>
    <row r="29" spans="1:36" s="25" customFormat="1" ht="38.25" outlineLevel="3">
      <c r="A29" s="19" t="s">
        <v>53</v>
      </c>
      <c r="B29" s="20" t="s">
        <v>54</v>
      </c>
      <c r="C29" s="19" t="s">
        <v>53</v>
      </c>
      <c r="D29" s="19"/>
      <c r="E29" s="19"/>
      <c r="F29" s="21"/>
      <c r="G29" s="19"/>
      <c r="H29" s="19"/>
      <c r="I29" s="19"/>
      <c r="J29" s="19"/>
      <c r="K29" s="19"/>
      <c r="L29" s="19"/>
      <c r="M29" s="19"/>
      <c r="N29" s="19"/>
      <c r="O29" s="22">
        <v>27100</v>
      </c>
      <c r="P29" s="22">
        <v>0</v>
      </c>
      <c r="Q29" s="22">
        <v>27100</v>
      </c>
      <c r="R29" s="22">
        <v>27100</v>
      </c>
      <c r="S29" s="22">
        <v>27100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1053238.2</v>
      </c>
      <c r="Z29" s="22">
        <v>1053238.2</v>
      </c>
      <c r="AA29" s="22">
        <v>0</v>
      </c>
      <c r="AB29" s="22">
        <v>1053238.2</v>
      </c>
      <c r="AC29" s="22">
        <v>1053238.2</v>
      </c>
      <c r="AD29" s="22">
        <v>1053238.2</v>
      </c>
      <c r="AE29" s="23">
        <v>38.86487822878229</v>
      </c>
      <c r="AF29" s="22">
        <v>-1026138.2</v>
      </c>
      <c r="AG29" s="23">
        <v>38.86487822878229</v>
      </c>
      <c r="AH29" s="22">
        <v>0</v>
      </c>
      <c r="AI29" s="23"/>
      <c r="AJ29" s="24"/>
    </row>
    <row r="30" spans="1:36" ht="38.25" outlineLevel="4">
      <c r="A30" s="6" t="s">
        <v>55</v>
      </c>
      <c r="B30" s="7" t="s">
        <v>56</v>
      </c>
      <c r="C30" s="6" t="s">
        <v>55</v>
      </c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9">
        <v>27100</v>
      </c>
      <c r="P30" s="9">
        <v>0</v>
      </c>
      <c r="Q30" s="9">
        <v>27100</v>
      </c>
      <c r="R30" s="9">
        <v>27100</v>
      </c>
      <c r="S30" s="9">
        <v>27100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1053238.2</v>
      </c>
      <c r="Z30" s="9">
        <v>1053238.2</v>
      </c>
      <c r="AA30" s="9">
        <v>0</v>
      </c>
      <c r="AB30" s="9">
        <v>1053238.2</v>
      </c>
      <c r="AC30" s="9">
        <v>1053238.2</v>
      </c>
      <c r="AD30" s="9">
        <v>1053238.2</v>
      </c>
      <c r="AE30" s="10">
        <v>38.86487822878229</v>
      </c>
      <c r="AF30" s="9">
        <v>-1026138.2</v>
      </c>
      <c r="AG30" s="10">
        <v>38.86487822878229</v>
      </c>
      <c r="AH30" s="9">
        <v>0</v>
      </c>
      <c r="AI30" s="10"/>
      <c r="AJ30" s="1"/>
    </row>
    <row r="31" spans="1:36" s="25" customFormat="1" ht="15" outlineLevel="1">
      <c r="A31" s="19" t="s">
        <v>57</v>
      </c>
      <c r="B31" s="20" t="s">
        <v>58</v>
      </c>
      <c r="C31" s="19" t="s">
        <v>57</v>
      </c>
      <c r="D31" s="19"/>
      <c r="E31" s="19"/>
      <c r="F31" s="21"/>
      <c r="G31" s="19"/>
      <c r="H31" s="19"/>
      <c r="I31" s="19"/>
      <c r="J31" s="19"/>
      <c r="K31" s="19"/>
      <c r="L31" s="19"/>
      <c r="M31" s="19"/>
      <c r="N31" s="19"/>
      <c r="O31" s="22">
        <v>7225600</v>
      </c>
      <c r="P31" s="22">
        <v>0</v>
      </c>
      <c r="Q31" s="22">
        <v>7225600</v>
      </c>
      <c r="R31" s="22">
        <v>7225600</v>
      </c>
      <c r="S31" s="22">
        <v>7225600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867719.64</v>
      </c>
      <c r="Z31" s="22">
        <v>867719.64</v>
      </c>
      <c r="AA31" s="22">
        <v>0</v>
      </c>
      <c r="AB31" s="22">
        <v>867719.64</v>
      </c>
      <c r="AC31" s="22">
        <v>867719.64</v>
      </c>
      <c r="AD31" s="22">
        <v>867719.64</v>
      </c>
      <c r="AE31" s="23">
        <v>0.12008963131089459</v>
      </c>
      <c r="AF31" s="22">
        <v>6357880.36</v>
      </c>
      <c r="AG31" s="23">
        <v>0.12008963131089459</v>
      </c>
      <c r="AH31" s="22">
        <v>0</v>
      </c>
      <c r="AI31" s="23"/>
      <c r="AJ31" s="24"/>
    </row>
    <row r="32" spans="1:36" s="25" customFormat="1" ht="15" outlineLevel="3">
      <c r="A32" s="19" t="s">
        <v>59</v>
      </c>
      <c r="B32" s="20" t="s">
        <v>60</v>
      </c>
      <c r="C32" s="19" t="s">
        <v>59</v>
      </c>
      <c r="D32" s="19"/>
      <c r="E32" s="19"/>
      <c r="F32" s="21"/>
      <c r="G32" s="19"/>
      <c r="H32" s="19"/>
      <c r="I32" s="19"/>
      <c r="J32" s="19"/>
      <c r="K32" s="19"/>
      <c r="L32" s="19"/>
      <c r="M32" s="19"/>
      <c r="N32" s="19"/>
      <c r="O32" s="22">
        <v>2052000</v>
      </c>
      <c r="P32" s="22">
        <v>0</v>
      </c>
      <c r="Q32" s="22">
        <v>2052000</v>
      </c>
      <c r="R32" s="22">
        <v>2052000</v>
      </c>
      <c r="S32" s="22">
        <v>2052000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257059.01</v>
      </c>
      <c r="Z32" s="22">
        <v>257059.01</v>
      </c>
      <c r="AA32" s="22">
        <v>0</v>
      </c>
      <c r="AB32" s="22">
        <v>257059.01</v>
      </c>
      <c r="AC32" s="22">
        <v>257059.01</v>
      </c>
      <c r="AD32" s="22">
        <v>257059.01</v>
      </c>
      <c r="AE32" s="23">
        <v>0.12527242202729044</v>
      </c>
      <c r="AF32" s="22">
        <v>1794940.99</v>
      </c>
      <c r="AG32" s="23">
        <v>0.12527242202729044</v>
      </c>
      <c r="AH32" s="22">
        <v>0</v>
      </c>
      <c r="AI32" s="23"/>
      <c r="AJ32" s="24"/>
    </row>
    <row r="33" spans="1:36" ht="51" outlineLevel="4">
      <c r="A33" s="6" t="s">
        <v>61</v>
      </c>
      <c r="B33" s="7" t="s">
        <v>62</v>
      </c>
      <c r="C33" s="6" t="s">
        <v>61</v>
      </c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9">
        <v>2052000</v>
      </c>
      <c r="P33" s="9">
        <v>0</v>
      </c>
      <c r="Q33" s="9">
        <v>2052000</v>
      </c>
      <c r="R33" s="9">
        <v>2052000</v>
      </c>
      <c r="S33" s="9">
        <v>2052000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257059.01</v>
      </c>
      <c r="Z33" s="9">
        <v>257059.01</v>
      </c>
      <c r="AA33" s="9">
        <v>0</v>
      </c>
      <c r="AB33" s="9">
        <v>257059.01</v>
      </c>
      <c r="AC33" s="9">
        <v>257059.01</v>
      </c>
      <c r="AD33" s="9">
        <v>257059.01</v>
      </c>
      <c r="AE33" s="10">
        <v>0.12527242202729044</v>
      </c>
      <c r="AF33" s="9">
        <v>1794940.99</v>
      </c>
      <c r="AG33" s="10">
        <v>0.12527242202729044</v>
      </c>
      <c r="AH33" s="9">
        <v>0</v>
      </c>
      <c r="AI33" s="10"/>
      <c r="AJ33" s="1"/>
    </row>
    <row r="34" spans="1:36" s="25" customFormat="1" ht="15" outlineLevel="3">
      <c r="A34" s="19" t="s">
        <v>63</v>
      </c>
      <c r="B34" s="20" t="s">
        <v>64</v>
      </c>
      <c r="C34" s="19" t="s">
        <v>63</v>
      </c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>
        <v>1237500</v>
      </c>
      <c r="P34" s="22">
        <v>0</v>
      </c>
      <c r="Q34" s="22">
        <v>1237500</v>
      </c>
      <c r="R34" s="22">
        <v>1237500</v>
      </c>
      <c r="S34" s="22">
        <v>1237500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159839.01</v>
      </c>
      <c r="Z34" s="22">
        <v>159839.01</v>
      </c>
      <c r="AA34" s="22">
        <v>0</v>
      </c>
      <c r="AB34" s="22">
        <v>159839.01</v>
      </c>
      <c r="AC34" s="22">
        <v>159839.01</v>
      </c>
      <c r="AD34" s="22">
        <v>159839.01</v>
      </c>
      <c r="AE34" s="23">
        <v>0.12916283636363637</v>
      </c>
      <c r="AF34" s="22">
        <v>1077660.99</v>
      </c>
      <c r="AG34" s="23">
        <v>0.12916283636363637</v>
      </c>
      <c r="AH34" s="22">
        <v>0</v>
      </c>
      <c r="AI34" s="23"/>
      <c r="AJ34" s="24"/>
    </row>
    <row r="35" spans="1:36" ht="15" outlineLevel="4">
      <c r="A35" s="6" t="s">
        <v>65</v>
      </c>
      <c r="B35" s="7" t="s">
        <v>66</v>
      </c>
      <c r="C35" s="6" t="s">
        <v>65</v>
      </c>
      <c r="D35" s="6"/>
      <c r="E35" s="6"/>
      <c r="F35" s="8"/>
      <c r="G35" s="6"/>
      <c r="H35" s="6"/>
      <c r="I35" s="6"/>
      <c r="J35" s="6"/>
      <c r="K35" s="6"/>
      <c r="L35" s="6"/>
      <c r="M35" s="6"/>
      <c r="N35" s="6"/>
      <c r="O35" s="9">
        <v>186000</v>
      </c>
      <c r="P35" s="9">
        <v>0</v>
      </c>
      <c r="Q35" s="9">
        <v>186000</v>
      </c>
      <c r="R35" s="9">
        <v>186000</v>
      </c>
      <c r="S35" s="9">
        <v>186000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82891.37</v>
      </c>
      <c r="Z35" s="9">
        <v>82891.37</v>
      </c>
      <c r="AA35" s="9">
        <v>0</v>
      </c>
      <c r="AB35" s="9">
        <v>82891.37</v>
      </c>
      <c r="AC35" s="9">
        <v>82891.37</v>
      </c>
      <c r="AD35" s="9">
        <v>82891.37</v>
      </c>
      <c r="AE35" s="10">
        <v>0.4456525268817204</v>
      </c>
      <c r="AF35" s="9">
        <v>103108.63</v>
      </c>
      <c r="AG35" s="10">
        <v>0.4456525268817204</v>
      </c>
      <c r="AH35" s="9">
        <v>0</v>
      </c>
      <c r="AI35" s="10"/>
      <c r="AJ35" s="1"/>
    </row>
    <row r="36" spans="1:36" ht="15" outlineLevel="4">
      <c r="A36" s="6" t="s">
        <v>67</v>
      </c>
      <c r="B36" s="7" t="s">
        <v>68</v>
      </c>
      <c r="C36" s="6" t="s">
        <v>67</v>
      </c>
      <c r="D36" s="6"/>
      <c r="E36" s="6"/>
      <c r="F36" s="8"/>
      <c r="G36" s="6"/>
      <c r="H36" s="6"/>
      <c r="I36" s="6"/>
      <c r="J36" s="6"/>
      <c r="K36" s="6"/>
      <c r="L36" s="6"/>
      <c r="M36" s="6"/>
      <c r="N36" s="6"/>
      <c r="O36" s="9">
        <v>1051500</v>
      </c>
      <c r="P36" s="9">
        <v>0</v>
      </c>
      <c r="Q36" s="9">
        <v>1051500</v>
      </c>
      <c r="R36" s="9">
        <v>1051500</v>
      </c>
      <c r="S36" s="9">
        <v>1051500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76947.64</v>
      </c>
      <c r="Z36" s="9">
        <v>76947.64</v>
      </c>
      <c r="AA36" s="9">
        <v>0</v>
      </c>
      <c r="AB36" s="9">
        <v>76947.64</v>
      </c>
      <c r="AC36" s="9">
        <v>76947.64</v>
      </c>
      <c r="AD36" s="9">
        <v>76947.64</v>
      </c>
      <c r="AE36" s="10">
        <v>0.0731789253447456</v>
      </c>
      <c r="AF36" s="9">
        <v>974552.36</v>
      </c>
      <c r="AG36" s="10">
        <v>0.0731789253447456</v>
      </c>
      <c r="AH36" s="9">
        <v>0</v>
      </c>
      <c r="AI36" s="10"/>
      <c r="AJ36" s="1"/>
    </row>
    <row r="37" spans="1:36" s="25" customFormat="1" ht="15" outlineLevel="3">
      <c r="A37" s="19" t="s">
        <v>69</v>
      </c>
      <c r="B37" s="20" t="s">
        <v>70</v>
      </c>
      <c r="C37" s="19" t="s">
        <v>69</v>
      </c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>
        <v>3936100</v>
      </c>
      <c r="P37" s="22">
        <v>0</v>
      </c>
      <c r="Q37" s="22">
        <v>3936100</v>
      </c>
      <c r="R37" s="22">
        <v>3936100</v>
      </c>
      <c r="S37" s="22">
        <v>3936100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450821.62</v>
      </c>
      <c r="Z37" s="22">
        <v>450821.62</v>
      </c>
      <c r="AA37" s="22">
        <v>0</v>
      </c>
      <c r="AB37" s="22">
        <v>450821.62</v>
      </c>
      <c r="AC37" s="22">
        <v>450821.62</v>
      </c>
      <c r="AD37" s="22">
        <v>450821.62</v>
      </c>
      <c r="AE37" s="23">
        <v>0.11453510327481517</v>
      </c>
      <c r="AF37" s="22">
        <v>3485278.38</v>
      </c>
      <c r="AG37" s="23">
        <v>0.11453510327481517</v>
      </c>
      <c r="AH37" s="22">
        <v>0</v>
      </c>
      <c r="AI37" s="23"/>
      <c r="AJ37" s="24"/>
    </row>
    <row r="38" spans="1:36" ht="38.25" outlineLevel="4">
      <c r="A38" s="6" t="s">
        <v>71</v>
      </c>
      <c r="B38" s="7" t="s">
        <v>72</v>
      </c>
      <c r="C38" s="6" t="s">
        <v>71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610800</v>
      </c>
      <c r="P38" s="9">
        <v>0</v>
      </c>
      <c r="Q38" s="9">
        <v>610800</v>
      </c>
      <c r="R38" s="9">
        <v>610800</v>
      </c>
      <c r="S38" s="9">
        <v>610800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240855.44</v>
      </c>
      <c r="Z38" s="9">
        <v>240855.44</v>
      </c>
      <c r="AA38" s="9">
        <v>0</v>
      </c>
      <c r="AB38" s="9">
        <v>240855.44</v>
      </c>
      <c r="AC38" s="9">
        <v>240855.44</v>
      </c>
      <c r="AD38" s="9">
        <v>240855.44</v>
      </c>
      <c r="AE38" s="10">
        <v>0.39432783235101504</v>
      </c>
      <c r="AF38" s="9">
        <v>369944.56</v>
      </c>
      <c r="AG38" s="10">
        <v>0.39432783235101504</v>
      </c>
      <c r="AH38" s="9">
        <v>0</v>
      </c>
      <c r="AI38" s="10"/>
      <c r="AJ38" s="1"/>
    </row>
    <row r="39" spans="1:36" ht="38.25" outlineLevel="4">
      <c r="A39" s="6" t="s">
        <v>73</v>
      </c>
      <c r="B39" s="7" t="s">
        <v>74</v>
      </c>
      <c r="C39" s="6" t="s">
        <v>73</v>
      </c>
      <c r="D39" s="6"/>
      <c r="E39" s="6"/>
      <c r="F39" s="8"/>
      <c r="G39" s="6"/>
      <c r="H39" s="6"/>
      <c r="I39" s="6"/>
      <c r="J39" s="6"/>
      <c r="K39" s="6"/>
      <c r="L39" s="6"/>
      <c r="M39" s="6"/>
      <c r="N39" s="6"/>
      <c r="O39" s="9">
        <v>3325300</v>
      </c>
      <c r="P39" s="9">
        <v>0</v>
      </c>
      <c r="Q39" s="9">
        <v>3325300</v>
      </c>
      <c r="R39" s="9">
        <v>3325300</v>
      </c>
      <c r="S39" s="9">
        <v>3325300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209966.18</v>
      </c>
      <c r="Z39" s="9">
        <v>209966.18</v>
      </c>
      <c r="AA39" s="9">
        <v>0</v>
      </c>
      <c r="AB39" s="9">
        <v>209966.18</v>
      </c>
      <c r="AC39" s="9">
        <v>209966.18</v>
      </c>
      <c r="AD39" s="9">
        <v>209966.18</v>
      </c>
      <c r="AE39" s="10">
        <v>0.06314202628334285</v>
      </c>
      <c r="AF39" s="9">
        <v>3115333.82</v>
      </c>
      <c r="AG39" s="10">
        <v>0.06314202628334285</v>
      </c>
      <c r="AH39" s="9">
        <v>0</v>
      </c>
      <c r="AI39" s="10"/>
      <c r="AJ39" s="1"/>
    </row>
    <row r="40" spans="1:36" ht="25.5" outlineLevel="1">
      <c r="A40" s="6" t="s">
        <v>75</v>
      </c>
      <c r="B40" s="14" t="s">
        <v>76</v>
      </c>
      <c r="C40" s="15" t="s">
        <v>75</v>
      </c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7">
        <v>565700</v>
      </c>
      <c r="P40" s="17">
        <v>0</v>
      </c>
      <c r="Q40" s="17">
        <v>565700</v>
      </c>
      <c r="R40" s="17">
        <v>565700</v>
      </c>
      <c r="S40" s="17">
        <v>565700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44252.12</v>
      </c>
      <c r="Z40" s="17">
        <v>44252.12</v>
      </c>
      <c r="AA40" s="17">
        <v>0</v>
      </c>
      <c r="AB40" s="17">
        <v>44252.12</v>
      </c>
      <c r="AC40" s="17">
        <v>44252.12</v>
      </c>
      <c r="AD40" s="17">
        <v>44252.12</v>
      </c>
      <c r="AE40" s="18">
        <v>0.07822541983383419</v>
      </c>
      <c r="AF40" s="9">
        <v>521447.88</v>
      </c>
      <c r="AG40" s="10">
        <v>0.07822541983383419</v>
      </c>
      <c r="AH40" s="9">
        <v>0</v>
      </c>
      <c r="AI40" s="10"/>
      <c r="AJ40" s="1"/>
    </row>
    <row r="41" spans="1:36" s="25" customFormat="1" ht="15" outlineLevel="3">
      <c r="A41" s="19" t="s">
        <v>77</v>
      </c>
      <c r="B41" s="20" t="s">
        <v>78</v>
      </c>
      <c r="C41" s="19" t="s">
        <v>77</v>
      </c>
      <c r="D41" s="19"/>
      <c r="E41" s="19"/>
      <c r="F41" s="21"/>
      <c r="G41" s="19"/>
      <c r="H41" s="19"/>
      <c r="I41" s="19"/>
      <c r="J41" s="19"/>
      <c r="K41" s="19"/>
      <c r="L41" s="19"/>
      <c r="M41" s="19"/>
      <c r="N41" s="19"/>
      <c r="O41" s="22">
        <v>565700</v>
      </c>
      <c r="P41" s="22">
        <v>0</v>
      </c>
      <c r="Q41" s="22">
        <v>565700</v>
      </c>
      <c r="R41" s="22">
        <v>565700</v>
      </c>
      <c r="S41" s="22">
        <v>565700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44252.12</v>
      </c>
      <c r="Z41" s="22">
        <v>44252.12</v>
      </c>
      <c r="AA41" s="22">
        <v>0</v>
      </c>
      <c r="AB41" s="22">
        <v>44252.12</v>
      </c>
      <c r="AC41" s="22">
        <v>44252.12</v>
      </c>
      <c r="AD41" s="22">
        <v>44252.12</v>
      </c>
      <c r="AE41" s="23">
        <v>0.07822541983383419</v>
      </c>
      <c r="AF41" s="22">
        <v>521447.88</v>
      </c>
      <c r="AG41" s="23">
        <v>0.07822541983383419</v>
      </c>
      <c r="AH41" s="22">
        <v>0</v>
      </c>
      <c r="AI41" s="23"/>
      <c r="AJ41" s="24"/>
    </row>
    <row r="42" spans="1:36" ht="25.5" outlineLevel="4">
      <c r="A42" s="6" t="s">
        <v>79</v>
      </c>
      <c r="B42" s="7" t="s">
        <v>80</v>
      </c>
      <c r="C42" s="6" t="s">
        <v>79</v>
      </c>
      <c r="D42" s="6"/>
      <c r="E42" s="6"/>
      <c r="F42" s="8"/>
      <c r="G42" s="6"/>
      <c r="H42" s="6"/>
      <c r="I42" s="6"/>
      <c r="J42" s="6"/>
      <c r="K42" s="6"/>
      <c r="L42" s="6"/>
      <c r="M42" s="6"/>
      <c r="N42" s="6"/>
      <c r="O42" s="9">
        <v>565700</v>
      </c>
      <c r="P42" s="9">
        <v>0</v>
      </c>
      <c r="Q42" s="9">
        <v>565700</v>
      </c>
      <c r="R42" s="9">
        <v>565700</v>
      </c>
      <c r="S42" s="9">
        <v>565700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44252.12</v>
      </c>
      <c r="Z42" s="9">
        <v>44252.12</v>
      </c>
      <c r="AA42" s="9">
        <v>0</v>
      </c>
      <c r="AB42" s="9">
        <v>44252.12</v>
      </c>
      <c r="AC42" s="9">
        <v>44252.12</v>
      </c>
      <c r="AD42" s="9">
        <v>44252.12</v>
      </c>
      <c r="AE42" s="10">
        <v>0.07822541983383419</v>
      </c>
      <c r="AF42" s="9">
        <v>521447.88</v>
      </c>
      <c r="AG42" s="10">
        <v>0.07822541983383419</v>
      </c>
      <c r="AH42" s="9">
        <v>0</v>
      </c>
      <c r="AI42" s="10"/>
      <c r="AJ42" s="1"/>
    </row>
    <row r="43" spans="1:36" s="25" customFormat="1" ht="15" outlineLevel="1">
      <c r="A43" s="19" t="s">
        <v>81</v>
      </c>
      <c r="B43" s="20" t="s">
        <v>82</v>
      </c>
      <c r="C43" s="19" t="s">
        <v>81</v>
      </c>
      <c r="D43" s="19"/>
      <c r="E43" s="19"/>
      <c r="F43" s="21"/>
      <c r="G43" s="19"/>
      <c r="H43" s="19"/>
      <c r="I43" s="19"/>
      <c r="J43" s="19"/>
      <c r="K43" s="19"/>
      <c r="L43" s="19"/>
      <c r="M43" s="19"/>
      <c r="N43" s="19"/>
      <c r="O43" s="22">
        <v>937800</v>
      </c>
      <c r="P43" s="22">
        <v>0</v>
      </c>
      <c r="Q43" s="22">
        <v>937800</v>
      </c>
      <c r="R43" s="22">
        <v>937800</v>
      </c>
      <c r="S43" s="22">
        <v>937800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553903.97</v>
      </c>
      <c r="Z43" s="22">
        <v>553903.97</v>
      </c>
      <c r="AA43" s="22">
        <v>0</v>
      </c>
      <c r="AB43" s="22">
        <v>553903.97</v>
      </c>
      <c r="AC43" s="22">
        <v>553903.97</v>
      </c>
      <c r="AD43" s="22">
        <v>553903.97</v>
      </c>
      <c r="AE43" s="23">
        <v>0.5906418959266369</v>
      </c>
      <c r="AF43" s="22">
        <v>383896.03</v>
      </c>
      <c r="AG43" s="23">
        <v>0.5906418959266369</v>
      </c>
      <c r="AH43" s="22">
        <v>0</v>
      </c>
      <c r="AI43" s="23"/>
      <c r="AJ43" s="24"/>
    </row>
    <row r="44" spans="1:36" ht="51" outlineLevel="4">
      <c r="A44" s="6" t="s">
        <v>83</v>
      </c>
      <c r="B44" s="7" t="s">
        <v>84</v>
      </c>
      <c r="C44" s="6" t="s">
        <v>83</v>
      </c>
      <c r="D44" s="6"/>
      <c r="E44" s="6"/>
      <c r="F44" s="8"/>
      <c r="G44" s="6"/>
      <c r="H44" s="6"/>
      <c r="I44" s="6"/>
      <c r="J44" s="6"/>
      <c r="K44" s="6"/>
      <c r="L44" s="6"/>
      <c r="M44" s="6"/>
      <c r="N44" s="6"/>
      <c r="O44" s="9">
        <v>900000</v>
      </c>
      <c r="P44" s="9">
        <v>0</v>
      </c>
      <c r="Q44" s="9">
        <v>900000</v>
      </c>
      <c r="R44" s="9">
        <v>900000</v>
      </c>
      <c r="S44" s="9">
        <v>900000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542603.97</v>
      </c>
      <c r="Z44" s="9">
        <v>542603.97</v>
      </c>
      <c r="AA44" s="9">
        <v>0</v>
      </c>
      <c r="AB44" s="9">
        <v>542603.97</v>
      </c>
      <c r="AC44" s="9">
        <v>542603.97</v>
      </c>
      <c r="AD44" s="9">
        <v>542603.97</v>
      </c>
      <c r="AE44" s="10">
        <v>0.6028933</v>
      </c>
      <c r="AF44" s="9">
        <v>357396.03</v>
      </c>
      <c r="AG44" s="10">
        <v>0.6028933</v>
      </c>
      <c r="AH44" s="9">
        <v>0</v>
      </c>
      <c r="AI44" s="10"/>
      <c r="AJ44" s="1"/>
    </row>
    <row r="45" spans="1:36" ht="76.5" outlineLevel="4">
      <c r="A45" s="6" t="s">
        <v>85</v>
      </c>
      <c r="B45" s="7" t="s">
        <v>86</v>
      </c>
      <c r="C45" s="6" t="s">
        <v>85</v>
      </c>
      <c r="D45" s="6"/>
      <c r="E45" s="6"/>
      <c r="F45" s="8"/>
      <c r="G45" s="6"/>
      <c r="H45" s="6"/>
      <c r="I45" s="6"/>
      <c r="J45" s="6"/>
      <c r="K45" s="6"/>
      <c r="L45" s="6"/>
      <c r="M45" s="6"/>
      <c r="N45" s="6"/>
      <c r="O45" s="9">
        <v>36000</v>
      </c>
      <c r="P45" s="9">
        <v>0</v>
      </c>
      <c r="Q45" s="9">
        <v>36000</v>
      </c>
      <c r="R45" s="9">
        <v>36000</v>
      </c>
      <c r="S45" s="9">
        <v>36000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11300</v>
      </c>
      <c r="Z45" s="9">
        <v>11300</v>
      </c>
      <c r="AA45" s="9">
        <v>0</v>
      </c>
      <c r="AB45" s="9">
        <v>11300</v>
      </c>
      <c r="AC45" s="9">
        <v>11300</v>
      </c>
      <c r="AD45" s="9">
        <v>11300</v>
      </c>
      <c r="AE45" s="10">
        <v>0.3138888888888889</v>
      </c>
      <c r="AF45" s="9">
        <v>24700</v>
      </c>
      <c r="AG45" s="10">
        <v>0.3138888888888889</v>
      </c>
      <c r="AH45" s="9">
        <v>0</v>
      </c>
      <c r="AI45" s="10"/>
      <c r="AJ45" s="1"/>
    </row>
    <row r="46" spans="1:36" ht="76.5" outlineLevel="4">
      <c r="A46" s="6" t="s">
        <v>87</v>
      </c>
      <c r="B46" s="7" t="s">
        <v>88</v>
      </c>
      <c r="C46" s="6" t="s">
        <v>87</v>
      </c>
      <c r="D46" s="6"/>
      <c r="E46" s="6"/>
      <c r="F46" s="8"/>
      <c r="G46" s="6"/>
      <c r="H46" s="6"/>
      <c r="I46" s="6"/>
      <c r="J46" s="6"/>
      <c r="K46" s="6"/>
      <c r="L46" s="6"/>
      <c r="M46" s="6"/>
      <c r="N46" s="6"/>
      <c r="O46" s="9">
        <v>1800</v>
      </c>
      <c r="P46" s="9">
        <v>0</v>
      </c>
      <c r="Q46" s="9">
        <v>1800</v>
      </c>
      <c r="R46" s="9">
        <v>1800</v>
      </c>
      <c r="S46" s="9">
        <v>1800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1800</v>
      </c>
      <c r="AG46" s="10">
        <v>0</v>
      </c>
      <c r="AH46" s="9">
        <v>0</v>
      </c>
      <c r="AI46" s="10"/>
      <c r="AJ46" s="1"/>
    </row>
    <row r="47" spans="1:36" s="25" customFormat="1" ht="51" outlineLevel="1">
      <c r="A47" s="19" t="s">
        <v>89</v>
      </c>
      <c r="B47" s="20" t="s">
        <v>90</v>
      </c>
      <c r="C47" s="19" t="s">
        <v>89</v>
      </c>
      <c r="D47" s="19"/>
      <c r="E47" s="19"/>
      <c r="F47" s="21"/>
      <c r="G47" s="19"/>
      <c r="H47" s="19"/>
      <c r="I47" s="19"/>
      <c r="J47" s="19"/>
      <c r="K47" s="19"/>
      <c r="L47" s="19"/>
      <c r="M47" s="19"/>
      <c r="N47" s="19"/>
      <c r="O47" s="22">
        <v>6613300</v>
      </c>
      <c r="P47" s="22">
        <v>218400</v>
      </c>
      <c r="Q47" s="22">
        <v>6831700</v>
      </c>
      <c r="R47" s="22">
        <v>6831700</v>
      </c>
      <c r="S47" s="22">
        <v>6831700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3112834.17</v>
      </c>
      <c r="Z47" s="22">
        <v>3112834.17</v>
      </c>
      <c r="AA47" s="22">
        <v>0</v>
      </c>
      <c r="AB47" s="22">
        <v>3112834.17</v>
      </c>
      <c r="AC47" s="22">
        <v>3112834.17</v>
      </c>
      <c r="AD47" s="22">
        <v>3112834.17</v>
      </c>
      <c r="AE47" s="23">
        <v>0.45564561822094063</v>
      </c>
      <c r="AF47" s="22">
        <v>3718865.83</v>
      </c>
      <c r="AG47" s="23">
        <v>0.45564561822094063</v>
      </c>
      <c r="AH47" s="22">
        <v>0</v>
      </c>
      <c r="AI47" s="23"/>
      <c r="AJ47" s="24"/>
    </row>
    <row r="48" spans="1:36" s="25" customFormat="1" ht="102" outlineLevel="3">
      <c r="A48" s="19" t="s">
        <v>91</v>
      </c>
      <c r="B48" s="20" t="s">
        <v>92</v>
      </c>
      <c r="C48" s="19" t="s">
        <v>91</v>
      </c>
      <c r="D48" s="19"/>
      <c r="E48" s="19"/>
      <c r="F48" s="21"/>
      <c r="G48" s="19"/>
      <c r="H48" s="19"/>
      <c r="I48" s="19"/>
      <c r="J48" s="19"/>
      <c r="K48" s="19"/>
      <c r="L48" s="19"/>
      <c r="M48" s="19"/>
      <c r="N48" s="19"/>
      <c r="O48" s="22">
        <v>6318800</v>
      </c>
      <c r="P48" s="22">
        <v>167400</v>
      </c>
      <c r="Q48" s="22">
        <v>6486200</v>
      </c>
      <c r="R48" s="22">
        <v>6486200</v>
      </c>
      <c r="S48" s="22">
        <v>6486200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2937834.68</v>
      </c>
      <c r="Z48" s="22">
        <v>2937834.68</v>
      </c>
      <c r="AA48" s="22">
        <v>0</v>
      </c>
      <c r="AB48" s="22">
        <v>2937834.68</v>
      </c>
      <c r="AC48" s="22">
        <v>2937834.68</v>
      </c>
      <c r="AD48" s="22">
        <v>2937834.68</v>
      </c>
      <c r="AE48" s="23">
        <v>0.4529361845148161</v>
      </c>
      <c r="AF48" s="22">
        <v>3548365.32</v>
      </c>
      <c r="AG48" s="23">
        <v>0.4529361845148161</v>
      </c>
      <c r="AH48" s="22">
        <v>0</v>
      </c>
      <c r="AI48" s="23"/>
      <c r="AJ48" s="24"/>
    </row>
    <row r="49" spans="1:36" ht="102" outlineLevel="4">
      <c r="A49" s="6" t="s">
        <v>93</v>
      </c>
      <c r="B49" s="7" t="s">
        <v>94</v>
      </c>
      <c r="C49" s="6" t="s">
        <v>93</v>
      </c>
      <c r="D49" s="6"/>
      <c r="E49" s="6"/>
      <c r="F49" s="8"/>
      <c r="G49" s="6"/>
      <c r="H49" s="6"/>
      <c r="I49" s="6"/>
      <c r="J49" s="6"/>
      <c r="K49" s="6"/>
      <c r="L49" s="6"/>
      <c r="M49" s="6"/>
      <c r="N49" s="6"/>
      <c r="O49" s="9">
        <v>2309800</v>
      </c>
      <c r="P49" s="9">
        <v>0</v>
      </c>
      <c r="Q49" s="9">
        <v>2309800</v>
      </c>
      <c r="R49" s="9">
        <v>2309800</v>
      </c>
      <c r="S49" s="9">
        <v>2309800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1150333.85</v>
      </c>
      <c r="Z49" s="9">
        <v>1150333.85</v>
      </c>
      <c r="AA49" s="9">
        <v>0</v>
      </c>
      <c r="AB49" s="9">
        <v>1150333.85</v>
      </c>
      <c r="AC49" s="9">
        <v>1150333.85</v>
      </c>
      <c r="AD49" s="9">
        <v>1150333.85</v>
      </c>
      <c r="AE49" s="10">
        <v>0.49802314053164776</v>
      </c>
      <c r="AF49" s="9">
        <v>1159466.15</v>
      </c>
      <c r="AG49" s="10">
        <v>0.49802314053164776</v>
      </c>
      <c r="AH49" s="9">
        <v>0</v>
      </c>
      <c r="AI49" s="10"/>
      <c r="AJ49" s="1"/>
    </row>
    <row r="50" spans="1:36" ht="89.25" outlineLevel="4">
      <c r="A50" s="6" t="s">
        <v>95</v>
      </c>
      <c r="B50" s="7" t="s">
        <v>96</v>
      </c>
      <c r="C50" s="6" t="s">
        <v>95</v>
      </c>
      <c r="D50" s="6"/>
      <c r="E50" s="6"/>
      <c r="F50" s="8"/>
      <c r="G50" s="6"/>
      <c r="H50" s="6"/>
      <c r="I50" s="6"/>
      <c r="J50" s="6"/>
      <c r="K50" s="6"/>
      <c r="L50" s="6"/>
      <c r="M50" s="6"/>
      <c r="N50" s="6"/>
      <c r="O50" s="9">
        <v>167900</v>
      </c>
      <c r="P50" s="9">
        <v>0</v>
      </c>
      <c r="Q50" s="9">
        <v>167900</v>
      </c>
      <c r="R50" s="9">
        <v>167900</v>
      </c>
      <c r="S50" s="9">
        <v>167900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53600</v>
      </c>
      <c r="Z50" s="9">
        <v>53600</v>
      </c>
      <c r="AA50" s="9">
        <v>0</v>
      </c>
      <c r="AB50" s="9">
        <v>53600</v>
      </c>
      <c r="AC50" s="9">
        <v>53600</v>
      </c>
      <c r="AD50" s="9">
        <v>53600</v>
      </c>
      <c r="AE50" s="10">
        <v>0.31923764145324596</v>
      </c>
      <c r="AF50" s="9">
        <v>114300</v>
      </c>
      <c r="AG50" s="10">
        <v>0.31923764145324596</v>
      </c>
      <c r="AH50" s="9">
        <v>0</v>
      </c>
      <c r="AI50" s="10"/>
      <c r="AJ50" s="1"/>
    </row>
    <row r="51" spans="1:36" ht="89.25" outlineLevel="4">
      <c r="A51" s="6" t="s">
        <v>97</v>
      </c>
      <c r="B51" s="7" t="s">
        <v>98</v>
      </c>
      <c r="C51" s="6" t="s">
        <v>97</v>
      </c>
      <c r="D51" s="6"/>
      <c r="E51" s="6"/>
      <c r="F51" s="8"/>
      <c r="G51" s="6"/>
      <c r="H51" s="6"/>
      <c r="I51" s="6"/>
      <c r="J51" s="6"/>
      <c r="K51" s="6"/>
      <c r="L51" s="6"/>
      <c r="M51" s="6"/>
      <c r="N51" s="6"/>
      <c r="O51" s="9">
        <v>2681600</v>
      </c>
      <c r="P51" s="9">
        <v>167400</v>
      </c>
      <c r="Q51" s="9">
        <v>2849000</v>
      </c>
      <c r="R51" s="9">
        <v>2849000</v>
      </c>
      <c r="S51" s="9">
        <v>2849000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930792.08</v>
      </c>
      <c r="Z51" s="9">
        <v>930792.08</v>
      </c>
      <c r="AA51" s="9">
        <v>0</v>
      </c>
      <c r="AB51" s="9">
        <v>930792.08</v>
      </c>
      <c r="AC51" s="9">
        <v>930792.08</v>
      </c>
      <c r="AD51" s="9">
        <v>930792.08</v>
      </c>
      <c r="AE51" s="10">
        <v>0.3267083467883468</v>
      </c>
      <c r="AF51" s="9">
        <v>1918207.92</v>
      </c>
      <c r="AG51" s="10">
        <v>0.3267083467883468</v>
      </c>
      <c r="AH51" s="9">
        <v>0</v>
      </c>
      <c r="AI51" s="10"/>
      <c r="AJ51" s="1"/>
    </row>
    <row r="52" spans="1:36" ht="76.5" outlineLevel="4">
      <c r="A52" s="6" t="s">
        <v>99</v>
      </c>
      <c r="B52" s="7" t="s">
        <v>100</v>
      </c>
      <c r="C52" s="6" t="s">
        <v>99</v>
      </c>
      <c r="D52" s="6"/>
      <c r="E52" s="6"/>
      <c r="F52" s="8"/>
      <c r="G52" s="6"/>
      <c r="H52" s="6"/>
      <c r="I52" s="6"/>
      <c r="J52" s="6"/>
      <c r="K52" s="6"/>
      <c r="L52" s="6"/>
      <c r="M52" s="6"/>
      <c r="N52" s="6"/>
      <c r="O52" s="9">
        <v>270500</v>
      </c>
      <c r="P52" s="9">
        <v>0</v>
      </c>
      <c r="Q52" s="9">
        <v>270500</v>
      </c>
      <c r="R52" s="9">
        <v>270500</v>
      </c>
      <c r="S52" s="9">
        <v>270500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86942.94</v>
      </c>
      <c r="Z52" s="9">
        <v>86942.94</v>
      </c>
      <c r="AA52" s="9">
        <v>0</v>
      </c>
      <c r="AB52" s="9">
        <v>86942.94</v>
      </c>
      <c r="AC52" s="9">
        <v>86942.94</v>
      </c>
      <c r="AD52" s="9">
        <v>86942.94</v>
      </c>
      <c r="AE52" s="10">
        <v>0.32141567467652493</v>
      </c>
      <c r="AF52" s="9">
        <v>183557.06</v>
      </c>
      <c r="AG52" s="10">
        <v>0.32141567467652493</v>
      </c>
      <c r="AH52" s="9">
        <v>0</v>
      </c>
      <c r="AI52" s="10"/>
      <c r="AJ52" s="1"/>
    </row>
    <row r="53" spans="1:36" ht="76.5" outlineLevel="4">
      <c r="A53" s="6" t="s">
        <v>101</v>
      </c>
      <c r="B53" s="7" t="s">
        <v>102</v>
      </c>
      <c r="C53" s="6" t="s">
        <v>101</v>
      </c>
      <c r="D53" s="6"/>
      <c r="E53" s="6"/>
      <c r="F53" s="8"/>
      <c r="G53" s="6"/>
      <c r="H53" s="6"/>
      <c r="I53" s="6"/>
      <c r="J53" s="6"/>
      <c r="K53" s="6"/>
      <c r="L53" s="6"/>
      <c r="M53" s="6"/>
      <c r="N53" s="6"/>
      <c r="O53" s="9">
        <v>439000</v>
      </c>
      <c r="P53" s="9">
        <v>0</v>
      </c>
      <c r="Q53" s="9">
        <v>439000</v>
      </c>
      <c r="R53" s="9">
        <v>439000</v>
      </c>
      <c r="S53" s="9">
        <v>439000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180463.18</v>
      </c>
      <c r="Z53" s="9">
        <v>180463.18</v>
      </c>
      <c r="AA53" s="9">
        <v>0</v>
      </c>
      <c r="AB53" s="9">
        <v>180463.18</v>
      </c>
      <c r="AC53" s="9">
        <v>180463.18</v>
      </c>
      <c r="AD53" s="9">
        <v>180463.18</v>
      </c>
      <c r="AE53" s="10">
        <v>0.41107785876993164</v>
      </c>
      <c r="AF53" s="9">
        <v>258536.82</v>
      </c>
      <c r="AG53" s="10">
        <v>0.41107785876993164</v>
      </c>
      <c r="AH53" s="9">
        <v>0</v>
      </c>
      <c r="AI53" s="10"/>
      <c r="AJ53" s="1"/>
    </row>
    <row r="54" spans="1:36" ht="153" outlineLevel="4">
      <c r="A54" s="6" t="s">
        <v>103</v>
      </c>
      <c r="B54" s="7" t="s">
        <v>104</v>
      </c>
      <c r="C54" s="6" t="s">
        <v>103</v>
      </c>
      <c r="D54" s="6"/>
      <c r="E54" s="6"/>
      <c r="F54" s="8"/>
      <c r="G54" s="6"/>
      <c r="H54" s="6"/>
      <c r="I54" s="6"/>
      <c r="J54" s="6"/>
      <c r="K54" s="6"/>
      <c r="L54" s="6"/>
      <c r="M54" s="6"/>
      <c r="N54" s="6"/>
      <c r="O54" s="9">
        <v>450000</v>
      </c>
      <c r="P54" s="9">
        <v>0</v>
      </c>
      <c r="Q54" s="9">
        <v>450000</v>
      </c>
      <c r="R54" s="9">
        <v>450000</v>
      </c>
      <c r="S54" s="9">
        <v>450000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535702.63</v>
      </c>
      <c r="Z54" s="9">
        <v>535702.63</v>
      </c>
      <c r="AA54" s="9">
        <v>0</v>
      </c>
      <c r="AB54" s="9">
        <v>535702.63</v>
      </c>
      <c r="AC54" s="9">
        <v>535702.63</v>
      </c>
      <c r="AD54" s="9">
        <v>535702.63</v>
      </c>
      <c r="AE54" s="10">
        <v>1.1904502888888888</v>
      </c>
      <c r="AF54" s="9">
        <v>-85702.63</v>
      </c>
      <c r="AG54" s="10">
        <v>1.1904502888888888</v>
      </c>
      <c r="AH54" s="9">
        <v>0</v>
      </c>
      <c r="AI54" s="10"/>
      <c r="AJ54" s="1"/>
    </row>
    <row r="55" spans="1:36" s="25" customFormat="1" ht="102" outlineLevel="3">
      <c r="A55" s="19" t="s">
        <v>105</v>
      </c>
      <c r="B55" s="20" t="s">
        <v>106</v>
      </c>
      <c r="C55" s="19" t="s">
        <v>105</v>
      </c>
      <c r="D55" s="19"/>
      <c r="E55" s="19"/>
      <c r="F55" s="21"/>
      <c r="G55" s="19"/>
      <c r="H55" s="19"/>
      <c r="I55" s="19"/>
      <c r="J55" s="19"/>
      <c r="K55" s="19"/>
      <c r="L55" s="19"/>
      <c r="M55" s="19"/>
      <c r="N55" s="19"/>
      <c r="O55" s="22">
        <v>294500</v>
      </c>
      <c r="P55" s="22">
        <v>51000</v>
      </c>
      <c r="Q55" s="22">
        <v>345500</v>
      </c>
      <c r="R55" s="22">
        <v>345500</v>
      </c>
      <c r="S55" s="22">
        <v>345500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174999.49</v>
      </c>
      <c r="Z55" s="22">
        <v>174999.49</v>
      </c>
      <c r="AA55" s="22">
        <v>0</v>
      </c>
      <c r="AB55" s="22">
        <v>174999.49</v>
      </c>
      <c r="AC55" s="22">
        <v>174999.49</v>
      </c>
      <c r="AD55" s="22">
        <v>174999.49</v>
      </c>
      <c r="AE55" s="23">
        <v>0.5065108248914616</v>
      </c>
      <c r="AF55" s="22">
        <v>170500.51</v>
      </c>
      <c r="AG55" s="23">
        <v>0.5065108248914616</v>
      </c>
      <c r="AH55" s="22">
        <v>0</v>
      </c>
      <c r="AI55" s="23"/>
      <c r="AJ55" s="24"/>
    </row>
    <row r="56" spans="1:36" ht="89.25" outlineLevel="4">
      <c r="A56" s="6" t="s">
        <v>107</v>
      </c>
      <c r="B56" s="7" t="s">
        <v>108</v>
      </c>
      <c r="C56" s="6" t="s">
        <v>107</v>
      </c>
      <c r="D56" s="6"/>
      <c r="E56" s="6"/>
      <c r="F56" s="8"/>
      <c r="G56" s="6"/>
      <c r="H56" s="6"/>
      <c r="I56" s="6"/>
      <c r="J56" s="6"/>
      <c r="K56" s="6"/>
      <c r="L56" s="6"/>
      <c r="M56" s="6"/>
      <c r="N56" s="6"/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31316.84</v>
      </c>
      <c r="Z56" s="9">
        <v>31316.84</v>
      </c>
      <c r="AA56" s="9">
        <v>0</v>
      </c>
      <c r="AB56" s="9">
        <v>31316.84</v>
      </c>
      <c r="AC56" s="9">
        <v>31316.84</v>
      </c>
      <c r="AD56" s="9">
        <v>31316.84</v>
      </c>
      <c r="AE56" s="10"/>
      <c r="AF56" s="9">
        <v>-31316.84</v>
      </c>
      <c r="AG56" s="10"/>
      <c r="AH56" s="9">
        <v>0</v>
      </c>
      <c r="AI56" s="10"/>
      <c r="AJ56" s="1"/>
    </row>
    <row r="57" spans="1:36" ht="76.5" outlineLevel="4">
      <c r="A57" s="6" t="s">
        <v>109</v>
      </c>
      <c r="B57" s="7" t="s">
        <v>110</v>
      </c>
      <c r="C57" s="6" t="s">
        <v>109</v>
      </c>
      <c r="D57" s="6"/>
      <c r="E57" s="6"/>
      <c r="F57" s="8"/>
      <c r="G57" s="6"/>
      <c r="H57" s="6"/>
      <c r="I57" s="6"/>
      <c r="J57" s="6"/>
      <c r="K57" s="6"/>
      <c r="L57" s="6"/>
      <c r="M57" s="6"/>
      <c r="N57" s="6"/>
      <c r="O57" s="9">
        <v>294500</v>
      </c>
      <c r="P57" s="9">
        <v>51000</v>
      </c>
      <c r="Q57" s="9">
        <v>345500</v>
      </c>
      <c r="R57" s="9">
        <v>345500</v>
      </c>
      <c r="S57" s="9">
        <v>345500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143682.65</v>
      </c>
      <c r="Z57" s="9">
        <v>143682.65</v>
      </c>
      <c r="AA57" s="9">
        <v>0</v>
      </c>
      <c r="AB57" s="9">
        <v>143682.65</v>
      </c>
      <c r="AC57" s="9">
        <v>143682.65</v>
      </c>
      <c r="AD57" s="9">
        <v>143682.65</v>
      </c>
      <c r="AE57" s="10">
        <v>0.4158687409551375</v>
      </c>
      <c r="AF57" s="9">
        <v>201817.35</v>
      </c>
      <c r="AG57" s="10">
        <v>0.4158687409551375</v>
      </c>
      <c r="AH57" s="9">
        <v>0</v>
      </c>
      <c r="AI57" s="10"/>
      <c r="AJ57" s="1"/>
    </row>
    <row r="58" spans="1:36" s="25" customFormat="1" ht="25.5" outlineLevel="1">
      <c r="A58" s="19" t="s">
        <v>111</v>
      </c>
      <c r="B58" s="20" t="s">
        <v>112</v>
      </c>
      <c r="C58" s="19" t="s">
        <v>111</v>
      </c>
      <c r="D58" s="19"/>
      <c r="E58" s="19"/>
      <c r="F58" s="21"/>
      <c r="G58" s="19"/>
      <c r="H58" s="19"/>
      <c r="I58" s="19"/>
      <c r="J58" s="19"/>
      <c r="K58" s="19"/>
      <c r="L58" s="19"/>
      <c r="M58" s="19"/>
      <c r="N58" s="19"/>
      <c r="O58" s="22">
        <v>540000</v>
      </c>
      <c r="P58" s="22">
        <v>0</v>
      </c>
      <c r="Q58" s="22">
        <v>540000</v>
      </c>
      <c r="R58" s="22">
        <v>540000</v>
      </c>
      <c r="S58" s="22">
        <v>540000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68080.72</v>
      </c>
      <c r="Z58" s="22">
        <v>68080.72</v>
      </c>
      <c r="AA58" s="22">
        <v>0</v>
      </c>
      <c r="AB58" s="22">
        <v>68080.72</v>
      </c>
      <c r="AC58" s="22">
        <v>68080.72</v>
      </c>
      <c r="AD58" s="22">
        <v>68080.72</v>
      </c>
      <c r="AE58" s="23">
        <v>0.1260754074074074</v>
      </c>
      <c r="AF58" s="22">
        <v>471919.28</v>
      </c>
      <c r="AG58" s="23">
        <v>0.1260754074074074</v>
      </c>
      <c r="AH58" s="22">
        <v>0</v>
      </c>
      <c r="AI58" s="23"/>
      <c r="AJ58" s="24"/>
    </row>
    <row r="59" spans="1:36" ht="25.5" outlineLevel="4">
      <c r="A59" s="6" t="s">
        <v>113</v>
      </c>
      <c r="B59" s="7" t="s">
        <v>114</v>
      </c>
      <c r="C59" s="6" t="s">
        <v>113</v>
      </c>
      <c r="D59" s="6"/>
      <c r="E59" s="6"/>
      <c r="F59" s="8"/>
      <c r="G59" s="6"/>
      <c r="H59" s="6"/>
      <c r="I59" s="6"/>
      <c r="J59" s="6"/>
      <c r="K59" s="6"/>
      <c r="L59" s="6"/>
      <c r="M59" s="6"/>
      <c r="N59" s="6"/>
      <c r="O59" s="9">
        <v>425000</v>
      </c>
      <c r="P59" s="9">
        <v>0</v>
      </c>
      <c r="Q59" s="9">
        <v>425000</v>
      </c>
      <c r="R59" s="9">
        <v>425000</v>
      </c>
      <c r="S59" s="9">
        <v>425000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64048.61</v>
      </c>
      <c r="Z59" s="9">
        <v>64048.61</v>
      </c>
      <c r="AA59" s="9">
        <v>0</v>
      </c>
      <c r="AB59" s="9">
        <v>64048.61</v>
      </c>
      <c r="AC59" s="9">
        <v>64048.61</v>
      </c>
      <c r="AD59" s="9">
        <v>64048.61</v>
      </c>
      <c r="AE59" s="10">
        <v>0.15070261176470587</v>
      </c>
      <c r="AF59" s="9">
        <v>360951.39</v>
      </c>
      <c r="AG59" s="10">
        <v>0.15070261176470587</v>
      </c>
      <c r="AH59" s="9">
        <v>0</v>
      </c>
      <c r="AI59" s="10"/>
      <c r="AJ59" s="1"/>
    </row>
    <row r="60" spans="1:36" ht="25.5" outlineLevel="4">
      <c r="A60" s="6" t="s">
        <v>115</v>
      </c>
      <c r="B60" s="7" t="s">
        <v>116</v>
      </c>
      <c r="C60" s="6" t="s">
        <v>115</v>
      </c>
      <c r="D60" s="6"/>
      <c r="E60" s="6"/>
      <c r="F60" s="8"/>
      <c r="G60" s="6"/>
      <c r="H60" s="6"/>
      <c r="I60" s="6"/>
      <c r="J60" s="6"/>
      <c r="K60" s="6"/>
      <c r="L60" s="6"/>
      <c r="M60" s="6"/>
      <c r="N60" s="6"/>
      <c r="O60" s="9">
        <v>15000</v>
      </c>
      <c r="P60" s="9">
        <v>0</v>
      </c>
      <c r="Q60" s="9">
        <v>15000</v>
      </c>
      <c r="R60" s="9">
        <v>15000</v>
      </c>
      <c r="S60" s="9">
        <v>15000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78.64</v>
      </c>
      <c r="Z60" s="9">
        <v>78.64</v>
      </c>
      <c r="AA60" s="9">
        <v>0</v>
      </c>
      <c r="AB60" s="9">
        <v>78.64</v>
      </c>
      <c r="AC60" s="9">
        <v>78.64</v>
      </c>
      <c r="AD60" s="9">
        <v>78.64</v>
      </c>
      <c r="AE60" s="10">
        <v>0.005242666666666666</v>
      </c>
      <c r="AF60" s="9">
        <v>14921.36</v>
      </c>
      <c r="AG60" s="10">
        <v>0.005242666666666666</v>
      </c>
      <c r="AH60" s="9">
        <v>0</v>
      </c>
      <c r="AI60" s="10"/>
      <c r="AJ60" s="1"/>
    </row>
    <row r="61" spans="1:36" ht="25.5" outlineLevel="4">
      <c r="A61" s="6" t="s">
        <v>117</v>
      </c>
      <c r="B61" s="7" t="s">
        <v>118</v>
      </c>
      <c r="C61" s="6" t="s">
        <v>117</v>
      </c>
      <c r="D61" s="6"/>
      <c r="E61" s="6"/>
      <c r="F61" s="8"/>
      <c r="G61" s="6"/>
      <c r="H61" s="6"/>
      <c r="I61" s="6"/>
      <c r="J61" s="6"/>
      <c r="K61" s="6"/>
      <c r="L61" s="6"/>
      <c r="M61" s="6"/>
      <c r="N61" s="6"/>
      <c r="O61" s="9">
        <v>100000</v>
      </c>
      <c r="P61" s="9">
        <v>0</v>
      </c>
      <c r="Q61" s="9">
        <v>100000</v>
      </c>
      <c r="R61" s="9">
        <v>100000</v>
      </c>
      <c r="S61" s="9">
        <v>100000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3953.47</v>
      </c>
      <c r="Z61" s="9">
        <v>3953.47</v>
      </c>
      <c r="AA61" s="9">
        <v>0</v>
      </c>
      <c r="AB61" s="9">
        <v>3953.47</v>
      </c>
      <c r="AC61" s="9">
        <v>3953.47</v>
      </c>
      <c r="AD61" s="9">
        <v>3953.47</v>
      </c>
      <c r="AE61" s="10">
        <v>0.0395347</v>
      </c>
      <c r="AF61" s="9">
        <v>96046.53</v>
      </c>
      <c r="AG61" s="10">
        <v>0.0395347</v>
      </c>
      <c r="AH61" s="9">
        <v>0</v>
      </c>
      <c r="AI61" s="10"/>
      <c r="AJ61" s="1"/>
    </row>
    <row r="62" spans="1:36" s="25" customFormat="1" ht="25.5" outlineLevel="1">
      <c r="A62" s="19" t="s">
        <v>119</v>
      </c>
      <c r="B62" s="20" t="s">
        <v>120</v>
      </c>
      <c r="C62" s="19" t="s">
        <v>119</v>
      </c>
      <c r="D62" s="19"/>
      <c r="E62" s="19"/>
      <c r="F62" s="21"/>
      <c r="G62" s="19"/>
      <c r="H62" s="19"/>
      <c r="I62" s="19"/>
      <c r="J62" s="19"/>
      <c r="K62" s="19"/>
      <c r="L62" s="19"/>
      <c r="M62" s="19"/>
      <c r="N62" s="19"/>
      <c r="O62" s="22">
        <v>62000</v>
      </c>
      <c r="P62" s="22">
        <v>536000</v>
      </c>
      <c r="Q62" s="22">
        <v>598000</v>
      </c>
      <c r="R62" s="22">
        <v>598000</v>
      </c>
      <c r="S62" s="22">
        <v>598000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21804.78</v>
      </c>
      <c r="Z62" s="22">
        <v>21804.78</v>
      </c>
      <c r="AA62" s="22">
        <v>0</v>
      </c>
      <c r="AB62" s="22">
        <v>21804.78</v>
      </c>
      <c r="AC62" s="22">
        <v>21804.78</v>
      </c>
      <c r="AD62" s="22">
        <v>21804.78</v>
      </c>
      <c r="AE62" s="23">
        <v>0.03646284280936455</v>
      </c>
      <c r="AF62" s="22">
        <v>576195.22</v>
      </c>
      <c r="AG62" s="23">
        <v>0.03646284280936455</v>
      </c>
      <c r="AH62" s="22">
        <v>0</v>
      </c>
      <c r="AI62" s="23"/>
      <c r="AJ62" s="24"/>
    </row>
    <row r="63" spans="1:36" s="25" customFormat="1" ht="25.5" outlineLevel="3">
      <c r="A63" s="19" t="s">
        <v>121</v>
      </c>
      <c r="B63" s="20" t="s">
        <v>122</v>
      </c>
      <c r="C63" s="19" t="s">
        <v>121</v>
      </c>
      <c r="D63" s="19"/>
      <c r="E63" s="19"/>
      <c r="F63" s="21"/>
      <c r="G63" s="19"/>
      <c r="H63" s="19"/>
      <c r="I63" s="19"/>
      <c r="J63" s="19"/>
      <c r="K63" s="19"/>
      <c r="L63" s="19"/>
      <c r="M63" s="19"/>
      <c r="N63" s="19"/>
      <c r="O63" s="22">
        <v>62000</v>
      </c>
      <c r="P63" s="22">
        <v>536000</v>
      </c>
      <c r="Q63" s="22">
        <v>598000</v>
      </c>
      <c r="R63" s="22">
        <v>598000</v>
      </c>
      <c r="S63" s="22">
        <v>598000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21804.78</v>
      </c>
      <c r="Z63" s="22">
        <v>21804.78</v>
      </c>
      <c r="AA63" s="22">
        <v>0</v>
      </c>
      <c r="AB63" s="22">
        <v>21804.78</v>
      </c>
      <c r="AC63" s="22">
        <v>21804.78</v>
      </c>
      <c r="AD63" s="22">
        <v>21804.78</v>
      </c>
      <c r="AE63" s="23">
        <v>0.03646284280936455</v>
      </c>
      <c r="AF63" s="22">
        <v>576195.22</v>
      </c>
      <c r="AG63" s="23">
        <v>0.03646284280936455</v>
      </c>
      <c r="AH63" s="22">
        <v>0</v>
      </c>
      <c r="AI63" s="23"/>
      <c r="AJ63" s="24"/>
    </row>
    <row r="64" spans="1:36" ht="38.25" outlineLevel="4">
      <c r="A64" s="6" t="s">
        <v>123</v>
      </c>
      <c r="B64" s="7" t="s">
        <v>124</v>
      </c>
      <c r="C64" s="6" t="s">
        <v>123</v>
      </c>
      <c r="D64" s="6"/>
      <c r="E64" s="6"/>
      <c r="F64" s="8"/>
      <c r="G64" s="6"/>
      <c r="H64" s="6"/>
      <c r="I64" s="6"/>
      <c r="J64" s="6"/>
      <c r="K64" s="6"/>
      <c r="L64" s="6"/>
      <c r="M64" s="6"/>
      <c r="N64" s="6"/>
      <c r="O64" s="9">
        <v>62000</v>
      </c>
      <c r="P64" s="9">
        <v>0</v>
      </c>
      <c r="Q64" s="9">
        <v>62000</v>
      </c>
      <c r="R64" s="9">
        <v>62000</v>
      </c>
      <c r="S64" s="9">
        <v>62000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21804.78</v>
      </c>
      <c r="Z64" s="9">
        <v>21804.78</v>
      </c>
      <c r="AA64" s="9">
        <v>0</v>
      </c>
      <c r="AB64" s="9">
        <v>21804.78</v>
      </c>
      <c r="AC64" s="9">
        <v>21804.78</v>
      </c>
      <c r="AD64" s="9">
        <v>21804.78</v>
      </c>
      <c r="AE64" s="10">
        <v>0.35169</v>
      </c>
      <c r="AF64" s="9">
        <v>40195.22</v>
      </c>
      <c r="AG64" s="10">
        <v>0.35169</v>
      </c>
      <c r="AH64" s="9">
        <v>0</v>
      </c>
      <c r="AI64" s="10"/>
      <c r="AJ64" s="1"/>
    </row>
    <row r="65" spans="1:36" ht="38.25" outlineLevel="4">
      <c r="A65" s="6" t="s">
        <v>125</v>
      </c>
      <c r="B65" s="7" t="s">
        <v>126</v>
      </c>
      <c r="C65" s="6" t="s">
        <v>125</v>
      </c>
      <c r="D65" s="6"/>
      <c r="E65" s="6"/>
      <c r="F65" s="8"/>
      <c r="G65" s="6"/>
      <c r="H65" s="6"/>
      <c r="I65" s="6"/>
      <c r="J65" s="6"/>
      <c r="K65" s="6"/>
      <c r="L65" s="6"/>
      <c r="M65" s="6"/>
      <c r="N65" s="6"/>
      <c r="O65" s="9">
        <v>0</v>
      </c>
      <c r="P65" s="9">
        <v>536000</v>
      </c>
      <c r="Q65" s="9">
        <v>536000</v>
      </c>
      <c r="R65" s="9">
        <v>536000</v>
      </c>
      <c r="S65" s="9">
        <v>536000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536000</v>
      </c>
      <c r="AG65" s="10">
        <v>0</v>
      </c>
      <c r="AH65" s="9">
        <v>0</v>
      </c>
      <c r="AI65" s="10"/>
      <c r="AJ65" s="1"/>
    </row>
    <row r="66" spans="1:36" s="25" customFormat="1" ht="25.5" outlineLevel="1">
      <c r="A66" s="19" t="s">
        <v>127</v>
      </c>
      <c r="B66" s="20" t="s">
        <v>128</v>
      </c>
      <c r="C66" s="19" t="s">
        <v>127</v>
      </c>
      <c r="D66" s="19"/>
      <c r="E66" s="19"/>
      <c r="F66" s="21"/>
      <c r="G66" s="19"/>
      <c r="H66" s="19"/>
      <c r="I66" s="19"/>
      <c r="J66" s="19"/>
      <c r="K66" s="19"/>
      <c r="L66" s="19"/>
      <c r="M66" s="19"/>
      <c r="N66" s="19"/>
      <c r="O66" s="22">
        <v>500000</v>
      </c>
      <c r="P66" s="22">
        <v>0</v>
      </c>
      <c r="Q66" s="22">
        <v>500000</v>
      </c>
      <c r="R66" s="22">
        <v>500000</v>
      </c>
      <c r="S66" s="22">
        <v>500000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224055.47</v>
      </c>
      <c r="Z66" s="22">
        <v>224055.47</v>
      </c>
      <c r="AA66" s="22">
        <v>0</v>
      </c>
      <c r="AB66" s="22">
        <v>224055.47</v>
      </c>
      <c r="AC66" s="22">
        <v>224055.47</v>
      </c>
      <c r="AD66" s="22">
        <v>224055.47</v>
      </c>
      <c r="AE66" s="23">
        <v>0.44811094</v>
      </c>
      <c r="AF66" s="22">
        <v>275944.53</v>
      </c>
      <c r="AG66" s="23">
        <v>0.44811094</v>
      </c>
      <c r="AH66" s="22">
        <v>0</v>
      </c>
      <c r="AI66" s="23"/>
      <c r="AJ66" s="24"/>
    </row>
    <row r="67" spans="1:36" ht="38.25" outlineLevel="3">
      <c r="A67" s="6" t="s">
        <v>129</v>
      </c>
      <c r="B67" s="7" t="s">
        <v>130</v>
      </c>
      <c r="C67" s="6" t="s">
        <v>129</v>
      </c>
      <c r="D67" s="6"/>
      <c r="E67" s="6"/>
      <c r="F67" s="8"/>
      <c r="G67" s="6"/>
      <c r="H67" s="6"/>
      <c r="I67" s="6"/>
      <c r="J67" s="6"/>
      <c r="K67" s="6"/>
      <c r="L67" s="6"/>
      <c r="M67" s="6"/>
      <c r="N67" s="6"/>
      <c r="O67" s="9">
        <v>500000</v>
      </c>
      <c r="P67" s="9">
        <v>0</v>
      </c>
      <c r="Q67" s="9">
        <v>500000</v>
      </c>
      <c r="R67" s="9">
        <v>500000</v>
      </c>
      <c r="S67" s="9">
        <v>500000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224055.47</v>
      </c>
      <c r="Z67" s="9">
        <v>224055.47</v>
      </c>
      <c r="AA67" s="9">
        <v>0</v>
      </c>
      <c r="AB67" s="9">
        <v>224055.47</v>
      </c>
      <c r="AC67" s="9">
        <v>224055.47</v>
      </c>
      <c r="AD67" s="9">
        <v>224055.47</v>
      </c>
      <c r="AE67" s="10">
        <v>0.44811094</v>
      </c>
      <c r="AF67" s="9">
        <v>275944.53</v>
      </c>
      <c r="AG67" s="10">
        <v>0.44811094</v>
      </c>
      <c r="AH67" s="9">
        <v>0</v>
      </c>
      <c r="AI67" s="10"/>
      <c r="AJ67" s="1"/>
    </row>
    <row r="68" spans="1:36" ht="63.75" outlineLevel="4">
      <c r="A68" s="6" t="s">
        <v>131</v>
      </c>
      <c r="B68" s="7" t="s">
        <v>132</v>
      </c>
      <c r="C68" s="6" t="s">
        <v>131</v>
      </c>
      <c r="D68" s="6"/>
      <c r="E68" s="6"/>
      <c r="F68" s="8"/>
      <c r="G68" s="6"/>
      <c r="H68" s="6"/>
      <c r="I68" s="6"/>
      <c r="J68" s="6"/>
      <c r="K68" s="6"/>
      <c r="L68" s="6"/>
      <c r="M68" s="6"/>
      <c r="N68" s="6"/>
      <c r="O68" s="9">
        <v>500000</v>
      </c>
      <c r="P68" s="9">
        <v>0</v>
      </c>
      <c r="Q68" s="9">
        <v>500000</v>
      </c>
      <c r="R68" s="9">
        <v>500000</v>
      </c>
      <c r="S68" s="9">
        <v>500000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224055.47</v>
      </c>
      <c r="Z68" s="9">
        <v>224055.47</v>
      </c>
      <c r="AA68" s="9">
        <v>0</v>
      </c>
      <c r="AB68" s="9">
        <v>224055.47</v>
      </c>
      <c r="AC68" s="9">
        <v>224055.47</v>
      </c>
      <c r="AD68" s="9">
        <v>224055.47</v>
      </c>
      <c r="AE68" s="10">
        <v>0.44811094</v>
      </c>
      <c r="AF68" s="9">
        <v>275944.53</v>
      </c>
      <c r="AG68" s="10">
        <v>0.44811094</v>
      </c>
      <c r="AH68" s="9">
        <v>0</v>
      </c>
      <c r="AI68" s="10"/>
      <c r="AJ68" s="1"/>
    </row>
    <row r="69" spans="1:36" s="25" customFormat="1" ht="25.5" outlineLevel="1">
      <c r="A69" s="19" t="s">
        <v>133</v>
      </c>
      <c r="B69" s="20" t="s">
        <v>134</v>
      </c>
      <c r="C69" s="19" t="s">
        <v>133</v>
      </c>
      <c r="D69" s="19"/>
      <c r="E69" s="19"/>
      <c r="F69" s="21"/>
      <c r="G69" s="19"/>
      <c r="H69" s="19"/>
      <c r="I69" s="19"/>
      <c r="J69" s="19"/>
      <c r="K69" s="19"/>
      <c r="L69" s="19"/>
      <c r="M69" s="19"/>
      <c r="N69" s="19"/>
      <c r="O69" s="22">
        <v>600000</v>
      </c>
      <c r="P69" s="22">
        <v>0</v>
      </c>
      <c r="Q69" s="22">
        <v>600000</v>
      </c>
      <c r="R69" s="22">
        <v>600000</v>
      </c>
      <c r="S69" s="22">
        <v>600000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143345.92</v>
      </c>
      <c r="Z69" s="22">
        <v>143345.92</v>
      </c>
      <c r="AA69" s="22">
        <v>0</v>
      </c>
      <c r="AB69" s="22">
        <v>143345.92</v>
      </c>
      <c r="AC69" s="22">
        <v>143345.92</v>
      </c>
      <c r="AD69" s="22">
        <v>143345.92</v>
      </c>
      <c r="AE69" s="23">
        <v>0.23890986666666666</v>
      </c>
      <c r="AF69" s="22">
        <v>456654.08</v>
      </c>
      <c r="AG69" s="23">
        <v>0.23890986666666666</v>
      </c>
      <c r="AH69" s="22">
        <v>0</v>
      </c>
      <c r="AI69" s="23"/>
      <c r="AJ69" s="24"/>
    </row>
    <row r="70" spans="1:36" ht="89.25" outlineLevel="4">
      <c r="A70" s="6" t="s">
        <v>135</v>
      </c>
      <c r="B70" s="7" t="s">
        <v>136</v>
      </c>
      <c r="C70" s="6" t="s">
        <v>135</v>
      </c>
      <c r="D70" s="6"/>
      <c r="E70" s="6"/>
      <c r="F70" s="8"/>
      <c r="G70" s="6"/>
      <c r="H70" s="6"/>
      <c r="I70" s="6"/>
      <c r="J70" s="6"/>
      <c r="K70" s="6"/>
      <c r="L70" s="6"/>
      <c r="M70" s="6"/>
      <c r="N70" s="6"/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3000</v>
      </c>
      <c r="Z70" s="9">
        <v>3000</v>
      </c>
      <c r="AA70" s="9">
        <v>0</v>
      </c>
      <c r="AB70" s="9">
        <v>3000</v>
      </c>
      <c r="AC70" s="9">
        <v>3000</v>
      </c>
      <c r="AD70" s="9">
        <v>3000</v>
      </c>
      <c r="AE70" s="10"/>
      <c r="AF70" s="9">
        <v>-3000</v>
      </c>
      <c r="AG70" s="10"/>
      <c r="AH70" s="9">
        <v>0</v>
      </c>
      <c r="AI70" s="10"/>
      <c r="AJ70" s="1"/>
    </row>
    <row r="71" spans="1:36" ht="114.75" outlineLevel="4">
      <c r="A71" s="6" t="s">
        <v>137</v>
      </c>
      <c r="B71" s="7" t="s">
        <v>138</v>
      </c>
      <c r="C71" s="6" t="s">
        <v>137</v>
      </c>
      <c r="D71" s="6"/>
      <c r="E71" s="6"/>
      <c r="F71" s="8"/>
      <c r="G71" s="6"/>
      <c r="H71" s="6"/>
      <c r="I71" s="6"/>
      <c r="J71" s="6"/>
      <c r="K71" s="6"/>
      <c r="L71" s="6"/>
      <c r="M71" s="6"/>
      <c r="N71" s="6"/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32500</v>
      </c>
      <c r="Z71" s="9">
        <v>32500</v>
      </c>
      <c r="AA71" s="9">
        <v>0</v>
      </c>
      <c r="AB71" s="9">
        <v>32500</v>
      </c>
      <c r="AC71" s="9">
        <v>32500</v>
      </c>
      <c r="AD71" s="9">
        <v>32500</v>
      </c>
      <c r="AE71" s="10"/>
      <c r="AF71" s="9">
        <v>-32500</v>
      </c>
      <c r="AG71" s="10"/>
      <c r="AH71" s="9">
        <v>0</v>
      </c>
      <c r="AI71" s="10"/>
      <c r="AJ71" s="1"/>
    </row>
    <row r="72" spans="1:36" ht="89.25" outlineLevel="4">
      <c r="A72" s="6" t="s">
        <v>139</v>
      </c>
      <c r="B72" s="7" t="s">
        <v>140</v>
      </c>
      <c r="C72" s="6" t="s">
        <v>139</v>
      </c>
      <c r="D72" s="6"/>
      <c r="E72" s="6"/>
      <c r="F72" s="8"/>
      <c r="G72" s="6"/>
      <c r="H72" s="6"/>
      <c r="I72" s="6"/>
      <c r="J72" s="6"/>
      <c r="K72" s="6"/>
      <c r="L72" s="6"/>
      <c r="M72" s="6"/>
      <c r="N72" s="6"/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7450</v>
      </c>
      <c r="Z72" s="9">
        <v>7450</v>
      </c>
      <c r="AA72" s="9">
        <v>0</v>
      </c>
      <c r="AB72" s="9">
        <v>7450</v>
      </c>
      <c r="AC72" s="9">
        <v>7450</v>
      </c>
      <c r="AD72" s="9">
        <v>7450</v>
      </c>
      <c r="AE72" s="10"/>
      <c r="AF72" s="9">
        <v>-7450</v>
      </c>
      <c r="AG72" s="10"/>
      <c r="AH72" s="9">
        <v>0</v>
      </c>
      <c r="AI72" s="10"/>
      <c r="AJ72" s="1"/>
    </row>
    <row r="73" spans="1:36" ht="114.75" outlineLevel="4">
      <c r="A73" s="6" t="s">
        <v>141</v>
      </c>
      <c r="B73" s="7" t="s">
        <v>142</v>
      </c>
      <c r="C73" s="6" t="s">
        <v>141</v>
      </c>
      <c r="D73" s="6"/>
      <c r="E73" s="6"/>
      <c r="F73" s="8"/>
      <c r="G73" s="6"/>
      <c r="H73" s="6"/>
      <c r="I73" s="6"/>
      <c r="J73" s="6"/>
      <c r="K73" s="6"/>
      <c r="L73" s="6"/>
      <c r="M73" s="6"/>
      <c r="N73" s="6"/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750</v>
      </c>
      <c r="Z73" s="9">
        <v>750</v>
      </c>
      <c r="AA73" s="9">
        <v>0</v>
      </c>
      <c r="AB73" s="9">
        <v>750</v>
      </c>
      <c r="AC73" s="9">
        <v>750</v>
      </c>
      <c r="AD73" s="9">
        <v>750</v>
      </c>
      <c r="AE73" s="10"/>
      <c r="AF73" s="9">
        <v>-750</v>
      </c>
      <c r="AG73" s="10"/>
      <c r="AH73" s="9">
        <v>0</v>
      </c>
      <c r="AI73" s="10"/>
      <c r="AJ73" s="1"/>
    </row>
    <row r="74" spans="1:36" ht="89.25" outlineLevel="4">
      <c r="A74" s="6" t="s">
        <v>143</v>
      </c>
      <c r="B74" s="7" t="s">
        <v>144</v>
      </c>
      <c r="C74" s="6" t="s">
        <v>143</v>
      </c>
      <c r="D74" s="6"/>
      <c r="E74" s="6"/>
      <c r="F74" s="8"/>
      <c r="G74" s="6"/>
      <c r="H74" s="6"/>
      <c r="I74" s="6"/>
      <c r="J74" s="6"/>
      <c r="K74" s="6"/>
      <c r="L74" s="6"/>
      <c r="M74" s="6"/>
      <c r="N74" s="6"/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1000</v>
      </c>
      <c r="Z74" s="9">
        <v>1000</v>
      </c>
      <c r="AA74" s="9">
        <v>0</v>
      </c>
      <c r="AB74" s="9">
        <v>1000</v>
      </c>
      <c r="AC74" s="9">
        <v>1000</v>
      </c>
      <c r="AD74" s="9">
        <v>1000</v>
      </c>
      <c r="AE74" s="10"/>
      <c r="AF74" s="9">
        <v>-1000</v>
      </c>
      <c r="AG74" s="10"/>
      <c r="AH74" s="9">
        <v>0</v>
      </c>
      <c r="AI74" s="10"/>
      <c r="AJ74" s="1"/>
    </row>
    <row r="75" spans="1:36" ht="102" outlineLevel="4">
      <c r="A75" s="6" t="s">
        <v>145</v>
      </c>
      <c r="B75" s="7" t="s">
        <v>146</v>
      </c>
      <c r="C75" s="6" t="s">
        <v>145</v>
      </c>
      <c r="D75" s="6"/>
      <c r="E75" s="6"/>
      <c r="F75" s="8"/>
      <c r="G75" s="6"/>
      <c r="H75" s="6"/>
      <c r="I75" s="6"/>
      <c r="J75" s="6"/>
      <c r="K75" s="6"/>
      <c r="L75" s="6"/>
      <c r="M75" s="6"/>
      <c r="N75" s="6"/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63057.6</v>
      </c>
      <c r="Z75" s="9">
        <v>63057.6</v>
      </c>
      <c r="AA75" s="9">
        <v>0</v>
      </c>
      <c r="AB75" s="9">
        <v>63057.6</v>
      </c>
      <c r="AC75" s="9">
        <v>63057.6</v>
      </c>
      <c r="AD75" s="9">
        <v>63057.6</v>
      </c>
      <c r="AE75" s="10"/>
      <c r="AF75" s="9">
        <v>-63057.6</v>
      </c>
      <c r="AG75" s="10"/>
      <c r="AH75" s="9">
        <v>0</v>
      </c>
      <c r="AI75" s="10"/>
      <c r="AJ75" s="1"/>
    </row>
    <row r="76" spans="1:36" ht="76.5" outlineLevel="4">
      <c r="A76" s="6" t="s">
        <v>147</v>
      </c>
      <c r="B76" s="7" t="s">
        <v>148</v>
      </c>
      <c r="C76" s="6" t="s">
        <v>147</v>
      </c>
      <c r="D76" s="6"/>
      <c r="E76" s="6"/>
      <c r="F76" s="8"/>
      <c r="G76" s="6"/>
      <c r="H76" s="6"/>
      <c r="I76" s="6"/>
      <c r="J76" s="6"/>
      <c r="K76" s="6"/>
      <c r="L76" s="6"/>
      <c r="M76" s="6"/>
      <c r="N76" s="6"/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4980.87</v>
      </c>
      <c r="Z76" s="9">
        <v>4980.87</v>
      </c>
      <c r="AA76" s="9">
        <v>0</v>
      </c>
      <c r="AB76" s="9">
        <v>4980.87</v>
      </c>
      <c r="AC76" s="9">
        <v>4980.87</v>
      </c>
      <c r="AD76" s="9">
        <v>4980.87</v>
      </c>
      <c r="AE76" s="10"/>
      <c r="AF76" s="9">
        <v>-4980.87</v>
      </c>
      <c r="AG76" s="10"/>
      <c r="AH76" s="9">
        <v>0</v>
      </c>
      <c r="AI76" s="10"/>
      <c r="AJ76" s="1"/>
    </row>
    <row r="77" spans="1:36" ht="76.5" outlineLevel="4">
      <c r="A77" s="6" t="s">
        <v>149</v>
      </c>
      <c r="B77" s="7" t="s">
        <v>150</v>
      </c>
      <c r="C77" s="6" t="s">
        <v>149</v>
      </c>
      <c r="D77" s="6"/>
      <c r="E77" s="6"/>
      <c r="F77" s="8"/>
      <c r="G77" s="6"/>
      <c r="H77" s="6"/>
      <c r="I77" s="6"/>
      <c r="J77" s="6"/>
      <c r="K77" s="6"/>
      <c r="L77" s="6"/>
      <c r="M77" s="6"/>
      <c r="N77" s="6"/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9839</v>
      </c>
      <c r="Z77" s="9">
        <v>9839</v>
      </c>
      <c r="AA77" s="9">
        <v>0</v>
      </c>
      <c r="AB77" s="9">
        <v>9839</v>
      </c>
      <c r="AC77" s="9">
        <v>9839</v>
      </c>
      <c r="AD77" s="9">
        <v>9839</v>
      </c>
      <c r="AE77" s="10"/>
      <c r="AF77" s="9">
        <v>-9839</v>
      </c>
      <c r="AG77" s="10"/>
      <c r="AH77" s="9">
        <v>0</v>
      </c>
      <c r="AI77" s="10"/>
      <c r="AJ77" s="1"/>
    </row>
    <row r="78" spans="1:36" ht="76.5" outlineLevel="4">
      <c r="A78" s="6" t="s">
        <v>151</v>
      </c>
      <c r="B78" s="7" t="s">
        <v>152</v>
      </c>
      <c r="C78" s="6" t="s">
        <v>151</v>
      </c>
      <c r="D78" s="6"/>
      <c r="E78" s="6"/>
      <c r="F78" s="8"/>
      <c r="G78" s="6"/>
      <c r="H78" s="6"/>
      <c r="I78" s="6"/>
      <c r="J78" s="6"/>
      <c r="K78" s="6"/>
      <c r="L78" s="6"/>
      <c r="M78" s="6"/>
      <c r="N78" s="6"/>
      <c r="O78" s="9">
        <v>600000</v>
      </c>
      <c r="P78" s="9">
        <v>0</v>
      </c>
      <c r="Q78" s="9">
        <v>600000</v>
      </c>
      <c r="R78" s="9">
        <v>600000</v>
      </c>
      <c r="S78" s="9">
        <v>600000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15483.23</v>
      </c>
      <c r="Z78" s="9">
        <v>15483.23</v>
      </c>
      <c r="AA78" s="9">
        <v>0</v>
      </c>
      <c r="AB78" s="9">
        <v>15483.23</v>
      </c>
      <c r="AC78" s="9">
        <v>15483.23</v>
      </c>
      <c r="AD78" s="9">
        <v>15483.23</v>
      </c>
      <c r="AE78" s="10">
        <v>0.025805383333333334</v>
      </c>
      <c r="AF78" s="9">
        <v>584516.77</v>
      </c>
      <c r="AG78" s="10">
        <v>0.025805383333333334</v>
      </c>
      <c r="AH78" s="9">
        <v>0</v>
      </c>
      <c r="AI78" s="10"/>
      <c r="AJ78" s="1"/>
    </row>
    <row r="79" spans="1:36" ht="76.5" outlineLevel="4">
      <c r="A79" s="6" t="s">
        <v>153</v>
      </c>
      <c r="B79" s="7" t="s">
        <v>154</v>
      </c>
      <c r="C79" s="6" t="s">
        <v>153</v>
      </c>
      <c r="D79" s="6"/>
      <c r="E79" s="6"/>
      <c r="F79" s="8"/>
      <c r="G79" s="6"/>
      <c r="H79" s="6"/>
      <c r="I79" s="6"/>
      <c r="J79" s="6"/>
      <c r="K79" s="6"/>
      <c r="L79" s="6"/>
      <c r="M79" s="6"/>
      <c r="N79" s="6"/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5285.22</v>
      </c>
      <c r="Z79" s="9">
        <v>5285.22</v>
      </c>
      <c r="AA79" s="9">
        <v>0</v>
      </c>
      <c r="AB79" s="9">
        <v>5285.22</v>
      </c>
      <c r="AC79" s="9">
        <v>5285.22</v>
      </c>
      <c r="AD79" s="9">
        <v>5285.22</v>
      </c>
      <c r="AE79" s="10"/>
      <c r="AF79" s="9">
        <v>-5285.22</v>
      </c>
      <c r="AG79" s="10"/>
      <c r="AH79" s="9">
        <v>0</v>
      </c>
      <c r="AI79" s="10"/>
      <c r="AJ79" s="1"/>
    </row>
    <row r="80" spans="1:36" s="25" customFormat="1" ht="15" outlineLevel="1">
      <c r="A80" s="19" t="s">
        <v>155</v>
      </c>
      <c r="B80" s="20" t="s">
        <v>156</v>
      </c>
      <c r="C80" s="19" t="s">
        <v>155</v>
      </c>
      <c r="D80" s="19"/>
      <c r="E80" s="19"/>
      <c r="F80" s="21"/>
      <c r="G80" s="19"/>
      <c r="H80" s="19"/>
      <c r="I80" s="19"/>
      <c r="J80" s="19"/>
      <c r="K80" s="19"/>
      <c r="L80" s="19"/>
      <c r="M80" s="19"/>
      <c r="N80" s="19"/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132560.78</v>
      </c>
      <c r="Z80" s="22">
        <v>132560.78</v>
      </c>
      <c r="AA80" s="22">
        <v>0</v>
      </c>
      <c r="AB80" s="22">
        <v>132560.78</v>
      </c>
      <c r="AC80" s="22">
        <v>132560.78</v>
      </c>
      <c r="AD80" s="22">
        <v>132560.78</v>
      </c>
      <c r="AE80" s="23"/>
      <c r="AF80" s="22">
        <v>-132560.78</v>
      </c>
      <c r="AG80" s="23"/>
      <c r="AH80" s="22">
        <v>0</v>
      </c>
      <c r="AI80" s="23"/>
      <c r="AJ80" s="24"/>
    </row>
    <row r="81" spans="1:36" ht="25.5" outlineLevel="4">
      <c r="A81" s="6" t="s">
        <v>157</v>
      </c>
      <c r="B81" s="7" t="s">
        <v>158</v>
      </c>
      <c r="C81" s="6" t="s">
        <v>157</v>
      </c>
      <c r="D81" s="6"/>
      <c r="E81" s="6"/>
      <c r="F81" s="8"/>
      <c r="G81" s="6"/>
      <c r="H81" s="6"/>
      <c r="I81" s="6"/>
      <c r="J81" s="6"/>
      <c r="K81" s="6"/>
      <c r="L81" s="6"/>
      <c r="M81" s="6"/>
      <c r="N81" s="6"/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132560.78</v>
      </c>
      <c r="Z81" s="9">
        <v>132560.78</v>
      </c>
      <c r="AA81" s="9">
        <v>0</v>
      </c>
      <c r="AB81" s="9">
        <v>132560.78</v>
      </c>
      <c r="AC81" s="9">
        <v>132560.78</v>
      </c>
      <c r="AD81" s="9">
        <v>132560.78</v>
      </c>
      <c r="AE81" s="10"/>
      <c r="AF81" s="9">
        <v>-132560.78</v>
      </c>
      <c r="AG81" s="10"/>
      <c r="AH81" s="9">
        <v>0</v>
      </c>
      <c r="AI81" s="10"/>
      <c r="AJ81" s="1"/>
    </row>
    <row r="82" spans="1:36" s="25" customFormat="1" ht="15">
      <c r="A82" s="19" t="s">
        <v>159</v>
      </c>
      <c r="B82" s="20" t="s">
        <v>160</v>
      </c>
      <c r="C82" s="19" t="s">
        <v>159</v>
      </c>
      <c r="D82" s="19"/>
      <c r="E82" s="19"/>
      <c r="F82" s="21"/>
      <c r="G82" s="19"/>
      <c r="H82" s="19"/>
      <c r="I82" s="19"/>
      <c r="J82" s="19"/>
      <c r="K82" s="19"/>
      <c r="L82" s="19"/>
      <c r="M82" s="19"/>
      <c r="N82" s="19"/>
      <c r="O82" s="22">
        <v>299905891.82</v>
      </c>
      <c r="P82" s="22">
        <v>105548509.37</v>
      </c>
      <c r="Q82" s="22">
        <f>Q83+Q105+Q108</f>
        <v>325025464.47</v>
      </c>
      <c r="R82" s="22">
        <f aca="true" t="shared" si="0" ref="R82:Z82">R83+R105+R108</f>
        <v>325025464.47</v>
      </c>
      <c r="S82" s="22">
        <f t="shared" si="0"/>
        <v>325025464.47</v>
      </c>
      <c r="T82" s="22">
        <f t="shared" si="0"/>
        <v>0</v>
      </c>
      <c r="U82" s="22">
        <f t="shared" si="0"/>
        <v>0</v>
      </c>
      <c r="V82" s="22">
        <f t="shared" si="0"/>
        <v>0</v>
      </c>
      <c r="W82" s="22">
        <f t="shared" si="0"/>
        <v>0</v>
      </c>
      <c r="X82" s="22">
        <f t="shared" si="0"/>
        <v>0</v>
      </c>
      <c r="Y82" s="22">
        <f t="shared" si="0"/>
        <v>73640423.17</v>
      </c>
      <c r="Z82" s="22">
        <f t="shared" si="0"/>
        <v>73640423.17</v>
      </c>
      <c r="AA82" s="22">
        <v>33196058.13</v>
      </c>
      <c r="AB82" s="22">
        <v>125469134.7</v>
      </c>
      <c r="AC82" s="22">
        <v>92273076.57</v>
      </c>
      <c r="AD82" s="22">
        <v>92273076.57</v>
      </c>
      <c r="AE82" s="23">
        <f>Z82/Q82</f>
        <v>0.22656816532846472</v>
      </c>
      <c r="AF82" s="22">
        <v>313181324.62</v>
      </c>
      <c r="AG82" s="23">
        <v>0.22757941780673854</v>
      </c>
      <c r="AH82" s="22">
        <v>0</v>
      </c>
      <c r="AI82" s="23"/>
      <c r="AJ82" s="24"/>
    </row>
    <row r="83" spans="1:36" s="25" customFormat="1" ht="38.25" outlineLevel="1">
      <c r="A83" s="19" t="s">
        <v>161</v>
      </c>
      <c r="B83" s="20" t="s">
        <v>162</v>
      </c>
      <c r="C83" s="19" t="s">
        <v>161</v>
      </c>
      <c r="D83" s="19"/>
      <c r="E83" s="19"/>
      <c r="F83" s="21"/>
      <c r="G83" s="19"/>
      <c r="H83" s="19"/>
      <c r="I83" s="19"/>
      <c r="J83" s="19"/>
      <c r="K83" s="19"/>
      <c r="L83" s="19"/>
      <c r="M83" s="19"/>
      <c r="N83" s="19"/>
      <c r="O83" s="22">
        <v>299905891.82</v>
      </c>
      <c r="P83" s="22">
        <v>135721640.37</v>
      </c>
      <c r="Q83" s="22">
        <f>Q84+Q86+Q94+Q103</f>
        <v>355198595.47</v>
      </c>
      <c r="R83" s="22">
        <f aca="true" t="shared" si="1" ref="R83:Z83">R84+R86+R94+R103</f>
        <v>355198595.47</v>
      </c>
      <c r="S83" s="22">
        <f t="shared" si="1"/>
        <v>355198595.47</v>
      </c>
      <c r="T83" s="22">
        <f t="shared" si="1"/>
        <v>0</v>
      </c>
      <c r="U83" s="22">
        <f t="shared" si="1"/>
        <v>0</v>
      </c>
      <c r="V83" s="22">
        <f t="shared" si="1"/>
        <v>0</v>
      </c>
      <c r="W83" s="22">
        <f t="shared" si="1"/>
        <v>0</v>
      </c>
      <c r="X83" s="22">
        <f t="shared" si="1"/>
        <v>0</v>
      </c>
      <c r="Y83" s="22">
        <f t="shared" si="1"/>
        <v>104615521</v>
      </c>
      <c r="Z83" s="22">
        <f t="shared" si="1"/>
        <v>104615521</v>
      </c>
      <c r="AA83" s="22">
        <v>0</v>
      </c>
      <c r="AB83" s="22">
        <v>123248174.4</v>
      </c>
      <c r="AC83" s="22">
        <v>123248174.4</v>
      </c>
      <c r="AD83" s="22">
        <v>123248174.4</v>
      </c>
      <c r="AE83" s="23">
        <f aca="true" t="shared" si="2" ref="AE83:AE110">Z83/Q83</f>
        <v>0.29452684310750826</v>
      </c>
      <c r="AF83" s="22">
        <v>312379357.79</v>
      </c>
      <c r="AG83" s="23">
        <v>0.28292099395188136</v>
      </c>
      <c r="AH83" s="22">
        <v>0</v>
      </c>
      <c r="AI83" s="23"/>
      <c r="AJ83" s="24"/>
    </row>
    <row r="84" spans="1:36" s="25" customFormat="1" ht="25.5" outlineLevel="2">
      <c r="A84" s="19" t="s">
        <v>163</v>
      </c>
      <c r="B84" s="20" t="s">
        <v>164</v>
      </c>
      <c r="C84" s="19" t="s">
        <v>163</v>
      </c>
      <c r="D84" s="19"/>
      <c r="E84" s="19"/>
      <c r="F84" s="21"/>
      <c r="G84" s="19"/>
      <c r="H84" s="19"/>
      <c r="I84" s="19"/>
      <c r="J84" s="19"/>
      <c r="K84" s="19"/>
      <c r="L84" s="19"/>
      <c r="M84" s="19"/>
      <c r="N84" s="19"/>
      <c r="O84" s="22">
        <v>23864500</v>
      </c>
      <c r="P84" s="22">
        <v>0</v>
      </c>
      <c r="Q84" s="22">
        <f>Q85</f>
        <v>1192500</v>
      </c>
      <c r="R84" s="22">
        <f aca="true" t="shared" si="3" ref="R84:Z84">R85</f>
        <v>1192500</v>
      </c>
      <c r="S84" s="22">
        <f t="shared" si="3"/>
        <v>1192500</v>
      </c>
      <c r="T84" s="22">
        <f t="shared" si="3"/>
        <v>0</v>
      </c>
      <c r="U84" s="22">
        <f t="shared" si="3"/>
        <v>0</v>
      </c>
      <c r="V84" s="22">
        <f t="shared" si="3"/>
        <v>0</v>
      </c>
      <c r="W84" s="22">
        <f t="shared" si="3"/>
        <v>0</v>
      </c>
      <c r="X84" s="22">
        <f t="shared" si="3"/>
        <v>0</v>
      </c>
      <c r="Y84" s="22">
        <f t="shared" si="3"/>
        <v>497000</v>
      </c>
      <c r="Z84" s="22">
        <f t="shared" si="3"/>
        <v>497000</v>
      </c>
      <c r="AA84" s="22">
        <v>0</v>
      </c>
      <c r="AB84" s="22">
        <v>9943600</v>
      </c>
      <c r="AC84" s="22">
        <v>9943600</v>
      </c>
      <c r="AD84" s="22">
        <v>9943600</v>
      </c>
      <c r="AE84" s="23">
        <f t="shared" si="2"/>
        <v>0.41677148846960166</v>
      </c>
      <c r="AF84" s="22">
        <v>13920900</v>
      </c>
      <c r="AG84" s="23">
        <v>0.4166691110226487</v>
      </c>
      <c r="AH84" s="22">
        <v>0</v>
      </c>
      <c r="AI84" s="23"/>
      <c r="AJ84" s="24"/>
    </row>
    <row r="85" spans="1:36" ht="51" outlineLevel="4">
      <c r="A85" s="6" t="s">
        <v>165</v>
      </c>
      <c r="B85" s="7" t="s">
        <v>166</v>
      </c>
      <c r="C85" s="6" t="s">
        <v>165</v>
      </c>
      <c r="D85" s="6"/>
      <c r="E85" s="6"/>
      <c r="F85" s="8"/>
      <c r="G85" s="6"/>
      <c r="H85" s="6"/>
      <c r="I85" s="6"/>
      <c r="J85" s="6"/>
      <c r="K85" s="6"/>
      <c r="L85" s="6"/>
      <c r="M85" s="6"/>
      <c r="N85" s="6"/>
      <c r="O85" s="9">
        <v>1192500</v>
      </c>
      <c r="P85" s="9">
        <v>0</v>
      </c>
      <c r="Q85" s="9">
        <v>1192500</v>
      </c>
      <c r="R85" s="9">
        <v>1192500</v>
      </c>
      <c r="S85" s="9">
        <v>1192500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497000</v>
      </c>
      <c r="Z85" s="9">
        <v>497000</v>
      </c>
      <c r="AA85" s="9">
        <v>0</v>
      </c>
      <c r="AB85" s="9">
        <v>497000</v>
      </c>
      <c r="AC85" s="9">
        <v>497000</v>
      </c>
      <c r="AD85" s="9">
        <v>497000</v>
      </c>
      <c r="AE85" s="10">
        <f t="shared" si="2"/>
        <v>0.41677148846960166</v>
      </c>
      <c r="AF85" s="9">
        <v>695500</v>
      </c>
      <c r="AG85" s="10">
        <v>0.41677148846960166</v>
      </c>
      <c r="AH85" s="9">
        <v>0</v>
      </c>
      <c r="AI85" s="10"/>
      <c r="AJ85" s="1"/>
    </row>
    <row r="86" spans="1:36" s="25" customFormat="1" ht="38.25" outlineLevel="2">
      <c r="A86" s="19" t="s">
        <v>167</v>
      </c>
      <c r="B86" s="20" t="s">
        <v>168</v>
      </c>
      <c r="C86" s="19" t="s">
        <v>167</v>
      </c>
      <c r="D86" s="19"/>
      <c r="E86" s="19"/>
      <c r="F86" s="21"/>
      <c r="G86" s="19"/>
      <c r="H86" s="19"/>
      <c r="I86" s="19"/>
      <c r="J86" s="19"/>
      <c r="K86" s="19"/>
      <c r="L86" s="19"/>
      <c r="M86" s="19"/>
      <c r="N86" s="19"/>
      <c r="O86" s="22">
        <v>93190536.28</v>
      </c>
      <c r="P86" s="22">
        <v>135208177.83</v>
      </c>
      <c r="Q86" s="22">
        <f aca="true" t="shared" si="4" ref="Q86:Z86">SUM(Q87:Q93)</f>
        <v>185356796.07</v>
      </c>
      <c r="R86" s="22">
        <f t="shared" si="4"/>
        <v>185356796.07</v>
      </c>
      <c r="S86" s="22">
        <f t="shared" si="4"/>
        <v>185356796.07</v>
      </c>
      <c r="T86" s="22">
        <f t="shared" si="4"/>
        <v>0</v>
      </c>
      <c r="U86" s="22">
        <f t="shared" si="4"/>
        <v>0</v>
      </c>
      <c r="V86" s="22">
        <f t="shared" si="4"/>
        <v>0</v>
      </c>
      <c r="W86" s="22">
        <f t="shared" si="4"/>
        <v>0</v>
      </c>
      <c r="X86" s="22">
        <f t="shared" si="4"/>
        <v>0</v>
      </c>
      <c r="Y86" s="22">
        <f t="shared" si="4"/>
        <v>24140914.84</v>
      </c>
      <c r="Z86" s="22">
        <f t="shared" si="4"/>
        <v>24140914.84</v>
      </c>
      <c r="AA86" s="22">
        <v>0</v>
      </c>
      <c r="AB86" s="22">
        <v>26711848.84</v>
      </c>
      <c r="AC86" s="22">
        <v>26711848.84</v>
      </c>
      <c r="AD86" s="22">
        <v>26711848.84</v>
      </c>
      <c r="AE86" s="23">
        <f t="shared" si="2"/>
        <v>0.1302402466585751</v>
      </c>
      <c r="AF86" s="22">
        <v>201686865.27</v>
      </c>
      <c r="AG86" s="23">
        <v>0.11695271115727561</v>
      </c>
      <c r="AH86" s="22">
        <v>0</v>
      </c>
      <c r="AI86" s="23"/>
      <c r="AJ86" s="24"/>
    </row>
    <row r="87" spans="1:36" ht="89.25" outlineLevel="4">
      <c r="A87" s="6" t="s">
        <v>169</v>
      </c>
      <c r="B87" s="7" t="s">
        <v>170</v>
      </c>
      <c r="C87" s="6" t="s">
        <v>169</v>
      </c>
      <c r="D87" s="6"/>
      <c r="E87" s="6"/>
      <c r="F87" s="8"/>
      <c r="G87" s="6"/>
      <c r="H87" s="6"/>
      <c r="I87" s="6"/>
      <c r="J87" s="6"/>
      <c r="K87" s="6"/>
      <c r="L87" s="6"/>
      <c r="M87" s="6"/>
      <c r="N87" s="6"/>
      <c r="O87" s="9">
        <v>12024000</v>
      </c>
      <c r="P87" s="9">
        <v>0</v>
      </c>
      <c r="Q87" s="9">
        <v>12024000</v>
      </c>
      <c r="R87" s="9">
        <v>12024000</v>
      </c>
      <c r="S87" s="9">
        <v>12024000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10">
        <f t="shared" si="2"/>
        <v>0</v>
      </c>
      <c r="AF87" s="9">
        <v>12024000</v>
      </c>
      <c r="AG87" s="10">
        <v>0</v>
      </c>
      <c r="AH87" s="9">
        <v>0</v>
      </c>
      <c r="AI87" s="10"/>
      <c r="AJ87" s="1"/>
    </row>
    <row r="88" spans="1:36" ht="63.75" outlineLevel="4">
      <c r="A88" s="6" t="s">
        <v>171</v>
      </c>
      <c r="B88" s="7" t="s">
        <v>172</v>
      </c>
      <c r="C88" s="6" t="s">
        <v>171</v>
      </c>
      <c r="D88" s="6"/>
      <c r="E88" s="6"/>
      <c r="F88" s="8"/>
      <c r="G88" s="6"/>
      <c r="H88" s="6"/>
      <c r="I88" s="6"/>
      <c r="J88" s="6"/>
      <c r="K88" s="6"/>
      <c r="L88" s="6"/>
      <c r="M88" s="6"/>
      <c r="N88" s="6"/>
      <c r="O88" s="9">
        <v>5636600</v>
      </c>
      <c r="P88" s="9">
        <v>25</v>
      </c>
      <c r="Q88" s="9">
        <v>5636625</v>
      </c>
      <c r="R88" s="9">
        <v>5636625</v>
      </c>
      <c r="S88" s="9">
        <v>5636625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2235460.39</v>
      </c>
      <c r="Z88" s="9">
        <v>2235460.39</v>
      </c>
      <c r="AA88" s="9">
        <v>0</v>
      </c>
      <c r="AB88" s="9">
        <v>2235460.39</v>
      </c>
      <c r="AC88" s="9">
        <v>2235460.39</v>
      </c>
      <c r="AD88" s="9">
        <v>2235460.39</v>
      </c>
      <c r="AE88" s="10">
        <f t="shared" si="2"/>
        <v>0.3965955496418513</v>
      </c>
      <c r="AF88" s="9">
        <v>3401164.61</v>
      </c>
      <c r="AG88" s="10">
        <v>0.3965955496418513</v>
      </c>
      <c r="AH88" s="9">
        <v>0</v>
      </c>
      <c r="AI88" s="10"/>
      <c r="AJ88" s="1"/>
    </row>
    <row r="89" spans="1:36" ht="63.75" outlineLevel="4">
      <c r="A89" s="6" t="s">
        <v>173</v>
      </c>
      <c r="B89" s="7" t="s">
        <v>174</v>
      </c>
      <c r="C89" s="6" t="s">
        <v>173</v>
      </c>
      <c r="D89" s="6"/>
      <c r="E89" s="6"/>
      <c r="F89" s="8"/>
      <c r="G89" s="6"/>
      <c r="H89" s="6"/>
      <c r="I89" s="6"/>
      <c r="J89" s="6"/>
      <c r="K89" s="6"/>
      <c r="L89" s="6"/>
      <c r="M89" s="6"/>
      <c r="N89" s="6"/>
      <c r="O89" s="9">
        <v>0</v>
      </c>
      <c r="P89" s="9">
        <v>430000</v>
      </c>
      <c r="Q89" s="9">
        <v>430000</v>
      </c>
      <c r="R89" s="9">
        <v>430000</v>
      </c>
      <c r="S89" s="9">
        <v>430000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10">
        <f t="shared" si="2"/>
        <v>0</v>
      </c>
      <c r="AF89" s="9">
        <v>430000</v>
      </c>
      <c r="AG89" s="10">
        <v>0</v>
      </c>
      <c r="AH89" s="9">
        <v>0</v>
      </c>
      <c r="AI89" s="10"/>
      <c r="AJ89" s="1"/>
    </row>
    <row r="90" spans="1:36" ht="38.25" outlineLevel="4">
      <c r="A90" s="6" t="s">
        <v>175</v>
      </c>
      <c r="B90" s="7" t="s">
        <v>176</v>
      </c>
      <c r="C90" s="6" t="s">
        <v>175</v>
      </c>
      <c r="D90" s="6"/>
      <c r="E90" s="6"/>
      <c r="F90" s="8"/>
      <c r="G90" s="6"/>
      <c r="H90" s="6"/>
      <c r="I90" s="6"/>
      <c r="J90" s="6"/>
      <c r="K90" s="6"/>
      <c r="L90" s="6"/>
      <c r="M90" s="6"/>
      <c r="N90" s="6"/>
      <c r="O90" s="9">
        <v>7648289.39</v>
      </c>
      <c r="P90" s="9">
        <v>0</v>
      </c>
      <c r="Q90" s="9">
        <v>7648289.39</v>
      </c>
      <c r="R90" s="9">
        <v>7648289.39</v>
      </c>
      <c r="S90" s="9">
        <v>7648289.39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7595620.45</v>
      </c>
      <c r="Z90" s="9">
        <v>7595620.45</v>
      </c>
      <c r="AA90" s="9">
        <v>0</v>
      </c>
      <c r="AB90" s="9">
        <v>7595620.45</v>
      </c>
      <c r="AC90" s="9">
        <v>7595620.45</v>
      </c>
      <c r="AD90" s="9">
        <v>7595620.45</v>
      </c>
      <c r="AE90" s="10">
        <f t="shared" si="2"/>
        <v>0.9931136313867956</v>
      </c>
      <c r="AF90" s="9">
        <v>52668.94</v>
      </c>
      <c r="AG90" s="10">
        <v>0.9931136313867956</v>
      </c>
      <c r="AH90" s="9">
        <v>0</v>
      </c>
      <c r="AI90" s="10"/>
      <c r="AJ90" s="1"/>
    </row>
    <row r="91" spans="1:36" ht="38.25" outlineLevel="4">
      <c r="A91" s="6" t="s">
        <v>177</v>
      </c>
      <c r="B91" s="7" t="s">
        <v>178</v>
      </c>
      <c r="C91" s="6" t="s">
        <v>177</v>
      </c>
      <c r="D91" s="6"/>
      <c r="E91" s="6"/>
      <c r="F91" s="8"/>
      <c r="G91" s="6"/>
      <c r="H91" s="6"/>
      <c r="I91" s="6"/>
      <c r="J91" s="6"/>
      <c r="K91" s="6"/>
      <c r="L91" s="6"/>
      <c r="M91" s="6"/>
      <c r="N91" s="6"/>
      <c r="O91" s="9">
        <v>3701450.83</v>
      </c>
      <c r="P91" s="9">
        <v>213647.21</v>
      </c>
      <c r="Q91" s="9">
        <v>3915098.04</v>
      </c>
      <c r="R91" s="9">
        <v>3915098.04</v>
      </c>
      <c r="S91" s="9">
        <v>3915098.04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10">
        <f t="shared" si="2"/>
        <v>0</v>
      </c>
      <c r="AF91" s="9">
        <v>3915098.04</v>
      </c>
      <c r="AG91" s="10">
        <v>0</v>
      </c>
      <c r="AH91" s="9">
        <v>0</v>
      </c>
      <c r="AI91" s="10"/>
      <c r="AJ91" s="1"/>
    </row>
    <row r="92" spans="1:36" ht="38.25" outlineLevel="4">
      <c r="A92" s="6" t="s">
        <v>179</v>
      </c>
      <c r="B92" s="7" t="s">
        <v>180</v>
      </c>
      <c r="C92" s="6" t="s">
        <v>179</v>
      </c>
      <c r="D92" s="6"/>
      <c r="E92" s="6"/>
      <c r="F92" s="8"/>
      <c r="G92" s="6"/>
      <c r="H92" s="6"/>
      <c r="I92" s="6"/>
      <c r="J92" s="6"/>
      <c r="K92" s="6"/>
      <c r="L92" s="6"/>
      <c r="M92" s="6"/>
      <c r="N92" s="6"/>
      <c r="O92" s="9">
        <v>886345.23</v>
      </c>
      <c r="P92" s="9">
        <v>18.41</v>
      </c>
      <c r="Q92" s="9">
        <v>886363.64</v>
      </c>
      <c r="R92" s="9">
        <v>886363.64</v>
      </c>
      <c r="S92" s="9">
        <v>886363.64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10">
        <f t="shared" si="2"/>
        <v>0</v>
      </c>
      <c r="AF92" s="9">
        <v>886363.64</v>
      </c>
      <c r="AG92" s="10">
        <v>0</v>
      </c>
      <c r="AH92" s="9">
        <v>0</v>
      </c>
      <c r="AI92" s="10"/>
      <c r="AJ92" s="1"/>
    </row>
    <row r="93" spans="1:36" ht="25.5" outlineLevel="4">
      <c r="A93" s="6" t="s">
        <v>181</v>
      </c>
      <c r="B93" s="7" t="s">
        <v>182</v>
      </c>
      <c r="C93" s="6" t="s">
        <v>181</v>
      </c>
      <c r="D93" s="6"/>
      <c r="E93" s="6"/>
      <c r="F93" s="8"/>
      <c r="G93" s="6"/>
      <c r="H93" s="6"/>
      <c r="I93" s="6"/>
      <c r="J93" s="6"/>
      <c r="K93" s="6"/>
      <c r="L93" s="6"/>
      <c r="M93" s="6"/>
      <c r="N93" s="6"/>
      <c r="O93" s="9">
        <v>52911300</v>
      </c>
      <c r="P93" s="9">
        <v>101905120</v>
      </c>
      <c r="Q93" s="9">
        <v>154816420</v>
      </c>
      <c r="R93" s="9">
        <v>154816420</v>
      </c>
      <c r="S93" s="9">
        <v>154816420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14309834</v>
      </c>
      <c r="Z93" s="9">
        <v>14309834</v>
      </c>
      <c r="AA93" s="9">
        <v>0</v>
      </c>
      <c r="AB93" s="9">
        <v>14309834</v>
      </c>
      <c r="AC93" s="9">
        <v>14309834</v>
      </c>
      <c r="AD93" s="9">
        <v>14309834</v>
      </c>
      <c r="AE93" s="10">
        <f t="shared" si="2"/>
        <v>0.0924309837419054</v>
      </c>
      <c r="AF93" s="9">
        <v>140506586</v>
      </c>
      <c r="AG93" s="10">
        <v>0.0924309837419054</v>
      </c>
      <c r="AH93" s="9">
        <v>0</v>
      </c>
      <c r="AI93" s="10"/>
      <c r="AJ93" s="1"/>
    </row>
    <row r="94" spans="1:36" s="25" customFormat="1" ht="25.5" outlineLevel="2">
      <c r="A94" s="19" t="s">
        <v>183</v>
      </c>
      <c r="B94" s="20" t="s">
        <v>184</v>
      </c>
      <c r="C94" s="19" t="s">
        <v>183</v>
      </c>
      <c r="D94" s="19"/>
      <c r="E94" s="19"/>
      <c r="F94" s="21"/>
      <c r="G94" s="19"/>
      <c r="H94" s="19"/>
      <c r="I94" s="19"/>
      <c r="J94" s="19"/>
      <c r="K94" s="19"/>
      <c r="L94" s="19"/>
      <c r="M94" s="19"/>
      <c r="N94" s="19"/>
      <c r="O94" s="22">
        <v>164271380</v>
      </c>
      <c r="P94" s="22">
        <v>-61761.2</v>
      </c>
      <c r="Q94" s="22">
        <f>SUM(Q95:Q102)</f>
        <v>160368599.4</v>
      </c>
      <c r="R94" s="22">
        <f aca="true" t="shared" si="5" ref="R94:Z94">SUM(R95:R102)</f>
        <v>160368599.4</v>
      </c>
      <c r="S94" s="22">
        <f t="shared" si="5"/>
        <v>160368599.4</v>
      </c>
      <c r="T94" s="22">
        <f t="shared" si="5"/>
        <v>0</v>
      </c>
      <c r="U94" s="22">
        <f t="shared" si="5"/>
        <v>0</v>
      </c>
      <c r="V94" s="22">
        <f t="shared" si="5"/>
        <v>0</v>
      </c>
      <c r="W94" s="22">
        <f t="shared" si="5"/>
        <v>0</v>
      </c>
      <c r="X94" s="22">
        <f t="shared" si="5"/>
        <v>0</v>
      </c>
      <c r="Y94" s="22">
        <f t="shared" si="5"/>
        <v>76559856.16</v>
      </c>
      <c r="Z94" s="22">
        <f t="shared" si="5"/>
        <v>76559856.16</v>
      </c>
      <c r="AA94" s="22">
        <v>0</v>
      </c>
      <c r="AB94" s="22">
        <v>79759075.56</v>
      </c>
      <c r="AC94" s="22">
        <v>79759075.56</v>
      </c>
      <c r="AD94" s="22">
        <v>79759075.56</v>
      </c>
      <c r="AE94" s="23">
        <f t="shared" si="2"/>
        <v>0.47739929416631166</v>
      </c>
      <c r="AF94" s="22">
        <v>84450543.24</v>
      </c>
      <c r="AG94" s="23">
        <v>0.4857150034380325</v>
      </c>
      <c r="AH94" s="22">
        <v>0</v>
      </c>
      <c r="AI94" s="23"/>
      <c r="AJ94" s="24"/>
    </row>
    <row r="95" spans="1:36" ht="38.25" outlineLevel="4">
      <c r="A95" s="6" t="s">
        <v>185</v>
      </c>
      <c r="B95" s="7" t="s">
        <v>186</v>
      </c>
      <c r="C95" s="6" t="s">
        <v>185</v>
      </c>
      <c r="D95" s="6"/>
      <c r="E95" s="6"/>
      <c r="F95" s="8"/>
      <c r="G95" s="6"/>
      <c r="H95" s="6"/>
      <c r="I95" s="6"/>
      <c r="J95" s="6"/>
      <c r="K95" s="6"/>
      <c r="L95" s="6"/>
      <c r="M95" s="6"/>
      <c r="N95" s="6"/>
      <c r="O95" s="9">
        <v>154120400</v>
      </c>
      <c r="P95" s="9">
        <v>-31680.6</v>
      </c>
      <c r="Q95" s="9">
        <v>154088719.4</v>
      </c>
      <c r="R95" s="9">
        <v>154088719.4</v>
      </c>
      <c r="S95" s="9">
        <v>154088719.4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72443044.24</v>
      </c>
      <c r="Z95" s="9">
        <v>72443044.24</v>
      </c>
      <c r="AA95" s="9">
        <v>0</v>
      </c>
      <c r="AB95" s="9">
        <v>72443044.24</v>
      </c>
      <c r="AC95" s="9">
        <v>72443044.24</v>
      </c>
      <c r="AD95" s="9">
        <v>72443044.24</v>
      </c>
      <c r="AE95" s="10">
        <f t="shared" si="2"/>
        <v>0.4701385313738936</v>
      </c>
      <c r="AF95" s="9">
        <v>81645675.16</v>
      </c>
      <c r="AG95" s="10">
        <v>0.47013853137389366</v>
      </c>
      <c r="AH95" s="9">
        <v>0</v>
      </c>
      <c r="AI95" s="10"/>
      <c r="AJ95" s="1"/>
    </row>
    <row r="96" spans="1:36" ht="76.5" outlineLevel="4">
      <c r="A96" s="6" t="s">
        <v>187</v>
      </c>
      <c r="B96" s="7" t="s">
        <v>188</v>
      </c>
      <c r="C96" s="6" t="s">
        <v>187</v>
      </c>
      <c r="D96" s="6"/>
      <c r="E96" s="6"/>
      <c r="F96" s="8"/>
      <c r="G96" s="6"/>
      <c r="H96" s="6"/>
      <c r="I96" s="6"/>
      <c r="J96" s="6"/>
      <c r="K96" s="6"/>
      <c r="L96" s="6"/>
      <c r="M96" s="6"/>
      <c r="N96" s="6"/>
      <c r="O96" s="9">
        <v>421700</v>
      </c>
      <c r="P96" s="9">
        <v>0</v>
      </c>
      <c r="Q96" s="9">
        <v>421700</v>
      </c>
      <c r="R96" s="9">
        <v>421700</v>
      </c>
      <c r="S96" s="9">
        <v>421700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37179</v>
      </c>
      <c r="Z96" s="9">
        <v>37179</v>
      </c>
      <c r="AA96" s="9">
        <v>0</v>
      </c>
      <c r="AB96" s="9">
        <v>37179</v>
      </c>
      <c r="AC96" s="9">
        <v>37179</v>
      </c>
      <c r="AD96" s="9">
        <v>37179</v>
      </c>
      <c r="AE96" s="10">
        <f t="shared" si="2"/>
        <v>0.08816457197059521</v>
      </c>
      <c r="AF96" s="9">
        <v>384521</v>
      </c>
      <c r="AG96" s="10">
        <v>0.08816457197059521</v>
      </c>
      <c r="AH96" s="9">
        <v>0</v>
      </c>
      <c r="AI96" s="10"/>
      <c r="AJ96" s="1"/>
    </row>
    <row r="97" spans="1:36" ht="63.75" outlineLevel="4">
      <c r="A97" s="6" t="s">
        <v>189</v>
      </c>
      <c r="B97" s="7" t="s">
        <v>190</v>
      </c>
      <c r="C97" s="6" t="s">
        <v>189</v>
      </c>
      <c r="D97" s="6"/>
      <c r="E97" s="6"/>
      <c r="F97" s="8"/>
      <c r="G97" s="6"/>
      <c r="H97" s="6"/>
      <c r="I97" s="6"/>
      <c r="J97" s="6"/>
      <c r="K97" s="6"/>
      <c r="L97" s="6"/>
      <c r="M97" s="6"/>
      <c r="N97" s="6"/>
      <c r="O97" s="9">
        <v>3169980</v>
      </c>
      <c r="P97" s="9">
        <v>0</v>
      </c>
      <c r="Q97" s="9">
        <v>3169980</v>
      </c>
      <c r="R97" s="9">
        <v>3169980</v>
      </c>
      <c r="S97" s="9">
        <v>3169980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3169980</v>
      </c>
      <c r="Z97" s="9">
        <v>3169980</v>
      </c>
      <c r="AA97" s="9">
        <v>0</v>
      </c>
      <c r="AB97" s="9">
        <v>3169980</v>
      </c>
      <c r="AC97" s="9">
        <v>3169980</v>
      </c>
      <c r="AD97" s="9">
        <v>3169980</v>
      </c>
      <c r="AE97" s="10">
        <f t="shared" si="2"/>
        <v>1</v>
      </c>
      <c r="AF97" s="9">
        <v>0</v>
      </c>
      <c r="AG97" s="10">
        <v>1</v>
      </c>
      <c r="AH97" s="9">
        <v>0</v>
      </c>
      <c r="AI97" s="10"/>
      <c r="AJ97" s="1"/>
    </row>
    <row r="98" spans="1:36" ht="51" outlineLevel="4">
      <c r="A98" s="6" t="s">
        <v>191</v>
      </c>
      <c r="B98" s="7" t="s">
        <v>192</v>
      </c>
      <c r="C98" s="6" t="s">
        <v>191</v>
      </c>
      <c r="D98" s="6"/>
      <c r="E98" s="6"/>
      <c r="F98" s="8"/>
      <c r="G98" s="6"/>
      <c r="H98" s="6"/>
      <c r="I98" s="6"/>
      <c r="J98" s="6"/>
      <c r="K98" s="6"/>
      <c r="L98" s="6"/>
      <c r="M98" s="6"/>
      <c r="N98" s="6"/>
      <c r="O98" s="9">
        <v>1033900</v>
      </c>
      <c r="P98" s="9">
        <v>2900</v>
      </c>
      <c r="Q98" s="9">
        <v>1036800</v>
      </c>
      <c r="R98" s="9">
        <v>1036800</v>
      </c>
      <c r="S98" s="9">
        <v>1036800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431600</v>
      </c>
      <c r="Z98" s="9">
        <v>431600</v>
      </c>
      <c r="AA98" s="9">
        <v>0</v>
      </c>
      <c r="AB98" s="9">
        <v>431600</v>
      </c>
      <c r="AC98" s="9">
        <v>431600</v>
      </c>
      <c r="AD98" s="9">
        <v>431600</v>
      </c>
      <c r="AE98" s="10">
        <f t="shared" si="2"/>
        <v>0.41628086419753085</v>
      </c>
      <c r="AF98" s="9">
        <v>605200</v>
      </c>
      <c r="AG98" s="10">
        <v>0.41628086419753085</v>
      </c>
      <c r="AH98" s="9">
        <v>0</v>
      </c>
      <c r="AI98" s="10"/>
      <c r="AJ98" s="1"/>
    </row>
    <row r="99" spans="1:36" ht="63.75" outlineLevel="4">
      <c r="A99" s="6" t="s">
        <v>193</v>
      </c>
      <c r="B99" s="7" t="s">
        <v>194</v>
      </c>
      <c r="C99" s="6" t="s">
        <v>193</v>
      </c>
      <c r="D99" s="6"/>
      <c r="E99" s="6"/>
      <c r="F99" s="8"/>
      <c r="G99" s="6"/>
      <c r="H99" s="6"/>
      <c r="I99" s="6"/>
      <c r="J99" s="6"/>
      <c r="K99" s="6"/>
      <c r="L99" s="6"/>
      <c r="M99" s="6"/>
      <c r="N99" s="6"/>
      <c r="O99" s="9">
        <v>7000</v>
      </c>
      <c r="P99" s="9">
        <v>0</v>
      </c>
      <c r="Q99" s="9">
        <v>7000</v>
      </c>
      <c r="R99" s="9">
        <v>7000</v>
      </c>
      <c r="S99" s="9">
        <v>7000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10">
        <f t="shared" si="2"/>
        <v>0</v>
      </c>
      <c r="AF99" s="9">
        <v>7000</v>
      </c>
      <c r="AG99" s="10">
        <v>0</v>
      </c>
      <c r="AH99" s="9">
        <v>0</v>
      </c>
      <c r="AI99" s="10"/>
      <c r="AJ99" s="1"/>
    </row>
    <row r="100" spans="1:36" ht="51" outlineLevel="4">
      <c r="A100" s="6" t="s">
        <v>195</v>
      </c>
      <c r="B100" s="7" t="s">
        <v>196</v>
      </c>
      <c r="C100" s="6" t="s">
        <v>195</v>
      </c>
      <c r="D100" s="6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9">
        <v>113200</v>
      </c>
      <c r="P100" s="9">
        <v>0</v>
      </c>
      <c r="Q100" s="9">
        <v>113200</v>
      </c>
      <c r="R100" s="9">
        <v>113200</v>
      </c>
      <c r="S100" s="9">
        <v>113200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36890.44</v>
      </c>
      <c r="Z100" s="9">
        <v>36890.44</v>
      </c>
      <c r="AA100" s="9">
        <v>0</v>
      </c>
      <c r="AB100" s="9">
        <v>36890.44</v>
      </c>
      <c r="AC100" s="9">
        <v>36890.44</v>
      </c>
      <c r="AD100" s="9">
        <v>36890.44</v>
      </c>
      <c r="AE100" s="10">
        <f t="shared" si="2"/>
        <v>0.3258872791519435</v>
      </c>
      <c r="AF100" s="9">
        <v>76309.56</v>
      </c>
      <c r="AG100" s="10">
        <v>0.3258872791519435</v>
      </c>
      <c r="AH100" s="9">
        <v>0</v>
      </c>
      <c r="AI100" s="10"/>
      <c r="AJ100" s="1"/>
    </row>
    <row r="101" spans="1:36" ht="38.25" outlineLevel="4">
      <c r="A101" s="6" t="s">
        <v>197</v>
      </c>
      <c r="B101" s="7" t="s">
        <v>198</v>
      </c>
      <c r="C101" s="6" t="s">
        <v>197</v>
      </c>
      <c r="D101" s="6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9">
        <v>197900</v>
      </c>
      <c r="P101" s="9">
        <v>0</v>
      </c>
      <c r="Q101" s="9">
        <v>197900</v>
      </c>
      <c r="R101" s="9">
        <v>197900</v>
      </c>
      <c r="S101" s="9">
        <v>197900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10">
        <f t="shared" si="2"/>
        <v>0</v>
      </c>
      <c r="AF101" s="9">
        <v>197900</v>
      </c>
      <c r="AG101" s="10">
        <v>0</v>
      </c>
      <c r="AH101" s="9">
        <v>0</v>
      </c>
      <c r="AI101" s="10"/>
      <c r="AJ101" s="1"/>
    </row>
    <row r="102" spans="1:36" ht="38.25" outlineLevel="4">
      <c r="A102" s="6" t="s">
        <v>199</v>
      </c>
      <c r="B102" s="7" t="s">
        <v>200</v>
      </c>
      <c r="C102" s="6" t="s">
        <v>199</v>
      </c>
      <c r="D102" s="6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9">
        <v>1333300</v>
      </c>
      <c r="P102" s="9">
        <v>0</v>
      </c>
      <c r="Q102" s="9">
        <v>1333300</v>
      </c>
      <c r="R102" s="9">
        <v>1333300</v>
      </c>
      <c r="S102" s="9">
        <v>1333300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441162.48</v>
      </c>
      <c r="Z102" s="9">
        <v>441162.48</v>
      </c>
      <c r="AA102" s="9">
        <v>0</v>
      </c>
      <c r="AB102" s="9">
        <v>441162.48</v>
      </c>
      <c r="AC102" s="9">
        <v>441162.48</v>
      </c>
      <c r="AD102" s="9">
        <v>441162.48</v>
      </c>
      <c r="AE102" s="10">
        <f t="shared" si="2"/>
        <v>0.3308801320033001</v>
      </c>
      <c r="AF102" s="9">
        <v>892137.52</v>
      </c>
      <c r="AG102" s="10">
        <v>0.3308801320033001</v>
      </c>
      <c r="AH102" s="9">
        <v>0</v>
      </c>
      <c r="AI102" s="10"/>
      <c r="AJ102" s="1"/>
    </row>
    <row r="103" spans="1:36" s="25" customFormat="1" ht="15" outlineLevel="2">
      <c r="A103" s="19" t="s">
        <v>201</v>
      </c>
      <c r="B103" s="20" t="s">
        <v>202</v>
      </c>
      <c r="C103" s="19" t="s">
        <v>201</v>
      </c>
      <c r="D103" s="19"/>
      <c r="E103" s="19"/>
      <c r="F103" s="21"/>
      <c r="G103" s="19"/>
      <c r="H103" s="19"/>
      <c r="I103" s="19"/>
      <c r="J103" s="19"/>
      <c r="K103" s="19"/>
      <c r="L103" s="19"/>
      <c r="M103" s="19"/>
      <c r="N103" s="19"/>
      <c r="O103" s="22">
        <v>18168337.77</v>
      </c>
      <c r="P103" s="22">
        <v>-1272657.13</v>
      </c>
      <c r="Q103" s="22">
        <f>Q104</f>
        <v>8280700</v>
      </c>
      <c r="R103" s="22">
        <f aca="true" t="shared" si="6" ref="R103:Z103">R104</f>
        <v>8280700</v>
      </c>
      <c r="S103" s="22">
        <f t="shared" si="6"/>
        <v>8280700</v>
      </c>
      <c r="T103" s="22">
        <f t="shared" si="6"/>
        <v>0</v>
      </c>
      <c r="U103" s="22">
        <f t="shared" si="6"/>
        <v>0</v>
      </c>
      <c r="V103" s="22">
        <f t="shared" si="6"/>
        <v>0</v>
      </c>
      <c r="W103" s="22">
        <f t="shared" si="6"/>
        <v>0</v>
      </c>
      <c r="X103" s="22">
        <f t="shared" si="6"/>
        <v>0</v>
      </c>
      <c r="Y103" s="22">
        <f t="shared" si="6"/>
        <v>3417750</v>
      </c>
      <c r="Z103" s="22">
        <f t="shared" si="6"/>
        <v>3417750</v>
      </c>
      <c r="AA103" s="22">
        <v>0</v>
      </c>
      <c r="AB103" s="22">
        <v>6818650</v>
      </c>
      <c r="AC103" s="22">
        <v>6818650</v>
      </c>
      <c r="AD103" s="22">
        <v>6818650</v>
      </c>
      <c r="AE103" s="23">
        <f t="shared" si="2"/>
        <v>0.4127368459188233</v>
      </c>
      <c r="AF103" s="22">
        <v>10077030.64</v>
      </c>
      <c r="AG103" s="23">
        <v>0.4035735609169279</v>
      </c>
      <c r="AH103" s="22">
        <v>0</v>
      </c>
      <c r="AI103" s="23"/>
      <c r="AJ103" s="24"/>
    </row>
    <row r="104" spans="1:36" ht="76.5" outlineLevel="4">
      <c r="A104" s="6" t="s">
        <v>203</v>
      </c>
      <c r="B104" s="7" t="s">
        <v>204</v>
      </c>
      <c r="C104" s="6" t="s">
        <v>203</v>
      </c>
      <c r="D104" s="6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9">
        <v>8280700</v>
      </c>
      <c r="P104" s="9">
        <v>0</v>
      </c>
      <c r="Q104" s="9">
        <v>8280700</v>
      </c>
      <c r="R104" s="9">
        <v>8280700</v>
      </c>
      <c r="S104" s="9">
        <v>8280700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3417750</v>
      </c>
      <c r="Z104" s="9">
        <v>3417750</v>
      </c>
      <c r="AA104" s="9">
        <v>0</v>
      </c>
      <c r="AB104" s="9">
        <v>3417750</v>
      </c>
      <c r="AC104" s="9">
        <v>3417750</v>
      </c>
      <c r="AD104" s="9">
        <v>3417750</v>
      </c>
      <c r="AE104" s="10">
        <f t="shared" si="2"/>
        <v>0.4127368459188233</v>
      </c>
      <c r="AF104" s="9">
        <v>4862950</v>
      </c>
      <c r="AG104" s="10">
        <v>0.4127368459188233</v>
      </c>
      <c r="AH104" s="9">
        <v>0</v>
      </c>
      <c r="AI104" s="10"/>
      <c r="AJ104" s="1"/>
    </row>
    <row r="105" spans="1:36" s="25" customFormat="1" ht="15" outlineLevel="1">
      <c r="A105" s="19" t="s">
        <v>205</v>
      </c>
      <c r="B105" s="20" t="s">
        <v>206</v>
      </c>
      <c r="C105" s="19" t="s">
        <v>205</v>
      </c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19"/>
      <c r="O105" s="22">
        <v>0</v>
      </c>
      <c r="P105" s="22">
        <v>2129169</v>
      </c>
      <c r="Q105" s="22">
        <f>Q106+Q107</f>
        <v>2129169</v>
      </c>
      <c r="R105" s="22">
        <f aca="true" t="shared" si="7" ref="R105:Z105">R106+R107</f>
        <v>2129169</v>
      </c>
      <c r="S105" s="22">
        <f t="shared" si="7"/>
        <v>2129169</v>
      </c>
      <c r="T105" s="22">
        <f t="shared" si="7"/>
        <v>0</v>
      </c>
      <c r="U105" s="22">
        <f t="shared" si="7"/>
        <v>0</v>
      </c>
      <c r="V105" s="22">
        <f t="shared" si="7"/>
        <v>0</v>
      </c>
      <c r="W105" s="22">
        <f t="shared" si="7"/>
        <v>0</v>
      </c>
      <c r="X105" s="22">
        <f t="shared" si="7"/>
        <v>0</v>
      </c>
      <c r="Y105" s="22">
        <f t="shared" si="7"/>
        <v>1345202.17</v>
      </c>
      <c r="Z105" s="22">
        <f t="shared" si="7"/>
        <v>1345202.17</v>
      </c>
      <c r="AA105" s="22">
        <v>0</v>
      </c>
      <c r="AB105" s="22">
        <v>1345202.17</v>
      </c>
      <c r="AC105" s="22">
        <v>1345202.17</v>
      </c>
      <c r="AD105" s="22">
        <v>1345202.17</v>
      </c>
      <c r="AE105" s="23">
        <f t="shared" si="2"/>
        <v>0.6317968042931303</v>
      </c>
      <c r="AF105" s="22">
        <v>783966.83</v>
      </c>
      <c r="AG105" s="23">
        <v>0.6317968042931303</v>
      </c>
      <c r="AH105" s="22">
        <v>0</v>
      </c>
      <c r="AI105" s="23"/>
      <c r="AJ105" s="24"/>
    </row>
    <row r="106" spans="1:36" ht="76.5" outlineLevel="4">
      <c r="A106" s="6" t="s">
        <v>207</v>
      </c>
      <c r="B106" s="7" t="s">
        <v>208</v>
      </c>
      <c r="C106" s="6" t="s">
        <v>207</v>
      </c>
      <c r="D106" s="6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9">
        <v>0</v>
      </c>
      <c r="P106" s="9">
        <v>1330544</v>
      </c>
      <c r="Q106" s="9">
        <v>1330544</v>
      </c>
      <c r="R106" s="9">
        <v>1330544</v>
      </c>
      <c r="S106" s="9">
        <v>1330544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771922.4</v>
      </c>
      <c r="Z106" s="9">
        <v>771922.4</v>
      </c>
      <c r="AA106" s="9">
        <v>0</v>
      </c>
      <c r="AB106" s="9">
        <v>771922.4</v>
      </c>
      <c r="AC106" s="9">
        <v>771922.4</v>
      </c>
      <c r="AD106" s="9">
        <v>771922.4</v>
      </c>
      <c r="AE106" s="10">
        <f t="shared" si="2"/>
        <v>0.5801554852751958</v>
      </c>
      <c r="AF106" s="9">
        <v>558621.6</v>
      </c>
      <c r="AG106" s="10">
        <v>0.5801554852751957</v>
      </c>
      <c r="AH106" s="9">
        <v>0</v>
      </c>
      <c r="AI106" s="10"/>
      <c r="AJ106" s="1"/>
    </row>
    <row r="107" spans="1:36" ht="51" outlineLevel="4">
      <c r="A107" s="6" t="s">
        <v>209</v>
      </c>
      <c r="B107" s="7" t="s">
        <v>210</v>
      </c>
      <c r="C107" s="6" t="s">
        <v>209</v>
      </c>
      <c r="D107" s="6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9">
        <v>0</v>
      </c>
      <c r="P107" s="9">
        <v>798625</v>
      </c>
      <c r="Q107" s="9">
        <v>798625</v>
      </c>
      <c r="R107" s="9">
        <v>798625</v>
      </c>
      <c r="S107" s="9">
        <v>798625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573279.77</v>
      </c>
      <c r="Z107" s="9">
        <v>573279.77</v>
      </c>
      <c r="AA107" s="9">
        <v>0</v>
      </c>
      <c r="AB107" s="9">
        <v>573279.77</v>
      </c>
      <c r="AC107" s="9">
        <v>573279.77</v>
      </c>
      <c r="AD107" s="9">
        <v>573279.77</v>
      </c>
      <c r="AE107" s="10">
        <f t="shared" si="2"/>
        <v>0.7178334888088903</v>
      </c>
      <c r="AF107" s="9">
        <v>225345.23</v>
      </c>
      <c r="AG107" s="10">
        <v>0.7178334888088903</v>
      </c>
      <c r="AH107" s="9">
        <v>0</v>
      </c>
      <c r="AI107" s="10"/>
      <c r="AJ107" s="1"/>
    </row>
    <row r="108" spans="1:36" ht="51" outlineLevel="1">
      <c r="A108" s="6" t="s">
        <v>211</v>
      </c>
      <c r="B108" s="14" t="s">
        <v>212</v>
      </c>
      <c r="C108" s="15" t="s">
        <v>211</v>
      </c>
      <c r="D108" s="15"/>
      <c r="E108" s="15"/>
      <c r="F108" s="16"/>
      <c r="G108" s="15"/>
      <c r="H108" s="15"/>
      <c r="I108" s="15"/>
      <c r="J108" s="15"/>
      <c r="K108" s="15"/>
      <c r="L108" s="15"/>
      <c r="M108" s="15"/>
      <c r="N108" s="15"/>
      <c r="O108" s="17">
        <v>0</v>
      </c>
      <c r="P108" s="17">
        <v>-32302300</v>
      </c>
      <c r="Q108" s="17">
        <v>-32302300</v>
      </c>
      <c r="R108" s="17">
        <v>-32302300</v>
      </c>
      <c r="S108" s="17">
        <v>-32302300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-32320300</v>
      </c>
      <c r="Z108" s="17">
        <v>-32320300</v>
      </c>
      <c r="AA108" s="17">
        <v>0</v>
      </c>
      <c r="AB108" s="17">
        <v>-32320300</v>
      </c>
      <c r="AC108" s="17">
        <v>-32320300</v>
      </c>
      <c r="AD108" s="17">
        <v>-32320300</v>
      </c>
      <c r="AE108" s="18">
        <f t="shared" si="2"/>
        <v>1.0005572358624617</v>
      </c>
      <c r="AF108" s="9">
        <v>18000</v>
      </c>
      <c r="AG108" s="10">
        <v>1.0005572358624617</v>
      </c>
      <c r="AH108" s="9">
        <v>0</v>
      </c>
      <c r="AI108" s="10"/>
      <c r="AJ108" s="1"/>
    </row>
    <row r="109" spans="1:36" ht="51" outlineLevel="4">
      <c r="A109" s="6" t="s">
        <v>213</v>
      </c>
      <c r="B109" s="7" t="s">
        <v>214</v>
      </c>
      <c r="C109" s="6" t="s">
        <v>213</v>
      </c>
      <c r="D109" s="6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9">
        <v>0</v>
      </c>
      <c r="P109" s="9">
        <v>-32302300</v>
      </c>
      <c r="Q109" s="9">
        <v>-32302300</v>
      </c>
      <c r="R109" s="9">
        <v>-32302300</v>
      </c>
      <c r="S109" s="9">
        <v>-32302300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-32320300</v>
      </c>
      <c r="Z109" s="9">
        <v>-32320300</v>
      </c>
      <c r="AA109" s="9">
        <v>0</v>
      </c>
      <c r="AB109" s="9">
        <v>-32320300</v>
      </c>
      <c r="AC109" s="9">
        <v>-32320300</v>
      </c>
      <c r="AD109" s="9">
        <v>-32320300</v>
      </c>
      <c r="AE109" s="10">
        <f t="shared" si="2"/>
        <v>1.0005572358624617</v>
      </c>
      <c r="AF109" s="9">
        <v>18000</v>
      </c>
      <c r="AG109" s="10">
        <v>1.0005572358624617</v>
      </c>
      <c r="AH109" s="9">
        <v>0</v>
      </c>
      <c r="AI109" s="10"/>
      <c r="AJ109" s="1"/>
    </row>
    <row r="110" spans="1:36" s="25" customFormat="1" ht="15">
      <c r="A110" s="29" t="s">
        <v>215</v>
      </c>
      <c r="B110" s="30"/>
      <c r="C110" s="30"/>
      <c r="D110" s="30"/>
      <c r="E110" s="30"/>
      <c r="F110" s="30"/>
      <c r="G110" s="30"/>
      <c r="H110" s="30"/>
      <c r="I110" s="26"/>
      <c r="J110" s="26"/>
      <c r="K110" s="26"/>
      <c r="L110" s="26"/>
      <c r="M110" s="26"/>
      <c r="N110" s="26"/>
      <c r="O110" s="27">
        <v>409325091.82</v>
      </c>
      <c r="P110" s="27">
        <v>106302909.37</v>
      </c>
      <c r="Q110" s="27">
        <f>Q9+Q82</f>
        <v>435199064.47</v>
      </c>
      <c r="R110" s="27">
        <f aca="true" t="shared" si="8" ref="R110:Z110">R9+R82</f>
        <v>435199064.47</v>
      </c>
      <c r="S110" s="27">
        <f t="shared" si="8"/>
        <v>435199064.47</v>
      </c>
      <c r="T110" s="27">
        <f t="shared" si="8"/>
        <v>0</v>
      </c>
      <c r="U110" s="27">
        <f t="shared" si="8"/>
        <v>0</v>
      </c>
      <c r="V110" s="27">
        <f t="shared" si="8"/>
        <v>0</v>
      </c>
      <c r="W110" s="27">
        <f t="shared" si="8"/>
        <v>0</v>
      </c>
      <c r="X110" s="27">
        <f t="shared" si="8"/>
        <v>0</v>
      </c>
      <c r="Y110" s="27">
        <f t="shared" si="8"/>
        <v>120909855</v>
      </c>
      <c r="Z110" s="27">
        <f t="shared" si="8"/>
        <v>120909855</v>
      </c>
      <c r="AA110" s="27">
        <v>33196058.13</v>
      </c>
      <c r="AB110" s="27">
        <v>172738566.53</v>
      </c>
      <c r="AC110" s="27">
        <v>139542508.4</v>
      </c>
      <c r="AD110" s="27">
        <v>139542508.4</v>
      </c>
      <c r="AE110" s="23">
        <f t="shared" si="2"/>
        <v>0.2778265508158848</v>
      </c>
      <c r="AF110" s="27">
        <v>376085492.79</v>
      </c>
      <c r="AG110" s="28">
        <v>0.27062631990108116</v>
      </c>
      <c r="AH110" s="27">
        <v>0</v>
      </c>
      <c r="AI110" s="28"/>
      <c r="AJ110" s="24"/>
    </row>
    <row r="111" spans="1:3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 t="s">
        <v>2</v>
      </c>
      <c r="AE111" s="1"/>
      <c r="AF111" s="1"/>
      <c r="AG111" s="1"/>
      <c r="AH111" s="1"/>
      <c r="AI111" s="1"/>
      <c r="AJ111" s="1"/>
    </row>
    <row r="112" spans="1:36" ht="1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11"/>
      <c r="AC112" s="11"/>
      <c r="AD112" s="11"/>
      <c r="AE112" s="11"/>
      <c r="AF112" s="11"/>
      <c r="AG112" s="11"/>
      <c r="AH112" s="11"/>
      <c r="AI112" s="11"/>
      <c r="AJ112" s="1"/>
    </row>
  </sheetData>
  <sheetProtection/>
  <mergeCells count="32">
    <mergeCell ref="A1:AI1"/>
    <mergeCell ref="A2:AI2"/>
    <mergeCell ref="A3:AI3"/>
    <mergeCell ref="A4:AG4"/>
    <mergeCell ref="A5:AG5"/>
    <mergeCell ref="A6:AI6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P7:P8"/>
    <mergeCell ref="Q7:Q8"/>
    <mergeCell ref="R7:R8"/>
    <mergeCell ref="AF7:AG7"/>
    <mergeCell ref="AH7:AI7"/>
    <mergeCell ref="S7:S8"/>
    <mergeCell ref="T7:T8"/>
    <mergeCell ref="U7:U8"/>
    <mergeCell ref="V7:V8"/>
    <mergeCell ref="W7:W8"/>
    <mergeCell ref="A110:H110"/>
    <mergeCell ref="A112:AA112"/>
    <mergeCell ref="X7:Z8"/>
    <mergeCell ref="AE7:AE8"/>
    <mergeCell ref="AA7:AC7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Инна Иванова</cp:lastModifiedBy>
  <cp:lastPrinted>2021-06-02T07:39:19Z</cp:lastPrinted>
  <dcterms:created xsi:type="dcterms:W3CDTF">2021-06-02T07:21:29Z</dcterms:created>
  <dcterms:modified xsi:type="dcterms:W3CDTF">2021-06-02T07:40:50Z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20.2.26.3230 (.NET 4.7.2)</vt:lpwstr>
  </property>
  <property fmtid="{D5CDD505-2E9C-101B-9397-08002B2CF9AE}" pid="5" name="Версия базы">
    <vt:lpwstr>20.2.2923.1006185473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FObudg2021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