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оперативка!$A$2:$AB$168</definedName>
  </definedNames>
  <calcPr calcId="152511"/>
</workbook>
</file>

<file path=xl/calcChain.xml><?xml version="1.0" encoding="utf-8"?>
<calcChain xmlns="http://schemas.openxmlformats.org/spreadsheetml/2006/main">
  <c r="B34" i="1" l="1"/>
  <c r="B32" i="1"/>
  <c r="R32" i="1" l="1"/>
  <c r="S30" i="1"/>
  <c r="E34" i="1" l="1"/>
  <c r="B27" i="1"/>
  <c r="F32" i="1"/>
  <c r="B9" i="1" l="1"/>
  <c r="B13" i="1"/>
  <c r="B17" i="1"/>
  <c r="B23" i="1"/>
  <c r="B25" i="1"/>
  <c r="B30" i="1"/>
  <c r="B41" i="1"/>
  <c r="B52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Y11" i="1"/>
  <c r="AB11" i="1"/>
  <c r="E11" i="1"/>
  <c r="S34" i="1" l="1"/>
  <c r="S32" i="1"/>
  <c r="F80" i="1" l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Y80" i="1"/>
  <c r="AB80" i="1"/>
  <c r="E80" i="1"/>
  <c r="C81" i="1" l="1"/>
  <c r="D82" i="1"/>
  <c r="C84" i="1"/>
  <c r="D84" i="1" s="1"/>
  <c r="D85" i="1"/>
  <c r="D86" i="1"/>
  <c r="C87" i="1"/>
  <c r="D87" i="1" s="1"/>
  <c r="D89" i="1"/>
  <c r="D96" i="1"/>
  <c r="B97" i="1"/>
  <c r="C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Y97" i="1"/>
  <c r="AB97" i="1"/>
  <c r="B98" i="1"/>
  <c r="C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Y98" i="1"/>
  <c r="AB98" i="1"/>
  <c r="C99" i="1"/>
  <c r="D99" i="1" s="1"/>
  <c r="C100" i="1"/>
  <c r="D100" i="1" s="1"/>
  <c r="C101" i="1"/>
  <c r="D101" i="1" s="1"/>
  <c r="C102" i="1"/>
  <c r="D102" i="1" s="1"/>
  <c r="C103" i="1"/>
  <c r="C104" i="1" s="1"/>
  <c r="B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Y104" i="1"/>
  <c r="AB104" i="1"/>
  <c r="C105" i="1"/>
  <c r="D105" i="1" s="1"/>
  <c r="C106" i="1"/>
  <c r="D106" i="1" s="1"/>
  <c r="C107" i="1"/>
  <c r="D107" i="1" s="1"/>
  <c r="C108" i="1"/>
  <c r="D108" i="1" s="1"/>
  <c r="D109" i="1"/>
  <c r="C110" i="1"/>
  <c r="D110" i="1" s="1"/>
  <c r="B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Y111" i="1"/>
  <c r="AB111" i="1"/>
  <c r="C112" i="1"/>
  <c r="D112" i="1" s="1"/>
  <c r="C113" i="1"/>
  <c r="D113" i="1" s="1"/>
  <c r="C114" i="1"/>
  <c r="D114" i="1" s="1"/>
  <c r="C115" i="1"/>
  <c r="D115" i="1" s="1"/>
  <c r="B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Y116" i="1"/>
  <c r="AB116" i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Y117" i="1"/>
  <c r="AB117" i="1"/>
  <c r="B118" i="1"/>
  <c r="F118" i="1"/>
  <c r="G118" i="1"/>
  <c r="H118" i="1"/>
  <c r="I118" i="1"/>
  <c r="J118" i="1"/>
  <c r="K118" i="1"/>
  <c r="L118" i="1"/>
  <c r="M118" i="1"/>
  <c r="O118" i="1"/>
  <c r="P118" i="1"/>
  <c r="R118" i="1"/>
  <c r="S118" i="1"/>
  <c r="T118" i="1"/>
  <c r="U118" i="1"/>
  <c r="Y118" i="1"/>
  <c r="AB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Y119" i="1"/>
  <c r="AB119" i="1"/>
  <c r="B120" i="1"/>
  <c r="E120" i="1"/>
  <c r="I120" i="1"/>
  <c r="Q120" i="1"/>
  <c r="R120" i="1"/>
  <c r="U120" i="1"/>
  <c r="W120" i="1"/>
  <c r="C121" i="1"/>
  <c r="C122" i="1"/>
  <c r="H123" i="1"/>
  <c r="M123" i="1"/>
  <c r="P123" i="1"/>
  <c r="R123" i="1"/>
  <c r="T123" i="1"/>
  <c r="Y123" i="1"/>
  <c r="C124" i="1"/>
  <c r="D124" i="1" s="1"/>
  <c r="C125" i="1"/>
  <c r="D125" i="1" s="1"/>
  <c r="C128" i="1"/>
  <c r="C130" i="1"/>
  <c r="C131" i="1" s="1"/>
  <c r="B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Y131" i="1"/>
  <c r="AB131" i="1"/>
  <c r="B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Y132" i="1"/>
  <c r="AB132" i="1"/>
  <c r="D133" i="1"/>
  <c r="C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Y135" i="1"/>
  <c r="AB135" i="1"/>
  <c r="B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Y136" i="1"/>
  <c r="AB136" i="1"/>
  <c r="C137" i="1"/>
  <c r="C138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R141" i="1"/>
  <c r="S141" i="1"/>
  <c r="T141" i="1"/>
  <c r="U141" i="1"/>
  <c r="V141" i="1"/>
  <c r="W141" i="1"/>
  <c r="Y141" i="1"/>
  <c r="AB141" i="1"/>
  <c r="D142" i="1"/>
  <c r="C143" i="1"/>
  <c r="D143" i="1" s="1"/>
  <c r="B144" i="1"/>
  <c r="E144" i="1"/>
  <c r="F144" i="1"/>
  <c r="G144" i="1"/>
  <c r="H144" i="1"/>
  <c r="I144" i="1"/>
  <c r="J144" i="1"/>
  <c r="K144" i="1"/>
  <c r="L144" i="1"/>
  <c r="M144" i="1"/>
  <c r="O144" i="1"/>
  <c r="P144" i="1"/>
  <c r="R144" i="1"/>
  <c r="S144" i="1"/>
  <c r="T144" i="1"/>
  <c r="U144" i="1"/>
  <c r="W144" i="1"/>
  <c r="Y144" i="1"/>
  <c r="AB144" i="1"/>
  <c r="B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R145" i="1"/>
  <c r="S145" i="1"/>
  <c r="T145" i="1"/>
  <c r="U145" i="1"/>
  <c r="V145" i="1"/>
  <c r="W145" i="1"/>
  <c r="Y145" i="1"/>
  <c r="AB145" i="1"/>
  <c r="C146" i="1"/>
  <c r="D146" i="1" s="1"/>
  <c r="C147" i="1"/>
  <c r="D147" i="1" s="1"/>
  <c r="B148" i="1"/>
  <c r="G148" i="1"/>
  <c r="L148" i="1"/>
  <c r="AB148" i="1"/>
  <c r="C149" i="1"/>
  <c r="D149" i="1" s="1"/>
  <c r="C150" i="1"/>
  <c r="D150" i="1" s="1"/>
  <c r="B151" i="1"/>
  <c r="H151" i="1"/>
  <c r="N151" i="1"/>
  <c r="R151" i="1"/>
  <c r="S151" i="1"/>
  <c r="W151" i="1"/>
  <c r="C152" i="1"/>
  <c r="D152" i="1" s="1"/>
  <c r="C153" i="1"/>
  <c r="B154" i="1"/>
  <c r="M154" i="1"/>
  <c r="T154" i="1"/>
  <c r="U154" i="1"/>
  <c r="C155" i="1"/>
  <c r="D155" i="1" s="1"/>
  <c r="C156" i="1"/>
  <c r="D156" i="1" s="1"/>
  <c r="B157" i="1"/>
  <c r="E157" i="1"/>
  <c r="H157" i="1"/>
  <c r="I157" i="1"/>
  <c r="J157" i="1"/>
  <c r="K157" i="1"/>
  <c r="L157" i="1"/>
  <c r="M157" i="1"/>
  <c r="P157" i="1"/>
  <c r="Q157" i="1"/>
  <c r="S157" i="1"/>
  <c r="T157" i="1"/>
  <c r="U157" i="1"/>
  <c r="V157" i="1"/>
  <c r="W157" i="1"/>
  <c r="Y157" i="1"/>
  <c r="C158" i="1"/>
  <c r="C159" i="1"/>
  <c r="H160" i="1"/>
  <c r="I160" i="1"/>
  <c r="J160" i="1"/>
  <c r="K160" i="1"/>
  <c r="M160" i="1"/>
  <c r="Q160" i="1"/>
  <c r="R160" i="1"/>
  <c r="V160" i="1"/>
  <c r="Y160" i="1"/>
  <c r="C161" i="1"/>
  <c r="D161" i="1" s="1"/>
  <c r="C162" i="1"/>
  <c r="B163" i="1"/>
  <c r="Q163" i="1"/>
  <c r="T163" i="1"/>
  <c r="C164" i="1"/>
  <c r="D164" i="1" s="1"/>
  <c r="C165" i="1"/>
  <c r="D165" i="1" s="1"/>
  <c r="B166" i="1"/>
  <c r="G166" i="1"/>
  <c r="L166" i="1"/>
  <c r="U166" i="1"/>
  <c r="C167" i="1"/>
  <c r="C168" i="1"/>
  <c r="B169" i="1"/>
  <c r="G169" i="1"/>
  <c r="J169" i="1"/>
  <c r="K169" i="1"/>
  <c r="L169" i="1"/>
  <c r="R169" i="1"/>
  <c r="U169" i="1"/>
  <c r="Y169" i="1"/>
  <c r="C170" i="1"/>
  <c r="D170" i="1" s="1"/>
  <c r="D171" i="1"/>
  <c r="D172" i="1"/>
  <c r="C173" i="1"/>
  <c r="C174" i="1" s="1"/>
  <c r="C175" i="1"/>
  <c r="D175" i="1" s="1"/>
  <c r="C177" i="1"/>
  <c r="C178" i="1" s="1"/>
  <c r="B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Y178" i="1"/>
  <c r="AB178" i="1"/>
  <c r="C179" i="1"/>
  <c r="D179" i="1" s="1"/>
  <c r="C180" i="1"/>
  <c r="D180" i="1" s="1"/>
  <c r="C181" i="1"/>
  <c r="D181" i="1" s="1"/>
  <c r="C182" i="1"/>
  <c r="D182" i="1" s="1"/>
  <c r="C183" i="1"/>
  <c r="D183" i="1" s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Y184" i="1"/>
  <c r="AB184" i="1"/>
  <c r="C185" i="1"/>
  <c r="D185" i="1" s="1"/>
  <c r="C186" i="1"/>
  <c r="C189" i="1"/>
  <c r="D189" i="1" s="1"/>
  <c r="C190" i="1"/>
  <c r="D190" i="1" s="1"/>
  <c r="B191" i="1"/>
  <c r="B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Y192" i="1"/>
  <c r="AB192" i="1"/>
  <c r="C193" i="1"/>
  <c r="D193" i="1" s="1"/>
  <c r="C194" i="1"/>
  <c r="D194" i="1" s="1"/>
  <c r="B195" i="1"/>
  <c r="B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Y196" i="1"/>
  <c r="AB196" i="1"/>
  <c r="C197" i="1"/>
  <c r="D197" i="1" s="1"/>
  <c r="C198" i="1"/>
  <c r="D198" i="1" s="1"/>
  <c r="B199" i="1"/>
  <c r="B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Y200" i="1"/>
  <c r="AB200" i="1"/>
  <c r="C201" i="1"/>
  <c r="C202" i="1" s="1"/>
  <c r="D202" i="1" s="1"/>
  <c r="C203" i="1"/>
  <c r="D203" i="1" s="1"/>
  <c r="B204" i="1"/>
  <c r="C205" i="1"/>
  <c r="E206" i="1"/>
  <c r="E208" i="1" s="1"/>
  <c r="F206" i="1"/>
  <c r="F208" i="1" s="1"/>
  <c r="G206" i="1"/>
  <c r="G208" i="1" s="1"/>
  <c r="H206" i="1"/>
  <c r="H208" i="1" s="1"/>
  <c r="I206" i="1"/>
  <c r="I208" i="1" s="1"/>
  <c r="J206" i="1"/>
  <c r="J208" i="1" s="1"/>
  <c r="K206" i="1"/>
  <c r="K208" i="1" s="1"/>
  <c r="L206" i="1"/>
  <c r="L208" i="1" s="1"/>
  <c r="M206" i="1"/>
  <c r="M208" i="1" s="1"/>
  <c r="N206" i="1"/>
  <c r="N208" i="1" s="1"/>
  <c r="O206" i="1"/>
  <c r="O208" i="1" s="1"/>
  <c r="P206" i="1"/>
  <c r="P208" i="1" s="1"/>
  <c r="Q206" i="1"/>
  <c r="Q208" i="1" s="1"/>
  <c r="R206" i="1"/>
  <c r="R208" i="1" s="1"/>
  <c r="S206" i="1"/>
  <c r="S208" i="1" s="1"/>
  <c r="T206" i="1"/>
  <c r="T208" i="1" s="1"/>
  <c r="U206" i="1"/>
  <c r="U208" i="1" s="1"/>
  <c r="V206" i="1"/>
  <c r="V208" i="1" s="1"/>
  <c r="W206" i="1"/>
  <c r="W208" i="1" s="1"/>
  <c r="Y206" i="1"/>
  <c r="Y208" i="1" s="1"/>
  <c r="AB206" i="1"/>
  <c r="AB208" i="1" s="1"/>
  <c r="C207" i="1"/>
  <c r="D207" i="1" s="1"/>
  <c r="C210" i="1"/>
  <c r="C211" i="1"/>
  <c r="C212" i="1"/>
  <c r="C213" i="1"/>
  <c r="C214" i="1"/>
  <c r="D201" i="1" l="1"/>
  <c r="C154" i="1"/>
  <c r="D154" i="1" s="1"/>
  <c r="D177" i="1"/>
  <c r="D173" i="1"/>
  <c r="D103" i="1"/>
  <c r="C191" i="1"/>
  <c r="D191" i="1" s="1"/>
  <c r="C187" i="1"/>
  <c r="D187" i="1" s="1"/>
  <c r="C116" i="1"/>
  <c r="D116" i="1" s="1"/>
  <c r="C195" i="1"/>
  <c r="D195" i="1" s="1"/>
  <c r="C136" i="1"/>
  <c r="D136" i="1" s="1"/>
  <c r="C204" i="1"/>
  <c r="D204" i="1" s="1"/>
  <c r="C163" i="1"/>
  <c r="D163" i="1" s="1"/>
  <c r="D153" i="1"/>
  <c r="C126" i="1"/>
  <c r="D126" i="1" s="1"/>
  <c r="C123" i="1"/>
  <c r="C111" i="1"/>
  <c r="B206" i="1"/>
  <c r="B208" i="1" s="1"/>
  <c r="C157" i="1"/>
  <c r="D157" i="1" s="1"/>
  <c r="C169" i="1"/>
  <c r="D169" i="1" s="1"/>
  <c r="D162" i="1"/>
  <c r="C160" i="1"/>
  <c r="C151" i="1"/>
  <c r="D151" i="1" s="1"/>
  <c r="C148" i="1"/>
  <c r="D148" i="1" s="1"/>
  <c r="C139" i="1"/>
  <c r="C141" i="1" s="1"/>
  <c r="C200" i="1"/>
  <c r="C199" i="1"/>
  <c r="D199" i="1" s="1"/>
  <c r="C196" i="1"/>
  <c r="C192" i="1"/>
  <c r="D186" i="1"/>
  <c r="C166" i="1"/>
  <c r="D166" i="1" s="1"/>
  <c r="D140" i="1"/>
  <c r="D134" i="1"/>
  <c r="C132" i="1"/>
  <c r="D130" i="1"/>
  <c r="C80" i="1"/>
  <c r="C145" i="1"/>
  <c r="D145" i="1" s="1"/>
  <c r="C144" i="1"/>
  <c r="C118" i="1"/>
  <c r="D118" i="1" s="1"/>
  <c r="C117" i="1"/>
  <c r="D117" i="1" s="1"/>
  <c r="C184" i="1"/>
  <c r="D184" i="1" s="1"/>
  <c r="C135" i="1"/>
  <c r="C120" i="1"/>
  <c r="D120" i="1" s="1"/>
  <c r="C119" i="1"/>
  <c r="D119" i="1" s="1"/>
  <c r="C57" i="1"/>
  <c r="C58" i="1"/>
  <c r="C206" i="1" l="1"/>
  <c r="C16" i="1"/>
  <c r="C17" i="1" s="1"/>
  <c r="D206" i="1" l="1"/>
  <c r="C208" i="1"/>
  <c r="D208" i="1" s="1"/>
  <c r="L27" i="1"/>
  <c r="M27" i="1"/>
  <c r="C56" i="1" l="1"/>
  <c r="M13" i="1" l="1"/>
  <c r="N13" i="1"/>
  <c r="O13" i="1"/>
  <c r="P13" i="1"/>
  <c r="Q13" i="1"/>
  <c r="R13" i="1"/>
  <c r="S13" i="1"/>
  <c r="T13" i="1"/>
  <c r="U13" i="1"/>
  <c r="V13" i="1"/>
  <c r="W13" i="1"/>
  <c r="Y13" i="1"/>
  <c r="AB13" i="1"/>
  <c r="E13" i="1"/>
  <c r="F13" i="1"/>
  <c r="G13" i="1"/>
  <c r="H13" i="1"/>
  <c r="I13" i="1"/>
  <c r="J13" i="1"/>
  <c r="K13" i="1"/>
  <c r="L13" i="1"/>
  <c r="C47" i="1" l="1"/>
  <c r="C48" i="1"/>
  <c r="C49" i="1"/>
  <c r="C50" i="1"/>
  <c r="C51" i="1"/>
  <c r="C53" i="1"/>
  <c r="C54" i="1"/>
  <c r="C55" i="1"/>
  <c r="F30" i="1" l="1"/>
  <c r="G30" i="1"/>
  <c r="H30" i="1"/>
  <c r="I30" i="1"/>
  <c r="J30" i="1"/>
  <c r="K30" i="1"/>
  <c r="L30" i="1"/>
  <c r="M30" i="1"/>
  <c r="N30" i="1"/>
  <c r="O30" i="1"/>
  <c r="P30" i="1"/>
  <c r="Q30" i="1"/>
  <c r="R30" i="1"/>
  <c r="T30" i="1"/>
  <c r="U30" i="1"/>
  <c r="V30" i="1"/>
  <c r="W30" i="1"/>
  <c r="Y30" i="1"/>
  <c r="AB30" i="1"/>
  <c r="F36" i="1" l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Y36" i="1"/>
  <c r="AB36" i="1"/>
  <c r="E36" i="1"/>
  <c r="C26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Y25" i="1"/>
  <c r="AB25" i="1"/>
  <c r="E25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Y23" i="1"/>
  <c r="AB23" i="1"/>
  <c r="E23" i="1"/>
  <c r="C236" i="1" l="1"/>
  <c r="D76" i="1" l="1"/>
  <c r="D78" i="1"/>
  <c r="C230" i="1" l="1"/>
  <c r="E41" i="1" l="1"/>
  <c r="C228" i="1" l="1"/>
  <c r="C226" i="1"/>
  <c r="C225" i="1"/>
  <c r="C224" i="1"/>
  <c r="C223" i="1"/>
  <c r="C222" i="1"/>
  <c r="C77" i="1"/>
  <c r="D77" i="1" s="1"/>
  <c r="C75" i="1"/>
  <c r="D75" i="1" s="1"/>
  <c r="C74" i="1"/>
  <c r="D74" i="1" s="1"/>
  <c r="C73" i="1"/>
  <c r="D73" i="1" s="1"/>
  <c r="C72" i="1"/>
  <c r="D72" i="1" s="1"/>
  <c r="C71" i="1"/>
  <c r="C70" i="1"/>
  <c r="D70" i="1" s="1"/>
  <c r="C69" i="1"/>
  <c r="C68" i="1"/>
  <c r="C67" i="1"/>
  <c r="C66" i="1"/>
  <c r="C65" i="1"/>
  <c r="C64" i="1"/>
  <c r="C63" i="1"/>
  <c r="C62" i="1"/>
  <c r="C61" i="1"/>
  <c r="C60" i="1"/>
  <c r="C59" i="1"/>
  <c r="AB52" i="1"/>
  <c r="Y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52" i="1" s="1"/>
  <c r="C46" i="1"/>
  <c r="C45" i="1"/>
  <c r="C44" i="1"/>
  <c r="C43" i="1"/>
  <c r="C42" i="1"/>
  <c r="AB41" i="1"/>
  <c r="Y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C40" i="1"/>
  <c r="C39" i="1"/>
  <c r="C38" i="1"/>
  <c r="C37" i="1"/>
  <c r="C35" i="1"/>
  <c r="AB34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AB32" i="1"/>
  <c r="Y32" i="1"/>
  <c r="W32" i="1"/>
  <c r="V32" i="1"/>
  <c r="U32" i="1"/>
  <c r="T32" i="1"/>
  <c r="Q32" i="1"/>
  <c r="P32" i="1"/>
  <c r="O32" i="1"/>
  <c r="N32" i="1"/>
  <c r="M32" i="1"/>
  <c r="L32" i="1"/>
  <c r="K32" i="1"/>
  <c r="J32" i="1"/>
  <c r="I32" i="1"/>
  <c r="H32" i="1"/>
  <c r="G32" i="1"/>
  <c r="E32" i="1"/>
  <c r="C31" i="1"/>
  <c r="E30" i="1"/>
  <c r="C29" i="1"/>
  <c r="AB27" i="1"/>
  <c r="Y27" i="1"/>
  <c r="W27" i="1"/>
  <c r="V27" i="1"/>
  <c r="U27" i="1"/>
  <c r="T27" i="1"/>
  <c r="S27" i="1"/>
  <c r="R27" i="1"/>
  <c r="Q27" i="1"/>
  <c r="P27" i="1"/>
  <c r="O27" i="1"/>
  <c r="N27" i="1"/>
  <c r="K27" i="1"/>
  <c r="J27" i="1"/>
  <c r="I27" i="1"/>
  <c r="H27" i="1"/>
  <c r="G27" i="1"/>
  <c r="F27" i="1"/>
  <c r="E27" i="1"/>
  <c r="C24" i="1"/>
  <c r="C22" i="1"/>
  <c r="C21" i="1"/>
  <c r="AB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C10" i="1"/>
  <c r="AB9" i="1"/>
  <c r="Y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22" i="1" l="1"/>
  <c r="C23" i="1"/>
  <c r="C25" i="1"/>
  <c r="C30" i="1"/>
  <c r="D30" i="1" s="1"/>
  <c r="D21" i="1"/>
  <c r="C13" i="1"/>
  <c r="C32" i="1"/>
  <c r="C9" i="1"/>
  <c r="C41" i="1"/>
  <c r="C27" i="1"/>
  <c r="C34" i="1"/>
  <c r="C36" i="1"/>
  <c r="D24" i="1"/>
  <c r="D57" i="1"/>
  <c r="D29" i="1"/>
  <c r="D60" i="1"/>
  <c r="D16" i="1"/>
  <c r="D10" i="1"/>
  <c r="D15" i="1"/>
  <c r="D28" i="1"/>
  <c r="D59" i="1"/>
  <c r="D63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<sst xmlns="http://schemas.openxmlformats.org/spreadsheetml/2006/main" count="250" uniqueCount="203">
  <si>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</si>
  <si>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</si>
  <si>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</si>
  <si>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</si>
  <si>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</si>
  <si>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</si>
  <si>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</si>
  <si>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</si>
  <si>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</si>
  <si>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</si>
  <si>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</si>
  <si>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</si>
  <si>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</si>
  <si>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</si>
  <si>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</si>
  <si>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</si>
  <si>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</si>
  <si>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</si>
  <si>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</si>
  <si>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</si>
  <si>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</si>
  <si>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</si>
  <si>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</si>
  <si>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</si>
  <si>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</si>
  <si>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</si>
  <si>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</si>
  <si>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</si>
  <si>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</si>
  <si>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</si>
  <si>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</si>
  <si>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</si>
  <si>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</si>
  <si>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</si>
  <si>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</si>
  <si>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</si>
  <si>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</si>
  <si>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</si>
  <si>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</si>
  <si>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</si>
  <si>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</si>
  <si>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</si>
  <si>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</si>
  <si>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</si>
  <si>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</si>
  <si>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</si>
  <si>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</si>
  <si>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</si>
  <si>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</si>
  <si>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</si>
  <si>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</si>
  <si>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</si>
  <si>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</si>
  <si>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</si>
  <si>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</si>
  <si>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</si>
  <si>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</si>
  <si>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</si>
  <si>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</si>
  <si>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</si>
  <si>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</si>
  <si>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</si>
  <si>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</si>
  <si>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</si>
  <si>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</si>
  <si>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</si>
  <si>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</si>
  <si>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</si>
  <si>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</si>
  <si>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</si>
  <si>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</si>
  <si>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</si>
  <si>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</si>
  <si>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</si>
  <si>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</si>
  <si>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</si>
  <si>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</si>
  <si>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</si>
  <si>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</si>
  <si>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</si>
  <si>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</si>
  <si>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</si>
  <si>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</si>
  <si>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</si>
  <si>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</si>
  <si>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</si>
  <si>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</si>
  <si>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</si>
  <si>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</si>
  <si>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</si>
  <si>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</si>
  <si>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</si>
  <si>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</si>
  <si>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</si>
  <si>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</si>
  <si>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</si>
  <si>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</si>
  <si>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</si>
  <si>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</si>
  <si>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</si>
  <si>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</si>
  <si>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</si>
  <si>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</si>
  <si>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</si>
  <si>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</si>
  <si>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</si>
  <si>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</si>
  <si>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</si>
  <si>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</si>
  <si>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</si>
  <si>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</si>
  <si>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</si>
  <si>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</si>
  <si>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</si>
  <si>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</si>
  <si>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</si>
  <si>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</si>
  <si>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</si>
  <si>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</si>
  <si>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</si>
  <si>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</si>
  <si>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</si>
  <si>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</si>
  <si>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</si>
  <si>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</si>
  <si>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</si>
  <si>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</si>
  <si>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</si>
  <si>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</si>
  <si>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</si>
  <si>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</si>
  <si>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</si>
  <si>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</si>
  <si>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</si>
  <si>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</si>
  <si>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</si>
  <si>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</si>
  <si>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</si>
  <si>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</si>
  <si>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</si>
  <si>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</si>
  <si>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</si>
  <si>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</si>
  <si>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</si>
  <si>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</si>
  <si>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</si>
  <si>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</si>
  <si>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</si>
  <si>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</si>
  <si>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</si>
  <si>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</si>
  <si>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</si>
  <si>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</si>
  <si>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</si>
  <si>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</si>
  <si>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</si>
  <si>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</si>
  <si>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</si>
  <si>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</si>
  <si>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</si>
  <si>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</si>
  <si>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</si>
  <si>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</si>
  <si>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</si>
  <si>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</si>
  <si>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</si>
  <si>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</si>
  <si>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</si>
  <si>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</si>
  <si>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</si>
  <si>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</si>
  <si>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</si>
  <si>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</si>
  <si>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</si>
  <si>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</si>
  <si>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</si>
  <si>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</si>
  <si>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</si>
  <si>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</si>
  <si>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</si>
  <si>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</si>
  <si>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</si>
  <si>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</si>
  <si>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</si>
  <si>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</si>
  <si>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</si>
  <si>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</si>
  <si>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</si>
  <si>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</si>
  <si>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</si>
  <si>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</si>
  <si>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</si>
  <si>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</si>
  <si>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</si>
  <si>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</si>
  <si>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</si>
  <si>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</si>
  <si>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</si>
  <si>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</si>
  <si>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Солдовьев В.Ю.</t>
  </si>
  <si>
    <t>ИП глава КФХ Дагаков И.В.</t>
  </si>
  <si>
    <t>ИП глава КФХ Медведева О.Г.</t>
  </si>
  <si>
    <t>Информация о сельскохозяйственных работах по состоянию на 21 апреля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</si>
</sst>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L236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C20" sqref="C20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8" width="13.7109375" style="1" customWidth="1"/>
    <col min="29" max="31" width="9.140625" style="1"/>
    <col min="32" max="32" width="9.140625" style="1" customWidth="1"/>
    <col min="33" max="16384" width="9.140625" style="1"/>
  </cols>
  <sheetData>
    <row r="1" spans="1:29" ht="26.25" hidden="1" x14ac:dyDescent="0.4">
      <c r="A1" s="1"/>
      <c r="AB1" s="3"/>
    </row>
    <row r="2" spans="1:29" s="4" customFormat="1" ht="29.45" customHeight="1" thickBot="1" x14ac:dyDescent="0.3">
      <c r="A2" s="118" t="s">
        <v>202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9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  <c r="AA3" s="6"/>
      <c r="AB3" s="6"/>
    </row>
    <row r="4" spans="1:29" s="2" customFormat="1" ht="17.45" customHeight="1" thickBot="1" x14ac:dyDescent="0.35">
      <c r="A4" s="119" t="s">
        <v>3</v>
      </c>
      <c r="B4" s="122" t="s">
        <v>174</v>
      </c>
      <c r="C4" s="115" t="s">
        <v>176</v>
      </c>
      <c r="D4" s="115" t="s">
        <v>175</v>
      </c>
      <c r="E4" s="125" t="s">
        <v>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7"/>
    </row>
    <row r="5" spans="1:29" s="2" customFormat="1" ht="87" customHeight="1" x14ac:dyDescent="0.25">
      <c r="A5" s="120"/>
      <c r="B5" s="123"/>
      <c r="C5" s="116"/>
      <c r="D5" s="116"/>
      <c r="E5" s="113" t="s">
        <v>178</v>
      </c>
      <c r="F5" s="113" t="s">
        <v>179</v>
      </c>
      <c r="G5" s="113" t="s">
        <v>180</v>
      </c>
      <c r="H5" s="113" t="s">
        <v>181</v>
      </c>
      <c r="I5" s="113" t="s">
        <v>182</v>
      </c>
      <c r="J5" s="113" t="s">
        <v>183</v>
      </c>
      <c r="K5" s="113" t="s">
        <v>184</v>
      </c>
      <c r="L5" s="113" t="s">
        <v>185</v>
      </c>
      <c r="M5" s="113" t="s">
        <v>186</v>
      </c>
      <c r="N5" s="113" t="s">
        <v>187</v>
      </c>
      <c r="O5" s="113" t="s">
        <v>188</v>
      </c>
      <c r="P5" s="113" t="s">
        <v>189</v>
      </c>
      <c r="Q5" s="113" t="s">
        <v>190</v>
      </c>
      <c r="R5" s="113" t="s">
        <v>191</v>
      </c>
      <c r="S5" s="113" t="s">
        <v>192</v>
      </c>
      <c r="T5" s="113" t="s">
        <v>193</v>
      </c>
      <c r="U5" s="113" t="s">
        <v>194</v>
      </c>
      <c r="V5" s="113" t="s">
        <v>195</v>
      </c>
      <c r="W5" s="113" t="s">
        <v>196</v>
      </c>
      <c r="X5" s="113" t="s">
        <v>198</v>
      </c>
      <c r="Y5" s="113" t="s">
        <v>197</v>
      </c>
      <c r="Z5" s="113" t="s">
        <v>199</v>
      </c>
      <c r="AA5" s="113" t="s">
        <v>200</v>
      </c>
      <c r="AB5" s="113" t="s">
        <v>201</v>
      </c>
    </row>
    <row r="6" spans="1:29" s="2" customFormat="1" ht="70.150000000000006" customHeight="1" thickBot="1" x14ac:dyDescent="0.3">
      <c r="A6" s="121"/>
      <c r="B6" s="124"/>
      <c r="C6" s="117"/>
      <c r="D6" s="117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</row>
    <row r="7" spans="1:29" s="2" customFormat="1" ht="30" customHeight="1" x14ac:dyDescent="0.25">
      <c r="A7" s="7" t="s">
        <v>5</v>
      </c>
      <c r="B7" s="8">
        <v>917</v>
      </c>
      <c r="C7" s="8">
        <f>SUM(E7:AB7)</f>
        <v>709</v>
      </c>
      <c r="D7" s="8"/>
      <c r="E7" s="10">
        <v>320</v>
      </c>
      <c r="F7" s="10">
        <v>150</v>
      </c>
      <c r="G7" s="10">
        <v>110</v>
      </c>
      <c r="H7" s="10">
        <v>64</v>
      </c>
      <c r="I7" s="10"/>
      <c r="J7" s="10"/>
      <c r="K7" s="10"/>
      <c r="L7" s="10">
        <v>10</v>
      </c>
      <c r="M7" s="10">
        <v>30</v>
      </c>
      <c r="N7" s="10">
        <v>12</v>
      </c>
      <c r="O7" s="10">
        <v>13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9" s="12" customFormat="1" ht="30" customHeight="1" x14ac:dyDescent="0.2">
      <c r="A8" s="11" t="s">
        <v>6</v>
      </c>
      <c r="B8" s="8">
        <v>1070</v>
      </c>
      <c r="C8" s="8">
        <f>SUM(E8:AB8)</f>
        <v>1031.5</v>
      </c>
      <c r="D8" s="15">
        <f t="shared" ref="D8:D30" si="0">C8/B8</f>
        <v>0.96401869158878506</v>
      </c>
      <c r="E8" s="10">
        <v>376</v>
      </c>
      <c r="F8" s="10">
        <v>200</v>
      </c>
      <c r="G8" s="10">
        <v>130</v>
      </c>
      <c r="H8" s="10">
        <v>119.5</v>
      </c>
      <c r="I8" s="10"/>
      <c r="J8" s="10"/>
      <c r="K8" s="10"/>
      <c r="L8" s="10">
        <v>114</v>
      </c>
      <c r="M8" s="10">
        <v>80</v>
      </c>
      <c r="N8" s="10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9" s="12" customFormat="1" ht="30" customHeight="1" x14ac:dyDescent="0.2">
      <c r="A9" s="13" t="s">
        <v>7</v>
      </c>
      <c r="B9" s="14">
        <f t="shared" ref="B9:AB9" si="1">B8/B7</f>
        <v>1.1668484187568158</v>
      </c>
      <c r="C9" s="14">
        <f t="shared" si="1"/>
        <v>1.4548660084626235</v>
      </c>
      <c r="D9" s="15"/>
      <c r="E9" s="75">
        <f t="shared" si="1"/>
        <v>1.175</v>
      </c>
      <c r="F9" s="75">
        <f t="shared" si="1"/>
        <v>1.3333333333333333</v>
      </c>
      <c r="G9" s="75">
        <f t="shared" si="1"/>
        <v>1.1818181818181819</v>
      </c>
      <c r="H9" s="75">
        <f t="shared" si="1"/>
        <v>1.8671875</v>
      </c>
      <c r="I9" s="75" t="e">
        <f t="shared" si="1"/>
        <v>#DIV/0!</v>
      </c>
      <c r="J9" s="75" t="e">
        <f t="shared" si="1"/>
        <v>#DIV/0!</v>
      </c>
      <c r="K9" s="75" t="e">
        <f t="shared" si="1"/>
        <v>#DIV/0!</v>
      </c>
      <c r="L9" s="75">
        <f t="shared" si="1"/>
        <v>11.4</v>
      </c>
      <c r="M9" s="75">
        <f t="shared" si="1"/>
        <v>2.6666666666666665</v>
      </c>
      <c r="N9" s="75">
        <f t="shared" si="1"/>
        <v>1</v>
      </c>
      <c r="O9" s="75">
        <f t="shared" si="1"/>
        <v>0</v>
      </c>
      <c r="P9" s="75" t="e">
        <f t="shared" si="1"/>
        <v>#DIV/0!</v>
      </c>
      <c r="Q9" s="75" t="e">
        <f t="shared" si="1"/>
        <v>#DIV/0!</v>
      </c>
      <c r="R9" s="75" t="e">
        <f t="shared" si="1"/>
        <v>#DIV/0!</v>
      </c>
      <c r="S9" s="75" t="e">
        <f t="shared" si="1"/>
        <v>#DIV/0!</v>
      </c>
      <c r="T9" s="75" t="e">
        <f t="shared" si="1"/>
        <v>#DIV/0!</v>
      </c>
      <c r="U9" s="75" t="e">
        <f t="shared" si="1"/>
        <v>#DIV/0!</v>
      </c>
      <c r="V9" s="75" t="e">
        <f t="shared" si="1"/>
        <v>#DIV/0!</v>
      </c>
      <c r="W9" s="75" t="e">
        <f t="shared" si="1"/>
        <v>#DIV/0!</v>
      </c>
      <c r="X9" s="75"/>
      <c r="Y9" s="75" t="e">
        <f t="shared" si="1"/>
        <v>#DIV/0!</v>
      </c>
      <c r="Z9" s="75"/>
      <c r="AA9" s="75"/>
      <c r="AB9" s="75" t="e">
        <f t="shared" si="1"/>
        <v>#DIV/0!</v>
      </c>
    </row>
    <row r="10" spans="1:29" s="12" customFormat="1" ht="30" customHeight="1" x14ac:dyDescent="0.2">
      <c r="A10" s="11" t="s">
        <v>8</v>
      </c>
      <c r="B10" s="8">
        <v>1070</v>
      </c>
      <c r="C10" s="8">
        <f>SUM(E10:AB10)</f>
        <v>972</v>
      </c>
      <c r="D10" s="15">
        <f t="shared" si="0"/>
        <v>0.90841121495327104</v>
      </c>
      <c r="E10" s="10">
        <v>376</v>
      </c>
      <c r="F10" s="10">
        <v>150</v>
      </c>
      <c r="G10" s="10">
        <v>120</v>
      </c>
      <c r="H10" s="10">
        <v>120</v>
      </c>
      <c r="I10" s="10"/>
      <c r="J10" s="10"/>
      <c r="K10" s="10"/>
      <c r="L10" s="10">
        <v>114</v>
      </c>
      <c r="M10" s="10">
        <v>80</v>
      </c>
      <c r="N10" s="10">
        <v>12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9" s="12" customFormat="1" ht="30" customHeight="1" x14ac:dyDescent="0.2">
      <c r="A11" s="11" t="s">
        <v>9</v>
      </c>
      <c r="B11" s="14">
        <v>1</v>
      </c>
      <c r="C11" s="14">
        <v>1</v>
      </c>
      <c r="D11" s="15"/>
      <c r="E11" s="75">
        <f>E10/E8</f>
        <v>1</v>
      </c>
      <c r="F11" s="75">
        <f t="shared" ref="F11:AB11" si="2">F10/F8</f>
        <v>0.75</v>
      </c>
      <c r="G11" s="75">
        <f t="shared" si="2"/>
        <v>0.92307692307692313</v>
      </c>
      <c r="H11" s="75">
        <f t="shared" si="2"/>
        <v>1.00418410041841</v>
      </c>
      <c r="I11" s="75" t="e">
        <f t="shared" si="2"/>
        <v>#DIV/0!</v>
      </c>
      <c r="J11" s="75" t="e">
        <f t="shared" si="2"/>
        <v>#DIV/0!</v>
      </c>
      <c r="K11" s="75" t="e">
        <f t="shared" si="2"/>
        <v>#DIV/0!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 t="e">
        <f t="shared" si="2"/>
        <v>#DIV/0!</v>
      </c>
      <c r="P11" s="75" t="e">
        <f t="shared" si="2"/>
        <v>#DIV/0!</v>
      </c>
      <c r="Q11" s="75" t="e">
        <f t="shared" si="2"/>
        <v>#DIV/0!</v>
      </c>
      <c r="R11" s="75" t="e">
        <f t="shared" si="2"/>
        <v>#DIV/0!</v>
      </c>
      <c r="S11" s="75" t="e">
        <f t="shared" si="2"/>
        <v>#DIV/0!</v>
      </c>
      <c r="T11" s="75" t="e">
        <f t="shared" si="2"/>
        <v>#DIV/0!</v>
      </c>
      <c r="U11" s="75" t="e">
        <f t="shared" si="2"/>
        <v>#DIV/0!</v>
      </c>
      <c r="V11" s="75" t="e">
        <f t="shared" si="2"/>
        <v>#DIV/0!</v>
      </c>
      <c r="W11" s="75" t="e">
        <f t="shared" si="2"/>
        <v>#DIV/0!</v>
      </c>
      <c r="X11" s="75"/>
      <c r="Y11" s="75" t="e">
        <f t="shared" si="2"/>
        <v>#DIV/0!</v>
      </c>
      <c r="Z11" s="75"/>
      <c r="AA11" s="75"/>
      <c r="AB11" s="75" t="e">
        <f t="shared" si="2"/>
        <v>#DIV/0!</v>
      </c>
    </row>
    <row r="12" spans="1:29" s="12" customFormat="1" ht="30" customHeight="1" x14ac:dyDescent="0.2">
      <c r="A12" s="13" t="s">
        <v>10</v>
      </c>
      <c r="B12" s="8">
        <v>150</v>
      </c>
      <c r="C12" s="8">
        <f>SUM(E12:AB12)</f>
        <v>0</v>
      </c>
      <c r="D12" s="1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9" s="12" customFormat="1" ht="30" hidden="1" customHeight="1" x14ac:dyDescent="0.2">
      <c r="A13" s="13" t="s">
        <v>11</v>
      </c>
      <c r="B13" s="15">
        <f>B12/B8</f>
        <v>0.14018691588785046</v>
      </c>
      <c r="C13" s="15">
        <f>C12/C8</f>
        <v>0</v>
      </c>
      <c r="D13" s="15"/>
      <c r="E13" s="16">
        <f t="shared" ref="E13:L13" si="3">E12/E8</f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 t="e">
        <f t="shared" si="3"/>
        <v>#DIV/0!</v>
      </c>
      <c r="J13" s="16" t="e">
        <f t="shared" si="3"/>
        <v>#DIV/0!</v>
      </c>
      <c r="K13" s="16" t="e">
        <f t="shared" si="3"/>
        <v>#DIV/0!</v>
      </c>
      <c r="L13" s="16">
        <f t="shared" si="3"/>
        <v>0</v>
      </c>
      <c r="M13" s="16">
        <f t="shared" ref="M13" si="4">M12/M8</f>
        <v>0</v>
      </c>
      <c r="N13" s="16">
        <f t="shared" ref="N13" si="5">N12/N8</f>
        <v>0</v>
      </c>
      <c r="O13" s="16" t="e">
        <f t="shared" ref="O13" si="6">O12/O8</f>
        <v>#DIV/0!</v>
      </c>
      <c r="P13" s="16" t="e">
        <f t="shared" ref="P13" si="7">P12/P8</f>
        <v>#DIV/0!</v>
      </c>
      <c r="Q13" s="16" t="e">
        <f t="shared" ref="Q13" si="8">Q12/Q8</f>
        <v>#DIV/0!</v>
      </c>
      <c r="R13" s="16" t="e">
        <f t="shared" ref="R13" si="9">R12/R8</f>
        <v>#DIV/0!</v>
      </c>
      <c r="S13" s="16" t="e">
        <f t="shared" ref="S13" si="10">S12/S8</f>
        <v>#DIV/0!</v>
      </c>
      <c r="T13" s="16" t="e">
        <f t="shared" ref="T13" si="11">T12/T8</f>
        <v>#DIV/0!</v>
      </c>
      <c r="U13" s="16" t="e">
        <f t="shared" ref="U13" si="12">U12/U8</f>
        <v>#DIV/0!</v>
      </c>
      <c r="V13" s="16" t="e">
        <f t="shared" ref="V13" si="13">V12/V8</f>
        <v>#DIV/0!</v>
      </c>
      <c r="W13" s="16" t="e">
        <f t="shared" ref="W13" si="14">W12/W8</f>
        <v>#DIV/0!</v>
      </c>
      <c r="X13" s="16"/>
      <c r="Y13" s="16" t="e">
        <f t="shared" ref="Y13" si="15">Y12/Y8</f>
        <v>#DIV/0!</v>
      </c>
      <c r="Z13" s="16"/>
      <c r="AA13" s="16"/>
      <c r="AB13" s="16" t="e">
        <f t="shared" ref="AB13" si="16">AB12/AB8</f>
        <v>#DIV/0!</v>
      </c>
    </row>
    <row r="14" spans="1:29" s="12" customFormat="1" ht="30" hidden="1" customHeight="1" x14ac:dyDescent="0.2">
      <c r="A14" s="18" t="s">
        <v>12</v>
      </c>
      <c r="B14" s="8">
        <v>4144</v>
      </c>
      <c r="C14" s="8">
        <f>SUM(E14:AB14)</f>
        <v>0</v>
      </c>
      <c r="D14" s="1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9" s="12" customFormat="1" ht="30" hidden="1" customHeight="1" x14ac:dyDescent="0.2">
      <c r="A15" s="11" t="s">
        <v>13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/>
      <c r="Y15" s="10">
        <v>1550</v>
      </c>
      <c r="Z15" s="10"/>
      <c r="AA15" s="10"/>
      <c r="AB15" s="10">
        <v>787</v>
      </c>
    </row>
    <row r="16" spans="1:29" s="2" customFormat="1" ht="30" hidden="1" customHeight="1" x14ac:dyDescent="0.25">
      <c r="A16" s="11" t="s">
        <v>14</v>
      </c>
      <c r="B16" s="19">
        <v>11053</v>
      </c>
      <c r="C16" s="19">
        <f>SUM(E16:AB16)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/>
      <c r="Y16" s="76">
        <v>1368.7</v>
      </c>
      <c r="Z16" s="76"/>
      <c r="AA16" s="76"/>
      <c r="AB16" s="76">
        <v>252.4</v>
      </c>
      <c r="AC16" s="20"/>
    </row>
    <row r="17" spans="1:29" s="2" customFormat="1" ht="30" hidden="1" customHeight="1" x14ac:dyDescent="0.25">
      <c r="A17" s="18" t="s">
        <v>15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/>
      <c r="Y17" s="16">
        <v>0.72699999999999998</v>
      </c>
      <c r="Z17" s="16"/>
      <c r="AA17" s="16"/>
      <c r="AB17" s="16">
        <f>AB16/AB15</f>
        <v>0.32071156289707753</v>
      </c>
      <c r="AC17" s="21"/>
    </row>
    <row r="18" spans="1:29" s="2" customFormat="1" ht="30" hidden="1" customHeight="1" x14ac:dyDescent="0.25">
      <c r="A18" s="11" t="s">
        <v>16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/>
      <c r="Y18" s="16">
        <v>1.319</v>
      </c>
      <c r="Z18" s="16"/>
      <c r="AA18" s="16"/>
      <c r="AB18" s="16">
        <v>1.4259999999999999</v>
      </c>
      <c r="AC18" s="21"/>
    </row>
    <row r="19" spans="1:29" s="2" customFormat="1" ht="30" hidden="1" customHeight="1" x14ac:dyDescent="0.25">
      <c r="A19" s="11" t="s">
        <v>17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/>
      <c r="Y19" s="16">
        <v>0.54900000000000004</v>
      </c>
      <c r="Z19" s="16"/>
      <c r="AA19" s="16"/>
      <c r="AB19" s="16">
        <v>0.152</v>
      </c>
      <c r="AC19" s="21"/>
    </row>
    <row r="20" spans="1:29" s="2" customFormat="1" ht="30" customHeight="1" x14ac:dyDescent="0.25">
      <c r="A20" s="11" t="s">
        <v>12</v>
      </c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1"/>
    </row>
    <row r="21" spans="1:29" s="12" customFormat="1" ht="30" customHeight="1" x14ac:dyDescent="0.2">
      <c r="A21" s="22" t="s">
        <v>18</v>
      </c>
      <c r="B21" s="23">
        <v>1272</v>
      </c>
      <c r="C21" s="23">
        <f>SUM(E21:AB21)</f>
        <v>1683</v>
      </c>
      <c r="D21" s="15">
        <f t="shared" si="0"/>
        <v>1.3231132075471699</v>
      </c>
      <c r="E21" s="102">
        <v>739</v>
      </c>
      <c r="F21" s="102">
        <v>360</v>
      </c>
      <c r="G21" s="102">
        <v>200</v>
      </c>
      <c r="H21" s="102">
        <v>171</v>
      </c>
      <c r="I21" s="102"/>
      <c r="J21" s="102"/>
      <c r="K21" s="102"/>
      <c r="L21" s="102">
        <v>50</v>
      </c>
      <c r="M21" s="102">
        <v>55</v>
      </c>
      <c r="N21" s="102">
        <v>35</v>
      </c>
      <c r="O21" s="102">
        <v>7</v>
      </c>
      <c r="P21" s="102">
        <v>15</v>
      </c>
      <c r="Q21" s="102"/>
      <c r="R21" s="102">
        <v>51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9" s="12" customFormat="1" ht="30" hidden="1" customHeight="1" x14ac:dyDescent="0.2">
      <c r="A22" s="25" t="s">
        <v>19</v>
      </c>
      <c r="B22" s="23">
        <v>0</v>
      </c>
      <c r="C22" s="23">
        <f>SUM(E22:AB22)</f>
        <v>0</v>
      </c>
      <c r="D22" s="15" t="e">
        <f t="shared" si="0"/>
        <v>#DIV/0!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9" s="12" customFormat="1" ht="30" hidden="1" customHeight="1" x14ac:dyDescent="0.2">
      <c r="A23" s="25" t="s">
        <v>20</v>
      </c>
      <c r="B23" s="9">
        <f>B22/B21</f>
        <v>0</v>
      </c>
      <c r="C23" s="9">
        <f t="shared" ref="C23:E23" si="18">C22/C21</f>
        <v>0</v>
      </c>
      <c r="D23" s="9"/>
      <c r="E23" s="30">
        <f t="shared" si="18"/>
        <v>0</v>
      </c>
      <c r="F23" s="30">
        <f t="shared" ref="F23" si="19">F22/F21</f>
        <v>0</v>
      </c>
      <c r="G23" s="30">
        <f t="shared" ref="G23" si="20">G22/G21</f>
        <v>0</v>
      </c>
      <c r="H23" s="30">
        <f t="shared" ref="H23" si="21">H22/H21</f>
        <v>0</v>
      </c>
      <c r="I23" s="30" t="e">
        <f t="shared" ref="I23" si="22">I22/I21</f>
        <v>#DIV/0!</v>
      </c>
      <c r="J23" s="30" t="e">
        <f t="shared" ref="J23" si="23">J22/J21</f>
        <v>#DIV/0!</v>
      </c>
      <c r="K23" s="30" t="e">
        <f t="shared" ref="K23" si="24">K22/K21</f>
        <v>#DIV/0!</v>
      </c>
      <c r="L23" s="30">
        <f t="shared" ref="L23" si="25">L22/L21</f>
        <v>0</v>
      </c>
      <c r="M23" s="30">
        <f t="shared" ref="M23" si="26">M22/M21</f>
        <v>0</v>
      </c>
      <c r="N23" s="30">
        <f t="shared" ref="N23" si="27">N22/N21</f>
        <v>0</v>
      </c>
      <c r="O23" s="30">
        <f t="shared" ref="O23" si="28">O22/O21</f>
        <v>0</v>
      </c>
      <c r="P23" s="30">
        <f t="shared" ref="P23" si="29">P22/P21</f>
        <v>0</v>
      </c>
      <c r="Q23" s="30" t="e">
        <f t="shared" ref="Q23" si="30">Q22/Q21</f>
        <v>#DIV/0!</v>
      </c>
      <c r="R23" s="30">
        <f t="shared" ref="R23" si="31">R22/R21</f>
        <v>0</v>
      </c>
      <c r="S23" s="30" t="e">
        <f t="shared" ref="S23" si="32">S22/S21</f>
        <v>#DIV/0!</v>
      </c>
      <c r="T23" s="30" t="e">
        <f t="shared" ref="T23" si="33">T22/T21</f>
        <v>#DIV/0!</v>
      </c>
      <c r="U23" s="30" t="e">
        <f t="shared" ref="U23" si="34">U22/U21</f>
        <v>#DIV/0!</v>
      </c>
      <c r="V23" s="30" t="e">
        <f t="shared" ref="V23" si="35">V22/V21</f>
        <v>#DIV/0!</v>
      </c>
      <c r="W23" s="30" t="e">
        <f t="shared" ref="W23" si="36">W22/W21</f>
        <v>#DIV/0!</v>
      </c>
      <c r="X23" s="101"/>
      <c r="Y23" s="30" t="e">
        <f t="shared" ref="Y23" si="37">Y22/Y21</f>
        <v>#DIV/0!</v>
      </c>
      <c r="Z23" s="101"/>
      <c r="AA23" s="101"/>
      <c r="AB23" s="30" t="e">
        <f t="shared" ref="AB23" si="38">AB22/AB21</f>
        <v>#DIV/0!</v>
      </c>
    </row>
    <row r="24" spans="1:29" s="12" customFormat="1" ht="30" hidden="1" customHeight="1" x14ac:dyDescent="0.2">
      <c r="A24" s="25" t="s">
        <v>21</v>
      </c>
      <c r="B24" s="23">
        <v>0</v>
      </c>
      <c r="C24" s="27">
        <f>SUM(E24:AB24)</f>
        <v>0</v>
      </c>
      <c r="D24" s="15" t="e">
        <f t="shared" si="0"/>
        <v>#DIV/0!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9" s="12" customFormat="1" ht="30" hidden="1" customHeight="1" x14ac:dyDescent="0.2">
      <c r="A25" s="25" t="s">
        <v>22</v>
      </c>
      <c r="B25" s="15" t="e">
        <f>B24/B22</f>
        <v>#DIV/0!</v>
      </c>
      <c r="C25" s="15" t="e">
        <f>C24/C22</f>
        <v>#DIV/0!</v>
      </c>
      <c r="D25" s="15"/>
      <c r="E25" s="16" t="e">
        <f>E24/E22</f>
        <v>#DIV/0!</v>
      </c>
      <c r="F25" s="16" t="e">
        <f t="shared" ref="F25:AB25" si="39">F24/F22</f>
        <v>#DIV/0!</v>
      </c>
      <c r="G25" s="16" t="e">
        <f t="shared" si="39"/>
        <v>#DIV/0!</v>
      </c>
      <c r="H25" s="16" t="e">
        <f t="shared" si="39"/>
        <v>#DIV/0!</v>
      </c>
      <c r="I25" s="16" t="e">
        <f t="shared" si="39"/>
        <v>#DIV/0!</v>
      </c>
      <c r="J25" s="16" t="e">
        <f t="shared" si="39"/>
        <v>#DIV/0!</v>
      </c>
      <c r="K25" s="16" t="e">
        <f t="shared" si="39"/>
        <v>#DIV/0!</v>
      </c>
      <c r="L25" s="16" t="e">
        <f t="shared" si="39"/>
        <v>#DIV/0!</v>
      </c>
      <c r="M25" s="16" t="e">
        <f t="shared" si="39"/>
        <v>#DIV/0!</v>
      </c>
      <c r="N25" s="16" t="e">
        <f t="shared" si="39"/>
        <v>#DIV/0!</v>
      </c>
      <c r="O25" s="16" t="e">
        <f t="shared" si="39"/>
        <v>#DIV/0!</v>
      </c>
      <c r="P25" s="16" t="e">
        <f t="shared" si="39"/>
        <v>#DIV/0!</v>
      </c>
      <c r="Q25" s="16" t="e">
        <f t="shared" si="39"/>
        <v>#DIV/0!</v>
      </c>
      <c r="R25" s="16" t="e">
        <f t="shared" si="39"/>
        <v>#DIV/0!</v>
      </c>
      <c r="S25" s="16" t="e">
        <f t="shared" si="39"/>
        <v>#DIV/0!</v>
      </c>
      <c r="T25" s="16" t="e">
        <f t="shared" si="39"/>
        <v>#DIV/0!</v>
      </c>
      <c r="U25" s="16" t="e">
        <f t="shared" si="39"/>
        <v>#DIV/0!</v>
      </c>
      <c r="V25" s="16" t="e">
        <f t="shared" si="39"/>
        <v>#DIV/0!</v>
      </c>
      <c r="W25" s="16" t="e">
        <f t="shared" si="39"/>
        <v>#DIV/0!</v>
      </c>
      <c r="X25" s="16"/>
      <c r="Y25" s="16" t="e">
        <f t="shared" si="39"/>
        <v>#DIV/0!</v>
      </c>
      <c r="Z25" s="16"/>
      <c r="AA25" s="16"/>
      <c r="AB25" s="16" t="e">
        <f t="shared" si="39"/>
        <v>#DIV/0!</v>
      </c>
    </row>
    <row r="26" spans="1:29" s="107" customFormat="1" ht="30" customHeight="1" x14ac:dyDescent="0.2">
      <c r="A26" s="103" t="s">
        <v>23</v>
      </c>
      <c r="B26" s="104">
        <v>1272</v>
      </c>
      <c r="C26" s="104">
        <f>SUM(E26:AB26)</f>
        <v>180</v>
      </c>
      <c r="D26" s="105"/>
      <c r="E26" s="106">
        <v>180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</row>
    <row r="27" spans="1:29" s="12" customFormat="1" ht="30" customHeight="1" x14ac:dyDescent="0.2">
      <c r="A27" s="18" t="s">
        <v>24</v>
      </c>
      <c r="B27" s="28">
        <f t="shared" ref="B27:AB27" si="40">B26/B21</f>
        <v>1</v>
      </c>
      <c r="C27" s="28">
        <f t="shared" si="40"/>
        <v>0.10695187165775401</v>
      </c>
      <c r="D27" s="15"/>
      <c r="E27" s="29">
        <f t="shared" si="40"/>
        <v>0.24357239512855211</v>
      </c>
      <c r="F27" s="29">
        <f t="shared" si="40"/>
        <v>0</v>
      </c>
      <c r="G27" s="29">
        <f t="shared" si="40"/>
        <v>0</v>
      </c>
      <c r="H27" s="29">
        <f t="shared" si="40"/>
        <v>0</v>
      </c>
      <c r="I27" s="29" t="e">
        <f t="shared" si="40"/>
        <v>#DIV/0!</v>
      </c>
      <c r="J27" s="29" t="e">
        <f t="shared" si="40"/>
        <v>#DIV/0!</v>
      </c>
      <c r="K27" s="29" t="e">
        <f t="shared" si="40"/>
        <v>#DIV/0!</v>
      </c>
      <c r="L27" s="29">
        <f t="shared" si="40"/>
        <v>0</v>
      </c>
      <c r="M27" s="29">
        <f t="shared" si="40"/>
        <v>0</v>
      </c>
      <c r="N27" s="29">
        <f t="shared" si="40"/>
        <v>0</v>
      </c>
      <c r="O27" s="29">
        <f t="shared" si="40"/>
        <v>0</v>
      </c>
      <c r="P27" s="29">
        <f t="shared" si="40"/>
        <v>0</v>
      </c>
      <c r="Q27" s="29" t="e">
        <f t="shared" si="40"/>
        <v>#DIV/0!</v>
      </c>
      <c r="R27" s="29">
        <f t="shared" si="40"/>
        <v>0</v>
      </c>
      <c r="S27" s="29" t="e">
        <f t="shared" si="40"/>
        <v>#DIV/0!</v>
      </c>
      <c r="T27" s="29" t="e">
        <f t="shared" si="40"/>
        <v>#DIV/0!</v>
      </c>
      <c r="U27" s="29" t="e">
        <f t="shared" si="40"/>
        <v>#DIV/0!</v>
      </c>
      <c r="V27" s="29" t="e">
        <f t="shared" si="40"/>
        <v>#DIV/0!</v>
      </c>
      <c r="W27" s="29" t="e">
        <f t="shared" si="40"/>
        <v>#DIV/0!</v>
      </c>
      <c r="X27" s="29"/>
      <c r="Y27" s="29" t="e">
        <f t="shared" si="40"/>
        <v>#DIV/0!</v>
      </c>
      <c r="Z27" s="29"/>
      <c r="AA27" s="29"/>
      <c r="AB27" s="29" t="e">
        <f t="shared" si="40"/>
        <v>#DIV/0!</v>
      </c>
    </row>
    <row r="28" spans="1:29" s="12" customFormat="1" ht="30" customHeight="1" x14ac:dyDescent="0.2">
      <c r="A28" s="11" t="s">
        <v>177</v>
      </c>
      <c r="B28" s="23">
        <v>4029</v>
      </c>
      <c r="C28" s="23">
        <v>4170</v>
      </c>
      <c r="D28" s="15">
        <f t="shared" si="0"/>
        <v>1.0349962769918093</v>
      </c>
      <c r="E28" s="31">
        <v>805</v>
      </c>
      <c r="F28" s="31">
        <v>871</v>
      </c>
      <c r="G28" s="31">
        <v>400</v>
      </c>
      <c r="H28" s="31"/>
      <c r="I28" s="31">
        <v>100</v>
      </c>
      <c r="J28" s="31">
        <v>40</v>
      </c>
      <c r="K28" s="31"/>
      <c r="L28" s="31">
        <v>213</v>
      </c>
      <c r="M28" s="31">
        <v>50</v>
      </c>
      <c r="N28" s="31">
        <v>6</v>
      </c>
      <c r="O28" s="31">
        <v>28</v>
      </c>
      <c r="P28" s="31">
        <v>377</v>
      </c>
      <c r="Q28" s="31">
        <v>83</v>
      </c>
      <c r="R28" s="31">
        <v>0</v>
      </c>
      <c r="S28" s="31">
        <v>30</v>
      </c>
      <c r="T28" s="31">
        <v>40</v>
      </c>
      <c r="U28" s="31">
        <v>80</v>
      </c>
      <c r="V28" s="31">
        <v>120</v>
      </c>
      <c r="W28" s="31">
        <v>125</v>
      </c>
      <c r="X28" s="31">
        <v>19</v>
      </c>
      <c r="Y28" s="31">
        <v>3.5</v>
      </c>
      <c r="Z28" s="109">
        <v>0.34</v>
      </c>
      <c r="AA28" s="108">
        <v>0.5</v>
      </c>
      <c r="AB28" s="109">
        <v>0.42</v>
      </c>
    </row>
    <row r="29" spans="1:29" s="12" customFormat="1" ht="30" hidden="1" customHeight="1" x14ac:dyDescent="0.2">
      <c r="A29" s="13" t="s">
        <v>25</v>
      </c>
      <c r="B29" s="23"/>
      <c r="C29" s="23">
        <f>SUM(E29:AB29)</f>
        <v>0</v>
      </c>
      <c r="D29" s="15" t="e">
        <f t="shared" si="0"/>
        <v>#DIV/0!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9" s="12" customFormat="1" ht="30" hidden="1" customHeight="1" x14ac:dyDescent="0.2">
      <c r="A30" s="18" t="s">
        <v>20</v>
      </c>
      <c r="B30" s="30">
        <f t="shared" ref="B30:C30" si="41">B29/B28</f>
        <v>0</v>
      </c>
      <c r="C30" s="30">
        <f t="shared" si="41"/>
        <v>0</v>
      </c>
      <c r="D30" s="15" t="e">
        <f t="shared" si="0"/>
        <v>#DIV/0!</v>
      </c>
      <c r="E30" s="30">
        <f>E29/E28</f>
        <v>0</v>
      </c>
      <c r="F30" s="30">
        <f t="shared" ref="F30:AB30" si="42">F29/F28</f>
        <v>0</v>
      </c>
      <c r="G30" s="30">
        <f t="shared" si="42"/>
        <v>0</v>
      </c>
      <c r="H30" s="30" t="e">
        <f t="shared" si="42"/>
        <v>#DIV/0!</v>
      </c>
      <c r="I30" s="30">
        <f t="shared" si="42"/>
        <v>0</v>
      </c>
      <c r="J30" s="30">
        <f t="shared" si="42"/>
        <v>0</v>
      </c>
      <c r="K30" s="30" t="e">
        <f t="shared" si="42"/>
        <v>#DIV/0!</v>
      </c>
      <c r="L30" s="30">
        <f t="shared" si="42"/>
        <v>0</v>
      </c>
      <c r="M30" s="30">
        <f t="shared" si="42"/>
        <v>0</v>
      </c>
      <c r="N30" s="30">
        <f t="shared" si="42"/>
        <v>0</v>
      </c>
      <c r="O30" s="30">
        <f t="shared" si="42"/>
        <v>0</v>
      </c>
      <c r="P30" s="30">
        <f>P29/Q28</f>
        <v>0</v>
      </c>
      <c r="Q30" s="30" t="e">
        <f>Q29/R28</f>
        <v>#DIV/0!</v>
      </c>
      <c r="R30" s="30">
        <f>R29/S28</f>
        <v>0</v>
      </c>
      <c r="S30" s="101">
        <f>S29/T28</f>
        <v>0</v>
      </c>
      <c r="T30" s="30">
        <f t="shared" si="42"/>
        <v>0</v>
      </c>
      <c r="U30" s="30">
        <f t="shared" si="42"/>
        <v>0</v>
      </c>
      <c r="V30" s="30">
        <f t="shared" si="42"/>
        <v>0</v>
      </c>
      <c r="W30" s="30">
        <f t="shared" si="42"/>
        <v>0</v>
      </c>
      <c r="X30" s="101"/>
      <c r="Y30" s="30">
        <f t="shared" si="42"/>
        <v>0</v>
      </c>
      <c r="Z30" s="101"/>
      <c r="AA30" s="101"/>
      <c r="AB30" s="30">
        <f t="shared" si="42"/>
        <v>0</v>
      </c>
    </row>
    <row r="31" spans="1:29" s="12" customFormat="1" ht="30" customHeight="1" x14ac:dyDescent="0.2">
      <c r="A31" s="13" t="s">
        <v>26</v>
      </c>
      <c r="B31" s="23">
        <v>844</v>
      </c>
      <c r="C31" s="23">
        <f>SUM(E31:AB31)</f>
        <v>0</v>
      </c>
      <c r="D31" s="1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9" s="12" customFormat="1" ht="30" customHeight="1" x14ac:dyDescent="0.2">
      <c r="A32" s="13" t="s">
        <v>24</v>
      </c>
      <c r="B32" s="28">
        <f t="shared" ref="B32:AB32" si="43">B31/B28</f>
        <v>0.20948126085877389</v>
      </c>
      <c r="C32" s="28">
        <f t="shared" si="43"/>
        <v>0</v>
      </c>
      <c r="D32" s="15"/>
      <c r="E32" s="29">
        <f t="shared" si="43"/>
        <v>0</v>
      </c>
      <c r="F32" s="29">
        <f t="shared" si="43"/>
        <v>0</v>
      </c>
      <c r="G32" s="29">
        <f t="shared" si="43"/>
        <v>0</v>
      </c>
      <c r="H32" s="29" t="e">
        <f t="shared" si="43"/>
        <v>#DIV/0!</v>
      </c>
      <c r="I32" s="29">
        <f t="shared" si="43"/>
        <v>0</v>
      </c>
      <c r="J32" s="29">
        <f t="shared" si="43"/>
        <v>0</v>
      </c>
      <c r="K32" s="29" t="e">
        <f t="shared" si="43"/>
        <v>#DIV/0!</v>
      </c>
      <c r="L32" s="29">
        <f t="shared" si="43"/>
        <v>0</v>
      </c>
      <c r="M32" s="29">
        <f t="shared" si="43"/>
        <v>0</v>
      </c>
      <c r="N32" s="29">
        <f t="shared" si="43"/>
        <v>0</v>
      </c>
      <c r="O32" s="29">
        <f t="shared" si="43"/>
        <v>0</v>
      </c>
      <c r="P32" s="29">
        <f>P31/Q28</f>
        <v>0</v>
      </c>
      <c r="Q32" s="29" t="e">
        <f>Q31/R28</f>
        <v>#DIV/0!</v>
      </c>
      <c r="R32" s="29">
        <f>R31/S28</f>
        <v>0</v>
      </c>
      <c r="S32" s="29">
        <f>S31/T28</f>
        <v>0</v>
      </c>
      <c r="T32" s="29">
        <f t="shared" si="43"/>
        <v>0</v>
      </c>
      <c r="U32" s="29">
        <f t="shared" si="43"/>
        <v>0</v>
      </c>
      <c r="V32" s="29">
        <f t="shared" si="43"/>
        <v>0</v>
      </c>
      <c r="W32" s="29">
        <f t="shared" si="43"/>
        <v>0</v>
      </c>
      <c r="X32" s="29"/>
      <c r="Y32" s="29">
        <f t="shared" si="43"/>
        <v>0</v>
      </c>
      <c r="Z32" s="29"/>
      <c r="AA32" s="29"/>
      <c r="AB32" s="29">
        <f t="shared" si="43"/>
        <v>0</v>
      </c>
    </row>
    <row r="33" spans="1:32" s="12" customFormat="1" ht="30" customHeight="1" x14ac:dyDescent="0.2">
      <c r="A33" s="25" t="s">
        <v>27</v>
      </c>
      <c r="B33" s="23">
        <v>3153</v>
      </c>
      <c r="C33" s="23">
        <f>SUM(E33:AB33)</f>
        <v>100</v>
      </c>
      <c r="D33" s="15"/>
      <c r="E33" s="26"/>
      <c r="F33" s="26"/>
      <c r="G33" s="26"/>
      <c r="H33" s="26"/>
      <c r="I33" s="26"/>
      <c r="J33" s="26"/>
      <c r="K33" s="26"/>
      <c r="L33" s="26">
        <v>20</v>
      </c>
      <c r="M33" s="26"/>
      <c r="N33" s="26"/>
      <c r="O33" s="26"/>
      <c r="P33" s="26">
        <v>25</v>
      </c>
      <c r="Q33" s="26"/>
      <c r="R33" s="26"/>
      <c r="S33" s="26">
        <v>20</v>
      </c>
      <c r="T33" s="26">
        <v>10</v>
      </c>
      <c r="U33" s="26"/>
      <c r="V33" s="26">
        <v>10</v>
      </c>
      <c r="W33" s="26"/>
      <c r="X33" s="26">
        <v>15</v>
      </c>
      <c r="Y33" s="26"/>
      <c r="Z33" s="26"/>
      <c r="AA33" s="26"/>
      <c r="AB33" s="26"/>
    </row>
    <row r="34" spans="1:32" s="12" customFormat="1" ht="30" customHeight="1" x14ac:dyDescent="0.2">
      <c r="A34" s="18" t="s">
        <v>24</v>
      </c>
      <c r="B34" s="9">
        <f t="shared" ref="B34:AB34" si="44">B33/B28</f>
        <v>0.78257632166790769</v>
      </c>
      <c r="C34" s="9">
        <f t="shared" si="44"/>
        <v>2.3980815347721823E-2</v>
      </c>
      <c r="D34" s="15"/>
      <c r="E34" s="101">
        <f t="shared" si="44"/>
        <v>0</v>
      </c>
      <c r="F34" s="30">
        <f t="shared" si="44"/>
        <v>0</v>
      </c>
      <c r="G34" s="30">
        <f t="shared" si="44"/>
        <v>0</v>
      </c>
      <c r="H34" s="30" t="e">
        <f t="shared" si="44"/>
        <v>#DIV/0!</v>
      </c>
      <c r="I34" s="30">
        <f t="shared" si="44"/>
        <v>0</v>
      </c>
      <c r="J34" s="30">
        <f t="shared" si="44"/>
        <v>0</v>
      </c>
      <c r="K34" s="30" t="e">
        <f t="shared" si="44"/>
        <v>#DIV/0!</v>
      </c>
      <c r="L34" s="30">
        <f t="shared" si="44"/>
        <v>9.3896713615023469E-2</v>
      </c>
      <c r="M34" s="30">
        <f t="shared" si="44"/>
        <v>0</v>
      </c>
      <c r="N34" s="30">
        <f t="shared" si="44"/>
        <v>0</v>
      </c>
      <c r="O34" s="30">
        <f t="shared" si="44"/>
        <v>0</v>
      </c>
      <c r="P34" s="30">
        <f>P33/Q28</f>
        <v>0.30120481927710846</v>
      </c>
      <c r="Q34" s="30" t="e">
        <f>Q33/R28</f>
        <v>#DIV/0!</v>
      </c>
      <c r="R34" s="30">
        <f>R33/S28</f>
        <v>0</v>
      </c>
      <c r="S34" s="30">
        <f>S33/T28</f>
        <v>0.5</v>
      </c>
      <c r="T34" s="30">
        <f t="shared" si="44"/>
        <v>0.25</v>
      </c>
      <c r="U34" s="30">
        <f t="shared" si="44"/>
        <v>0</v>
      </c>
      <c r="V34" s="30">
        <f t="shared" si="44"/>
        <v>8.3333333333333329E-2</v>
      </c>
      <c r="W34" s="30">
        <f t="shared" si="44"/>
        <v>0</v>
      </c>
      <c r="X34" s="101"/>
      <c r="Y34" s="30">
        <f t="shared" si="44"/>
        <v>0</v>
      </c>
      <c r="Z34" s="101"/>
      <c r="AA34" s="101"/>
      <c r="AB34" s="30">
        <f t="shared" si="44"/>
        <v>0</v>
      </c>
      <c r="AC34" s="30"/>
      <c r="AD34" s="30"/>
      <c r="AE34" s="30"/>
      <c r="AF34" s="30"/>
    </row>
    <row r="35" spans="1:32" s="12" customFormat="1" ht="30" customHeight="1" x14ac:dyDescent="0.2">
      <c r="A35" s="25" t="s">
        <v>28</v>
      </c>
      <c r="B35" s="23">
        <v>1680</v>
      </c>
      <c r="C35" s="23">
        <f>SUM(E35:AB35)</f>
        <v>85</v>
      </c>
      <c r="D35" s="15"/>
      <c r="E35" s="26">
        <v>85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2" s="12" customFormat="1" ht="30" hidden="1" customHeight="1" x14ac:dyDescent="0.2">
      <c r="A36" s="18" t="s">
        <v>29</v>
      </c>
      <c r="B36" s="9"/>
      <c r="C36" s="9" t="e">
        <f>C35/#REF!</f>
        <v>#REF!</v>
      </c>
      <c r="D36" s="15"/>
      <c r="E36" s="30" t="e">
        <f>E35/#REF!</f>
        <v>#REF!</v>
      </c>
      <c r="F36" s="30" t="e">
        <f>F35/#REF!</f>
        <v>#REF!</v>
      </c>
      <c r="G36" s="30" t="e">
        <f>G35/#REF!</f>
        <v>#REF!</v>
      </c>
      <c r="H36" s="30" t="e">
        <f>H35/#REF!</f>
        <v>#REF!</v>
      </c>
      <c r="I36" s="30" t="e">
        <f>I35/#REF!</f>
        <v>#REF!</v>
      </c>
      <c r="J36" s="30" t="e">
        <f>J35/#REF!</f>
        <v>#REF!</v>
      </c>
      <c r="K36" s="30" t="e">
        <f>K35/#REF!</f>
        <v>#REF!</v>
      </c>
      <c r="L36" s="30" t="e">
        <f>L35/#REF!</f>
        <v>#REF!</v>
      </c>
      <c r="M36" s="30" t="e">
        <f>M35/#REF!</f>
        <v>#REF!</v>
      </c>
      <c r="N36" s="30" t="e">
        <f>N35/#REF!</f>
        <v>#REF!</v>
      </c>
      <c r="O36" s="30" t="e">
        <f>O35/#REF!</f>
        <v>#REF!</v>
      </c>
      <c r="P36" s="30" t="e">
        <f>P35/#REF!</f>
        <v>#REF!</v>
      </c>
      <c r="Q36" s="30" t="e">
        <f>Q35/#REF!</f>
        <v>#REF!</v>
      </c>
      <c r="R36" s="30" t="e">
        <f>R35/#REF!</f>
        <v>#REF!</v>
      </c>
      <c r="S36" s="30" t="e">
        <f>S35/#REF!</f>
        <v>#REF!</v>
      </c>
      <c r="T36" s="30" t="e">
        <f>T35/#REF!</f>
        <v>#REF!</v>
      </c>
      <c r="U36" s="30" t="e">
        <f>U35/#REF!</f>
        <v>#REF!</v>
      </c>
      <c r="V36" s="30" t="e">
        <f>V35/#REF!</f>
        <v>#REF!</v>
      </c>
      <c r="W36" s="30" t="e">
        <f>W35/#REF!</f>
        <v>#REF!</v>
      </c>
      <c r="X36" s="101"/>
      <c r="Y36" s="30" t="e">
        <f>Y35/#REF!</f>
        <v>#REF!</v>
      </c>
      <c r="Z36" s="101"/>
      <c r="AA36" s="101"/>
      <c r="AB36" s="30" t="e">
        <f>AB35/#REF!</f>
        <v>#REF!</v>
      </c>
    </row>
    <row r="37" spans="1:32" s="12" customFormat="1" ht="30" customHeight="1" x14ac:dyDescent="0.2">
      <c r="A37" s="81" t="s">
        <v>30</v>
      </c>
      <c r="B37" s="23">
        <v>1260</v>
      </c>
      <c r="C37" s="23">
        <f>SUM(E37:AB37)</f>
        <v>0</v>
      </c>
      <c r="D37" s="1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32" s="2" customFormat="1" ht="30" hidden="1" customHeight="1" x14ac:dyDescent="0.25">
      <c r="A38" s="11" t="s">
        <v>145</v>
      </c>
      <c r="B38" s="23">
        <v>214447</v>
      </c>
      <c r="C38" s="23">
        <f>SUM(E38:AB38)</f>
        <v>185988.6</v>
      </c>
      <c r="D38" s="15"/>
      <c r="E38" s="10">
        <v>8532</v>
      </c>
      <c r="F38" s="10">
        <v>6006</v>
      </c>
      <c r="G38" s="10">
        <v>13990</v>
      </c>
      <c r="H38" s="10">
        <v>11277.6</v>
      </c>
      <c r="I38" s="99">
        <v>5725</v>
      </c>
      <c r="J38" s="10">
        <v>11939</v>
      </c>
      <c r="K38" s="10">
        <v>8497</v>
      </c>
      <c r="L38" s="10">
        <v>10048</v>
      </c>
      <c r="M38" s="10">
        <v>10249</v>
      </c>
      <c r="N38" s="10">
        <v>3000</v>
      </c>
      <c r="O38" s="10">
        <v>6210</v>
      </c>
      <c r="P38" s="10">
        <v>7930</v>
      </c>
      <c r="Q38" s="10">
        <v>9997</v>
      </c>
      <c r="R38" s="10">
        <v>10907</v>
      </c>
      <c r="S38" s="99">
        <v>12107</v>
      </c>
      <c r="T38" s="10">
        <v>9823</v>
      </c>
      <c r="U38" s="10">
        <v>7715</v>
      </c>
      <c r="V38" s="10">
        <v>2158</v>
      </c>
      <c r="W38" s="99">
        <v>6364</v>
      </c>
      <c r="X38" s="99"/>
      <c r="Y38" s="10">
        <v>13864</v>
      </c>
      <c r="Z38" s="10"/>
      <c r="AA38" s="10"/>
      <c r="AB38" s="10">
        <v>9650</v>
      </c>
      <c r="AC38" s="20"/>
    </row>
    <row r="39" spans="1:32" s="2" customFormat="1" ht="30" hidden="1" customHeight="1" x14ac:dyDescent="0.25">
      <c r="A39" s="32" t="s">
        <v>143</v>
      </c>
      <c r="B39" s="23">
        <v>94</v>
      </c>
      <c r="C39" s="23">
        <f>SUM(E39:AB39)</f>
        <v>0</v>
      </c>
      <c r="D39" s="1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20"/>
    </row>
    <row r="40" spans="1:32" s="2" customFormat="1" ht="30" hidden="1" customHeight="1" x14ac:dyDescent="0.25">
      <c r="A40" s="17" t="s">
        <v>172</v>
      </c>
      <c r="B40" s="23"/>
      <c r="C40" s="23">
        <f>SUM(E40:AB40)</f>
        <v>6024</v>
      </c>
      <c r="D40" s="15"/>
      <c r="E40" s="10"/>
      <c r="F40" s="10">
        <v>720</v>
      </c>
      <c r="G40" s="10"/>
      <c r="H40" s="10"/>
      <c r="I40" s="10"/>
      <c r="J40" s="10"/>
      <c r="K40" s="10">
        <v>525</v>
      </c>
      <c r="L40" s="10">
        <v>568</v>
      </c>
      <c r="M40" s="10"/>
      <c r="N40" s="10">
        <v>20</v>
      </c>
      <c r="O40" s="10"/>
      <c r="P40" s="10"/>
      <c r="Q40" s="10">
        <v>747</v>
      </c>
      <c r="R40" s="10"/>
      <c r="S40" s="10"/>
      <c r="T40" s="10"/>
      <c r="U40" s="10">
        <v>250</v>
      </c>
      <c r="V40" s="10">
        <v>612</v>
      </c>
      <c r="W40" s="10"/>
      <c r="X40" s="10"/>
      <c r="Y40" s="10">
        <v>2392</v>
      </c>
      <c r="Z40" s="10"/>
      <c r="AA40" s="10"/>
      <c r="AB40" s="10">
        <v>190</v>
      </c>
      <c r="AC40" s="20"/>
    </row>
    <row r="41" spans="1:32" s="2" customFormat="1" ht="30" hidden="1" customHeight="1" x14ac:dyDescent="0.25">
      <c r="A41" s="18" t="s">
        <v>29</v>
      </c>
      <c r="B41" s="33">
        <f>B39/B38</f>
        <v>4.3833674520977209E-4</v>
      </c>
      <c r="C41" s="33">
        <f>C39/C38</f>
        <v>0</v>
      </c>
      <c r="D41" s="15"/>
      <c r="E41" s="35">
        <f>E39/E38</f>
        <v>0</v>
      </c>
      <c r="F41" s="35">
        <f t="shared" ref="F41:AB41" si="45">F39/F38</f>
        <v>0</v>
      </c>
      <c r="G41" s="35">
        <f t="shared" si="45"/>
        <v>0</v>
      </c>
      <c r="H41" s="35">
        <f t="shared" si="45"/>
        <v>0</v>
      </c>
      <c r="I41" s="35">
        <f t="shared" si="45"/>
        <v>0</v>
      </c>
      <c r="J41" s="35">
        <f t="shared" si="45"/>
        <v>0</v>
      </c>
      <c r="K41" s="35">
        <f t="shared" si="45"/>
        <v>0</v>
      </c>
      <c r="L41" s="35">
        <f t="shared" si="45"/>
        <v>0</v>
      </c>
      <c r="M41" s="35">
        <f t="shared" si="45"/>
        <v>0</v>
      </c>
      <c r="N41" s="35">
        <f t="shared" si="45"/>
        <v>0</v>
      </c>
      <c r="O41" s="35">
        <f t="shared" si="45"/>
        <v>0</v>
      </c>
      <c r="P41" s="35">
        <f t="shared" si="45"/>
        <v>0</v>
      </c>
      <c r="Q41" s="35">
        <f t="shared" si="45"/>
        <v>0</v>
      </c>
      <c r="R41" s="35">
        <f t="shared" si="45"/>
        <v>0</v>
      </c>
      <c r="S41" s="35">
        <f t="shared" si="45"/>
        <v>0</v>
      </c>
      <c r="T41" s="35">
        <f t="shared" si="45"/>
        <v>0</v>
      </c>
      <c r="U41" s="35">
        <f t="shared" si="45"/>
        <v>0</v>
      </c>
      <c r="V41" s="35">
        <f t="shared" si="45"/>
        <v>0</v>
      </c>
      <c r="W41" s="35"/>
      <c r="X41" s="35"/>
      <c r="Y41" s="35">
        <f t="shared" si="45"/>
        <v>0</v>
      </c>
      <c r="Z41" s="35"/>
      <c r="AA41" s="35"/>
      <c r="AB41" s="35">
        <f t="shared" si="45"/>
        <v>0</v>
      </c>
      <c r="AC41" s="21"/>
    </row>
    <row r="42" spans="1:32" s="2" customFormat="1" ht="30" hidden="1" customHeight="1" x14ac:dyDescent="0.25">
      <c r="A42" s="18" t="s">
        <v>144</v>
      </c>
      <c r="B42" s="23">
        <v>60</v>
      </c>
      <c r="C42" s="23">
        <f>SUM(E42:AB42)</f>
        <v>0</v>
      </c>
      <c r="D42" s="1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21"/>
    </row>
    <row r="43" spans="1:32" s="2" customFormat="1" ht="30" hidden="1" customHeight="1" x14ac:dyDescent="0.25">
      <c r="A43" s="18" t="s">
        <v>31</v>
      </c>
      <c r="B43" s="23">
        <v>30</v>
      </c>
      <c r="C43" s="23">
        <f>SUM(E43:AB43)</f>
        <v>0</v>
      </c>
      <c r="D43" s="1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1"/>
    </row>
    <row r="44" spans="1:32" s="2" customFormat="1" ht="30" hidden="1" customHeight="1" x14ac:dyDescent="0.25">
      <c r="A44" s="18" t="s">
        <v>32</v>
      </c>
      <c r="B44" s="23"/>
      <c r="C44" s="23">
        <f>SUM(E44:AB44)</f>
        <v>0</v>
      </c>
      <c r="D44" s="1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21"/>
    </row>
    <row r="45" spans="1:32" s="2" customFormat="1" ht="30" hidden="1" customHeight="1" x14ac:dyDescent="0.25">
      <c r="A45" s="18" t="s">
        <v>33</v>
      </c>
      <c r="B45" s="23"/>
      <c r="C45" s="23">
        <f>SUM(E45:AB45)</f>
        <v>0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21"/>
    </row>
    <row r="46" spans="1:32" s="2" customFormat="1" ht="30" hidden="1" customHeight="1" x14ac:dyDescent="0.25">
      <c r="A46" s="18" t="s">
        <v>34</v>
      </c>
      <c r="B46" s="23"/>
      <c r="C46" s="23">
        <f>SUM(E46:AB46)</f>
        <v>1762</v>
      </c>
      <c r="D46" s="15"/>
      <c r="E46" s="26">
        <v>15</v>
      </c>
      <c r="F46" s="26"/>
      <c r="G46" s="26">
        <v>205</v>
      </c>
      <c r="H46" s="26">
        <v>73</v>
      </c>
      <c r="I46" s="26">
        <v>55</v>
      </c>
      <c r="J46" s="26">
        <v>220</v>
      </c>
      <c r="K46" s="26">
        <v>40</v>
      </c>
      <c r="L46" s="26">
        <v>97</v>
      </c>
      <c r="M46" s="26"/>
      <c r="N46" s="26"/>
      <c r="O46" s="26"/>
      <c r="P46" s="26">
        <v>85</v>
      </c>
      <c r="Q46" s="26">
        <v>200</v>
      </c>
      <c r="R46" s="26"/>
      <c r="S46" s="26">
        <v>12</v>
      </c>
      <c r="T46" s="26">
        <v>100</v>
      </c>
      <c r="U46" s="26">
        <v>30</v>
      </c>
      <c r="V46" s="26"/>
      <c r="W46" s="26"/>
      <c r="X46" s="26"/>
      <c r="Y46" s="26">
        <v>630</v>
      </c>
      <c r="Z46" s="26"/>
      <c r="AA46" s="26"/>
      <c r="AB46" s="26"/>
      <c r="AC46" s="21"/>
    </row>
    <row r="47" spans="1:32" s="2" customFormat="1" ht="30" hidden="1" customHeight="1" x14ac:dyDescent="0.25">
      <c r="A47" s="17" t="s">
        <v>35</v>
      </c>
      <c r="B47" s="23"/>
      <c r="C47" s="23">
        <f t="shared" ref="C47:C58" si="46">SUM(E47:AB47)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21"/>
    </row>
    <row r="48" spans="1:32" s="2" customFormat="1" ht="30" hidden="1" customHeight="1" outlineLevel="1" x14ac:dyDescent="0.25">
      <c r="A48" s="17" t="s">
        <v>146</v>
      </c>
      <c r="B48" s="23"/>
      <c r="C48" s="23">
        <f t="shared" si="46"/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21"/>
    </row>
    <row r="49" spans="1:29" s="2" customFormat="1" ht="30" hidden="1" customHeight="1" outlineLevel="1" x14ac:dyDescent="0.25">
      <c r="A49" s="17" t="s">
        <v>147</v>
      </c>
      <c r="B49" s="23"/>
      <c r="C49" s="23">
        <f t="shared" si="46"/>
        <v>0</v>
      </c>
      <c r="D49" s="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21"/>
    </row>
    <row r="50" spans="1:29" s="2" customFormat="1" ht="30" hidden="1" customHeight="1" x14ac:dyDescent="0.25">
      <c r="A50" s="11" t="s">
        <v>36</v>
      </c>
      <c r="B50" s="23"/>
      <c r="C50" s="23">
        <f t="shared" si="46"/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20"/>
    </row>
    <row r="51" spans="1:29" s="2" customFormat="1" ht="30" hidden="1" customHeight="1" x14ac:dyDescent="0.25">
      <c r="A51" s="32" t="s">
        <v>37</v>
      </c>
      <c r="B51" s="23"/>
      <c r="C51" s="23">
        <f t="shared" si="46"/>
        <v>158</v>
      </c>
      <c r="D51" s="15"/>
      <c r="E51" s="34"/>
      <c r="F51" s="34"/>
      <c r="G51" s="34">
        <v>96</v>
      </c>
      <c r="H51" s="34">
        <v>13</v>
      </c>
      <c r="I51" s="34"/>
      <c r="J51" s="34"/>
      <c r="K51" s="34">
        <v>2</v>
      </c>
      <c r="L51" s="34">
        <v>43</v>
      </c>
      <c r="M51" s="34"/>
      <c r="N51" s="34">
        <v>1</v>
      </c>
      <c r="O51" s="34"/>
      <c r="P51" s="34"/>
      <c r="Q51" s="34"/>
      <c r="R51" s="34"/>
      <c r="S51" s="34"/>
      <c r="T51" s="34"/>
      <c r="U51" s="34">
        <v>3</v>
      </c>
      <c r="V51" s="34"/>
      <c r="W51" s="34"/>
      <c r="X51" s="34"/>
      <c r="Y51" s="34"/>
      <c r="Z51" s="34"/>
      <c r="AA51" s="34"/>
      <c r="AB51" s="34"/>
      <c r="AC51" s="20"/>
    </row>
    <row r="52" spans="1:29" s="2" customFormat="1" ht="30" hidden="1" customHeight="1" x14ac:dyDescent="0.25">
      <c r="A52" s="18" t="s">
        <v>29</v>
      </c>
      <c r="B52" s="33" t="e">
        <f>B51/B50</f>
        <v>#DIV/0!</v>
      </c>
      <c r="C52" s="23" t="e">
        <f t="shared" si="46"/>
        <v>#DIV/0!</v>
      </c>
      <c r="D52" s="15"/>
      <c r="E52" s="35" t="e">
        <f t="shared" ref="E52:AB52" si="47">E51/E50</f>
        <v>#DIV/0!</v>
      </c>
      <c r="F52" s="35" t="e">
        <f t="shared" si="47"/>
        <v>#DIV/0!</v>
      </c>
      <c r="G52" s="35" t="e">
        <f t="shared" si="47"/>
        <v>#DIV/0!</v>
      </c>
      <c r="H52" s="35" t="e">
        <f t="shared" si="47"/>
        <v>#DIV/0!</v>
      </c>
      <c r="I52" s="35" t="e">
        <f t="shared" si="47"/>
        <v>#DIV/0!</v>
      </c>
      <c r="J52" s="35" t="e">
        <f t="shared" si="47"/>
        <v>#DIV/0!</v>
      </c>
      <c r="K52" s="35" t="e">
        <f t="shared" si="47"/>
        <v>#DIV/0!</v>
      </c>
      <c r="L52" s="35" t="e">
        <f t="shared" si="47"/>
        <v>#DIV/0!</v>
      </c>
      <c r="M52" s="35" t="e">
        <f t="shared" si="47"/>
        <v>#DIV/0!</v>
      </c>
      <c r="N52" s="35" t="e">
        <f t="shared" si="47"/>
        <v>#DIV/0!</v>
      </c>
      <c r="O52" s="35" t="e">
        <f t="shared" si="47"/>
        <v>#DIV/0!</v>
      </c>
      <c r="P52" s="35" t="e">
        <f t="shared" si="47"/>
        <v>#DIV/0!</v>
      </c>
      <c r="Q52" s="35" t="e">
        <f t="shared" si="47"/>
        <v>#DIV/0!</v>
      </c>
      <c r="R52" s="35" t="e">
        <f t="shared" si="47"/>
        <v>#DIV/0!</v>
      </c>
      <c r="S52" s="35" t="e">
        <f t="shared" si="47"/>
        <v>#DIV/0!</v>
      </c>
      <c r="T52" s="35" t="e">
        <f t="shared" si="47"/>
        <v>#DIV/0!</v>
      </c>
      <c r="U52" s="35" t="e">
        <f t="shared" si="47"/>
        <v>#DIV/0!</v>
      </c>
      <c r="V52" s="35" t="e">
        <f t="shared" si="47"/>
        <v>#DIV/0!</v>
      </c>
      <c r="W52" s="35" t="e">
        <f t="shared" si="47"/>
        <v>#DIV/0!</v>
      </c>
      <c r="X52" s="35"/>
      <c r="Y52" s="35" t="e">
        <f t="shared" si="47"/>
        <v>#DIV/0!</v>
      </c>
      <c r="Z52" s="35"/>
      <c r="AA52" s="35"/>
      <c r="AB52" s="35" t="e">
        <f t="shared" si="47"/>
        <v>#DIV/0!</v>
      </c>
      <c r="AC52" s="21"/>
    </row>
    <row r="53" spans="1:29" s="2" customFormat="1" ht="30" hidden="1" customHeight="1" outlineLevel="1" x14ac:dyDescent="0.25">
      <c r="A53" s="17" t="s">
        <v>38</v>
      </c>
      <c r="B53" s="23"/>
      <c r="C53" s="23">
        <f t="shared" si="46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21"/>
    </row>
    <row r="54" spans="1:29" s="2" customFormat="1" ht="30" hidden="1" customHeight="1" x14ac:dyDescent="0.25">
      <c r="A54" s="11" t="s">
        <v>138</v>
      </c>
      <c r="B54" s="23"/>
      <c r="C54" s="23">
        <f t="shared" si="46"/>
        <v>0</v>
      </c>
      <c r="D54" s="1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20"/>
    </row>
    <row r="55" spans="1:29" s="2" customFormat="1" ht="26.45" hidden="1" customHeight="1" x14ac:dyDescent="0.25">
      <c r="A55" s="32" t="s">
        <v>139</v>
      </c>
      <c r="B55" s="27"/>
      <c r="C55" s="27">
        <f t="shared" si="46"/>
        <v>140.5</v>
      </c>
      <c r="D55" s="9"/>
      <c r="E55" s="26">
        <v>8</v>
      </c>
      <c r="F55" s="26"/>
      <c r="G55" s="26"/>
      <c r="H55" s="26"/>
      <c r="I55" s="26"/>
      <c r="J55" s="26"/>
      <c r="K55" s="26">
        <v>13.5</v>
      </c>
      <c r="L55" s="26">
        <v>55</v>
      </c>
      <c r="M55" s="26"/>
      <c r="N55" s="54"/>
      <c r="O55" s="26"/>
      <c r="P55" s="26"/>
      <c r="Q55" s="26"/>
      <c r="R55" s="26"/>
      <c r="S55" s="26"/>
      <c r="T55" s="26">
        <v>12</v>
      </c>
      <c r="U55" s="26"/>
      <c r="V55" s="26"/>
      <c r="W55" s="26"/>
      <c r="X55" s="26"/>
      <c r="Y55" s="26">
        <v>52</v>
      </c>
      <c r="Z55" s="26"/>
      <c r="AA55" s="26"/>
      <c r="AB55" s="26"/>
      <c r="AC55" s="20"/>
    </row>
    <row r="56" spans="1:29" s="2" customFormat="1" ht="30" hidden="1" customHeight="1" x14ac:dyDescent="0.25">
      <c r="A56" s="13" t="s">
        <v>173</v>
      </c>
      <c r="B56" s="27"/>
      <c r="C56" s="27">
        <f t="shared" si="46"/>
        <v>0</v>
      </c>
      <c r="D56" s="9"/>
      <c r="E56" s="26"/>
      <c r="F56" s="26"/>
      <c r="G56" s="26"/>
      <c r="H56" s="54"/>
      <c r="I56" s="26"/>
      <c r="J56" s="26"/>
      <c r="K56" s="26"/>
      <c r="L56" s="26"/>
      <c r="M56" s="54"/>
      <c r="N56" s="54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0"/>
    </row>
    <row r="57" spans="1:29" s="2" customFormat="1" ht="30" hidden="1" customHeight="1" x14ac:dyDescent="0.25">
      <c r="A57" s="13" t="s">
        <v>29</v>
      </c>
      <c r="B57" s="33"/>
      <c r="C57" s="27">
        <f t="shared" si="46"/>
        <v>0</v>
      </c>
      <c r="D57" s="9" t="e">
        <f t="shared" ref="D57:D87" si="48">C57/B57</f>
        <v>#DIV/0!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21"/>
    </row>
    <row r="58" spans="1:29" s="2" customFormat="1" ht="30" hidden="1" customHeight="1" x14ac:dyDescent="0.25">
      <c r="A58" s="18" t="s">
        <v>39</v>
      </c>
      <c r="B58" s="23"/>
      <c r="C58" s="27">
        <f t="shared" si="46"/>
        <v>255</v>
      </c>
      <c r="D58" s="15"/>
      <c r="E58" s="34"/>
      <c r="F58" s="34"/>
      <c r="G58" s="34">
        <v>170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>
        <v>85</v>
      </c>
      <c r="V58" s="34"/>
      <c r="W58" s="34"/>
      <c r="X58" s="34"/>
      <c r="Y58" s="34"/>
      <c r="Z58" s="34"/>
      <c r="AA58" s="34"/>
      <c r="AB58" s="34"/>
      <c r="AC58" s="20"/>
    </row>
    <row r="59" spans="1:29" s="2" customFormat="1" ht="30" hidden="1" customHeight="1" outlineLevel="1" x14ac:dyDescent="0.25">
      <c r="A59" s="17" t="s">
        <v>40</v>
      </c>
      <c r="B59" s="23"/>
      <c r="C59" s="23">
        <f t="shared" ref="C59:C72" si="49">SUM(E59:AB59)</f>
        <v>0</v>
      </c>
      <c r="D59" s="15" t="e">
        <f t="shared" si="48"/>
        <v>#DIV/0!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21"/>
    </row>
    <row r="60" spans="1:29" s="2" customFormat="1" ht="30" hidden="1" customHeight="1" outlineLevel="1" x14ac:dyDescent="0.25">
      <c r="A60" s="17" t="s">
        <v>41</v>
      </c>
      <c r="B60" s="23"/>
      <c r="C60" s="23">
        <f t="shared" si="49"/>
        <v>0</v>
      </c>
      <c r="D60" s="15" t="e">
        <f t="shared" si="48"/>
        <v>#DIV/0!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21"/>
    </row>
    <row r="61" spans="1:29" s="2" customFormat="1" ht="30" hidden="1" customHeight="1" x14ac:dyDescent="0.25">
      <c r="A61" s="18" t="s">
        <v>42</v>
      </c>
      <c r="B61" s="23"/>
      <c r="C61" s="23">
        <f t="shared" si="49"/>
        <v>4011</v>
      </c>
      <c r="D61" s="15"/>
      <c r="E61" s="37">
        <v>2010</v>
      </c>
      <c r="F61" s="37"/>
      <c r="G61" s="37"/>
      <c r="H61" s="37"/>
      <c r="I61" s="37"/>
      <c r="J61" s="37">
        <v>107</v>
      </c>
      <c r="K61" s="37"/>
      <c r="L61" s="37">
        <v>70</v>
      </c>
      <c r="M61" s="37">
        <v>50</v>
      </c>
      <c r="N61" s="37"/>
      <c r="O61" s="37"/>
      <c r="P61" s="37">
        <v>10</v>
      </c>
      <c r="Q61" s="37">
        <v>1135</v>
      </c>
      <c r="R61" s="37"/>
      <c r="S61" s="37"/>
      <c r="T61" s="37">
        <v>250</v>
      </c>
      <c r="U61" s="37"/>
      <c r="V61" s="37"/>
      <c r="W61" s="37"/>
      <c r="X61" s="37"/>
      <c r="Y61" s="37">
        <v>329</v>
      </c>
      <c r="Z61" s="37"/>
      <c r="AA61" s="37"/>
      <c r="AB61" s="37">
        <v>50</v>
      </c>
      <c r="AC61" s="21"/>
    </row>
    <row r="62" spans="1:29" s="2" customFormat="1" ht="30" hidden="1" customHeight="1" x14ac:dyDescent="0.25">
      <c r="A62" s="18" t="s">
        <v>43</v>
      </c>
      <c r="B62" s="23"/>
      <c r="C62" s="23">
        <f t="shared" si="49"/>
        <v>2084</v>
      </c>
      <c r="D62" s="15"/>
      <c r="E62" s="37"/>
      <c r="F62" s="37">
        <v>6</v>
      </c>
      <c r="G62" s="37"/>
      <c r="H62" s="37">
        <v>668</v>
      </c>
      <c r="I62" s="37"/>
      <c r="J62" s="37">
        <v>730</v>
      </c>
      <c r="K62" s="37">
        <v>80</v>
      </c>
      <c r="L62" s="37">
        <v>180</v>
      </c>
      <c r="M62" s="37"/>
      <c r="N62" s="37"/>
      <c r="O62" s="37"/>
      <c r="P62" s="37"/>
      <c r="Q62" s="37">
        <v>120</v>
      </c>
      <c r="R62" s="37"/>
      <c r="S62" s="37"/>
      <c r="T62" s="37"/>
      <c r="U62" s="37"/>
      <c r="V62" s="37"/>
      <c r="W62" s="37"/>
      <c r="X62" s="37"/>
      <c r="Y62" s="37">
        <v>300</v>
      </c>
      <c r="Z62" s="37"/>
      <c r="AA62" s="37"/>
      <c r="AB62" s="37"/>
      <c r="AC62" s="21"/>
    </row>
    <row r="63" spans="1:29" s="2" customFormat="1" ht="30" hidden="1" customHeight="1" x14ac:dyDescent="0.25">
      <c r="A63" s="18" t="s">
        <v>44</v>
      </c>
      <c r="B63" s="23"/>
      <c r="C63" s="23">
        <f t="shared" si="49"/>
        <v>0</v>
      </c>
      <c r="D63" s="15" t="e">
        <f t="shared" si="48"/>
        <v>#DIV/0!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21"/>
    </row>
    <row r="64" spans="1:29" s="2" customFormat="1" ht="30" hidden="1" customHeight="1" x14ac:dyDescent="0.25">
      <c r="A64" s="18" t="s">
        <v>45</v>
      </c>
      <c r="B64" s="23"/>
      <c r="C64" s="23">
        <f t="shared" si="49"/>
        <v>180</v>
      </c>
      <c r="D64" s="1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>
        <v>180</v>
      </c>
      <c r="V64" s="37"/>
      <c r="W64" s="37"/>
      <c r="X64" s="37"/>
      <c r="Y64" s="37"/>
      <c r="Z64" s="37"/>
      <c r="AA64" s="37"/>
      <c r="AB64" s="37"/>
      <c r="AC64" s="21"/>
    </row>
    <row r="65" spans="1:29" s="2" customFormat="1" ht="30" hidden="1" customHeight="1" x14ac:dyDescent="0.25">
      <c r="A65" s="18" t="s">
        <v>46</v>
      </c>
      <c r="B65" s="23"/>
      <c r="C65" s="23">
        <f t="shared" si="49"/>
        <v>3763</v>
      </c>
      <c r="D65" s="15"/>
      <c r="E65" s="37"/>
      <c r="F65" s="37"/>
      <c r="G65" s="37">
        <v>572</v>
      </c>
      <c r="H65" s="37">
        <v>79</v>
      </c>
      <c r="I65" s="37">
        <v>91</v>
      </c>
      <c r="J65" s="37">
        <v>100</v>
      </c>
      <c r="K65" s="37"/>
      <c r="L65" s="37">
        <v>437</v>
      </c>
      <c r="M65" s="37"/>
      <c r="N65" s="37">
        <v>26</v>
      </c>
      <c r="O65" s="37">
        <v>15</v>
      </c>
      <c r="P65" s="37">
        <v>10</v>
      </c>
      <c r="Q65" s="37">
        <v>80</v>
      </c>
      <c r="R65" s="37"/>
      <c r="S65" s="37">
        <v>15</v>
      </c>
      <c r="T65" s="37">
        <v>90</v>
      </c>
      <c r="U65" s="37">
        <v>153</v>
      </c>
      <c r="V65" s="37"/>
      <c r="W65" s="37">
        <v>296</v>
      </c>
      <c r="X65" s="37"/>
      <c r="Y65" s="37">
        <v>1699</v>
      </c>
      <c r="Z65" s="37"/>
      <c r="AA65" s="37"/>
      <c r="AB65" s="37">
        <v>100</v>
      </c>
      <c r="AC65" s="21"/>
    </row>
    <row r="66" spans="1:29" s="2" customFormat="1" ht="30" hidden="1" customHeight="1" x14ac:dyDescent="0.25">
      <c r="A66" s="18" t="s">
        <v>47</v>
      </c>
      <c r="B66" s="23"/>
      <c r="C66" s="23">
        <f t="shared" si="49"/>
        <v>0</v>
      </c>
      <c r="D66" s="15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1"/>
    </row>
    <row r="67" spans="1:29" s="2" customFormat="1" ht="30" hidden="1" customHeight="1" x14ac:dyDescent="0.25">
      <c r="A67" s="18" t="s">
        <v>48</v>
      </c>
      <c r="B67" s="23"/>
      <c r="C67" s="23">
        <f t="shared" si="49"/>
        <v>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1"/>
    </row>
    <row r="68" spans="1:29" s="2" customFormat="1" ht="30" hidden="1" customHeight="1" x14ac:dyDescent="0.25">
      <c r="A68" s="18" t="s">
        <v>49</v>
      </c>
      <c r="B68" s="23"/>
      <c r="C68" s="23">
        <f t="shared" si="49"/>
        <v>70</v>
      </c>
      <c r="D68" s="15"/>
      <c r="E68" s="23"/>
      <c r="F68" s="23"/>
      <c r="G68" s="23"/>
      <c r="H68" s="39"/>
      <c r="I68" s="23"/>
      <c r="J68" s="37"/>
      <c r="K68" s="37"/>
      <c r="L68" s="37"/>
      <c r="M68" s="37"/>
      <c r="N68" s="37"/>
      <c r="O68" s="37"/>
      <c r="P68" s="37"/>
      <c r="Q68" s="37"/>
      <c r="R68" s="37"/>
      <c r="S68" s="37">
        <v>70</v>
      </c>
      <c r="T68" s="37"/>
      <c r="U68" s="37"/>
      <c r="V68" s="37"/>
      <c r="W68" s="37"/>
      <c r="X68" s="37"/>
      <c r="Y68" s="37"/>
      <c r="Z68" s="37"/>
      <c r="AA68" s="37"/>
      <c r="AB68" s="37"/>
      <c r="AC68" s="21"/>
    </row>
    <row r="69" spans="1:29" s="2" customFormat="1" ht="30" hidden="1" customHeight="1" x14ac:dyDescent="0.25">
      <c r="A69" s="18" t="s">
        <v>50</v>
      </c>
      <c r="B69" s="23"/>
      <c r="C69" s="23">
        <f t="shared" si="49"/>
        <v>292</v>
      </c>
      <c r="D69" s="15"/>
      <c r="E69" s="37"/>
      <c r="F69" s="37"/>
      <c r="G69" s="37"/>
      <c r="H69" s="37">
        <v>90</v>
      </c>
      <c r="I69" s="37">
        <v>202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21"/>
    </row>
    <row r="70" spans="1:29" s="2" customFormat="1" ht="30" hidden="1" customHeight="1" x14ac:dyDescent="0.25">
      <c r="A70" s="18" t="s">
        <v>51</v>
      </c>
      <c r="B70" s="23"/>
      <c r="C70" s="23">
        <f t="shared" si="49"/>
        <v>0</v>
      </c>
      <c r="D70" s="15" t="e">
        <f t="shared" si="48"/>
        <v>#DIV/0!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21"/>
    </row>
    <row r="71" spans="1:29" s="2" customFormat="1" ht="30" hidden="1" customHeight="1" x14ac:dyDescent="0.25">
      <c r="A71" s="18" t="s">
        <v>52</v>
      </c>
      <c r="B71" s="23"/>
      <c r="C71" s="19">
        <f t="shared" si="49"/>
        <v>20</v>
      </c>
      <c r="D71" s="1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>
        <v>10</v>
      </c>
      <c r="S71" s="37">
        <v>10</v>
      </c>
      <c r="T71" s="37"/>
      <c r="U71" s="37"/>
      <c r="V71" s="37"/>
      <c r="W71" s="37"/>
      <c r="X71" s="37"/>
      <c r="Y71" s="37"/>
      <c r="Z71" s="37"/>
      <c r="AA71" s="37"/>
      <c r="AB71" s="37"/>
      <c r="AC71" s="21"/>
    </row>
    <row r="72" spans="1:29" ht="30" hidden="1" customHeight="1" x14ac:dyDescent="0.25">
      <c r="A72" s="11" t="s">
        <v>53</v>
      </c>
      <c r="B72" s="23"/>
      <c r="C72" s="23">
        <f t="shared" si="49"/>
        <v>0</v>
      </c>
      <c r="D72" s="15" t="e">
        <f t="shared" si="48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9" ht="30" hidden="1" customHeight="1" x14ac:dyDescent="0.25">
      <c r="A73" s="32" t="s">
        <v>54</v>
      </c>
      <c r="B73" s="23"/>
      <c r="C73" s="23">
        <f>SUM(E73:AB73)</f>
        <v>0</v>
      </c>
      <c r="D73" s="15" t="e">
        <f t="shared" si="48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1:29" ht="30" hidden="1" customHeight="1" x14ac:dyDescent="0.25">
      <c r="A74" s="13" t="s">
        <v>29</v>
      </c>
      <c r="B74" s="33"/>
      <c r="C74" s="23">
        <f>SUM(E74:AB74)</f>
        <v>0</v>
      </c>
      <c r="D74" s="15" t="e">
        <f t="shared" si="48"/>
        <v>#DIV/0!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9" ht="30" hidden="1" customHeight="1" x14ac:dyDescent="0.25">
      <c r="A75" s="13" t="s">
        <v>55</v>
      </c>
      <c r="B75" s="33"/>
      <c r="C75" s="23">
        <f>SUM(E75:AB75)</f>
        <v>0</v>
      </c>
      <c r="D75" s="15" t="e">
        <f t="shared" si="48"/>
        <v>#DIV/0!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</row>
    <row r="76" spans="1:29" ht="30" hidden="1" customHeight="1" x14ac:dyDescent="0.25">
      <c r="A76" s="13"/>
      <c r="B76" s="33"/>
      <c r="C76" s="39"/>
      <c r="D76" s="15" t="e">
        <f t="shared" si="48"/>
        <v>#DIV/0!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:29" s="4" customFormat="1" ht="30" hidden="1" customHeight="1" x14ac:dyDescent="0.25">
      <c r="A77" s="78" t="s">
        <v>56</v>
      </c>
      <c r="B77" s="40"/>
      <c r="C77" s="40">
        <f>SUM(E77:AB77)</f>
        <v>0</v>
      </c>
      <c r="D77" s="15" t="e">
        <f t="shared" si="48"/>
        <v>#DIV/0!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9" ht="30" hidden="1" customHeight="1" x14ac:dyDescent="0.25">
      <c r="A78" s="13"/>
      <c r="B78" s="33"/>
      <c r="C78" s="39"/>
      <c r="D78" s="15" t="e">
        <f t="shared" si="48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</row>
    <row r="79" spans="1:29" ht="7.9" hidden="1" customHeight="1" x14ac:dyDescent="0.25">
      <c r="A79" s="13"/>
      <c r="B79" s="33"/>
      <c r="C79" s="19"/>
      <c r="D79" s="15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</row>
    <row r="80" spans="1:29" s="43" customFormat="1" ht="30" hidden="1" customHeight="1" x14ac:dyDescent="0.25">
      <c r="A80" s="13" t="s">
        <v>57</v>
      </c>
      <c r="B80" s="42"/>
      <c r="C80" s="42">
        <f>SUM(E80:AB80)</f>
        <v>-61929</v>
      </c>
      <c r="D80" s="15"/>
      <c r="E80" s="100">
        <f>(E39-E81)</f>
        <v>-2925</v>
      </c>
      <c r="F80" s="100">
        <f t="shared" ref="F80:AB80" si="50">(F39-F81)</f>
        <v>-2253</v>
      </c>
      <c r="G80" s="100">
        <f t="shared" si="50"/>
        <v>-8550</v>
      </c>
      <c r="H80" s="100">
        <f t="shared" si="50"/>
        <v>-3688</v>
      </c>
      <c r="I80" s="100">
        <f t="shared" si="50"/>
        <v>-2300</v>
      </c>
      <c r="J80" s="100">
        <f t="shared" si="50"/>
        <v>-3800</v>
      </c>
      <c r="K80" s="100">
        <f t="shared" si="50"/>
        <v>-2592</v>
      </c>
      <c r="L80" s="100">
        <f t="shared" si="50"/>
        <v>-5121</v>
      </c>
      <c r="M80" s="100">
        <f t="shared" si="50"/>
        <v>-2780</v>
      </c>
      <c r="N80" s="100">
        <f t="shared" si="50"/>
        <v>-1095</v>
      </c>
      <c r="O80" s="100">
        <f t="shared" si="50"/>
        <v>-660</v>
      </c>
      <c r="P80" s="100">
        <f t="shared" si="50"/>
        <v>-708</v>
      </c>
      <c r="Q80" s="100">
        <f t="shared" si="50"/>
        <v>-3875</v>
      </c>
      <c r="R80" s="100">
        <f t="shared" si="50"/>
        <v>-2330</v>
      </c>
      <c r="S80" s="100">
        <f t="shared" si="50"/>
        <v>-3205</v>
      </c>
      <c r="T80" s="100">
        <f t="shared" si="50"/>
        <v>-1074</v>
      </c>
      <c r="U80" s="100">
        <f t="shared" si="50"/>
        <v>-2210</v>
      </c>
      <c r="V80" s="100">
        <f t="shared" si="50"/>
        <v>-798</v>
      </c>
      <c r="W80" s="100">
        <f t="shared" si="50"/>
        <v>-1755</v>
      </c>
      <c r="X80" s="100"/>
      <c r="Y80" s="100">
        <f t="shared" si="50"/>
        <v>-9000</v>
      </c>
      <c r="Z80" s="100"/>
      <c r="AA80" s="100"/>
      <c r="AB80" s="100">
        <f t="shared" si="50"/>
        <v>-1210</v>
      </c>
    </row>
    <row r="81" spans="1:29" ht="30.6" hidden="1" customHeight="1" x14ac:dyDescent="0.25">
      <c r="A81" s="13" t="s">
        <v>58</v>
      </c>
      <c r="B81" s="23"/>
      <c r="C81" s="23">
        <f>SUM(E81:AB81)</f>
        <v>61929</v>
      </c>
      <c r="D81" s="15"/>
      <c r="E81" s="10">
        <v>2925</v>
      </c>
      <c r="F81" s="10">
        <v>2253</v>
      </c>
      <c r="G81" s="10">
        <v>8550</v>
      </c>
      <c r="H81" s="10">
        <v>3688</v>
      </c>
      <c r="I81" s="10">
        <v>2300</v>
      </c>
      <c r="J81" s="10">
        <v>3800</v>
      </c>
      <c r="K81" s="10">
        <v>2592</v>
      </c>
      <c r="L81" s="10">
        <v>5121</v>
      </c>
      <c r="M81" s="10">
        <v>2780</v>
      </c>
      <c r="N81" s="10">
        <v>1095</v>
      </c>
      <c r="O81" s="10">
        <v>660</v>
      </c>
      <c r="P81" s="10">
        <v>708</v>
      </c>
      <c r="Q81" s="10">
        <v>3875</v>
      </c>
      <c r="R81" s="10">
        <v>2330</v>
      </c>
      <c r="S81" s="10">
        <v>3205</v>
      </c>
      <c r="T81" s="10">
        <v>1074</v>
      </c>
      <c r="U81" s="10">
        <v>2210</v>
      </c>
      <c r="V81" s="10">
        <v>798</v>
      </c>
      <c r="W81" s="10">
        <v>1755</v>
      </c>
      <c r="X81" s="10"/>
      <c r="Y81" s="10">
        <v>9000</v>
      </c>
      <c r="Z81" s="10"/>
      <c r="AA81" s="10"/>
      <c r="AB81" s="10">
        <v>1210</v>
      </c>
      <c r="AC81" s="20"/>
    </row>
    <row r="82" spans="1:29" ht="30" hidden="1" customHeight="1" x14ac:dyDescent="0.25">
      <c r="A82" s="13"/>
      <c r="B82" s="33"/>
      <c r="C82" s="23"/>
      <c r="D82" s="15" t="e">
        <f t="shared" si="48"/>
        <v>#DIV/0!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9" s="43" customFormat="1" ht="30" hidden="1" customHeight="1" x14ac:dyDescent="0.25">
      <c r="A83" s="13" t="s">
        <v>59</v>
      </c>
      <c r="B83" s="42"/>
      <c r="C83" s="42"/>
      <c r="D83" s="1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9" ht="30" hidden="1" customHeight="1" x14ac:dyDescent="0.25">
      <c r="A84" s="13" t="s">
        <v>60</v>
      </c>
      <c r="B84" s="34"/>
      <c r="C84" s="27">
        <f>SUM(E84:AB84)</f>
        <v>0</v>
      </c>
      <c r="D84" s="15" t="e">
        <f t="shared" si="48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6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9" ht="30" hidden="1" customHeight="1" x14ac:dyDescent="0.25">
      <c r="A85" s="44" t="s">
        <v>61</v>
      </c>
      <c r="B85" s="45"/>
      <c r="C85" s="45"/>
      <c r="D85" s="15" t="e">
        <f t="shared" si="48"/>
        <v>#DIV/0!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:29" ht="30" hidden="1" customHeight="1" x14ac:dyDescent="0.25">
      <c r="A86" s="13" t="s">
        <v>62</v>
      </c>
      <c r="B86" s="41"/>
      <c r="C86" s="41"/>
      <c r="D86" s="15" t="e">
        <f t="shared" si="48"/>
        <v>#DIV/0!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</row>
    <row r="87" spans="1:29" ht="30" hidden="1" customHeight="1" x14ac:dyDescent="0.25">
      <c r="A87" s="13" t="s">
        <v>63</v>
      </c>
      <c r="B87" s="29"/>
      <c r="C87" s="29" t="e">
        <f>C86/C85</f>
        <v>#DIV/0!</v>
      </c>
      <c r="D87" s="15" t="e">
        <f t="shared" si="48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:29" ht="30" hidden="1" customHeight="1" x14ac:dyDescent="0.25">
      <c r="A88" s="44" t="s">
        <v>155</v>
      </c>
      <c r="B88" s="83"/>
      <c r="C88" s="83"/>
      <c r="D88" s="47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</row>
    <row r="89" spans="1:29" s="12" customFormat="1" ht="30" hidden="1" customHeight="1" outlineLevel="1" x14ac:dyDescent="0.2">
      <c r="A89" s="48" t="s">
        <v>64</v>
      </c>
      <c r="B89" s="23"/>
      <c r="C89" s="27"/>
      <c r="D89" s="15" t="e">
        <f t="shared" ref="D89:D126" si="51">C89/B89</f>
        <v>#DIV/0!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9" s="12" customFormat="1" ht="30" hidden="1" customHeight="1" outlineLevel="1" x14ac:dyDescent="0.2">
      <c r="A90" s="48" t="s">
        <v>69</v>
      </c>
      <c r="B90" s="39"/>
      <c r="C90" s="26"/>
      <c r="D90" s="15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9" s="12" customFormat="1" ht="30" hidden="1" customHeight="1" outlineLevel="1" x14ac:dyDescent="0.2">
      <c r="A91" s="48" t="s">
        <v>131</v>
      </c>
      <c r="B91" s="39"/>
      <c r="C91" s="26"/>
      <c r="D91" s="15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9" s="12" customFormat="1" ht="30" hidden="1" customHeight="1" outlineLevel="1" x14ac:dyDescent="0.2">
      <c r="A92" s="48" t="s">
        <v>132</v>
      </c>
      <c r="B92" s="39"/>
      <c r="C92" s="26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9" s="50" customFormat="1" ht="34.9" hidden="1" customHeight="1" outlineLevel="1" x14ac:dyDescent="0.2">
      <c r="A93" s="13" t="s">
        <v>65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9" s="50" customFormat="1" ht="33" hidden="1" customHeight="1" outlineLevel="1" x14ac:dyDescent="0.2">
      <c r="A94" s="13" t="s">
        <v>66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9" s="12" customFormat="1" ht="34.15" hidden="1" customHeight="1" outlineLevel="1" x14ac:dyDescent="0.2">
      <c r="A95" s="11" t="s">
        <v>67</v>
      </c>
      <c r="B95" s="27"/>
      <c r="C95" s="27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9" s="12" customFormat="1" ht="30" hidden="1" customHeight="1" x14ac:dyDescent="0.2">
      <c r="A96" s="32" t="s">
        <v>68</v>
      </c>
      <c r="B96" s="23"/>
      <c r="C96" s="27"/>
      <c r="D96" s="15" t="e">
        <f t="shared" si="51"/>
        <v>#DIV/0!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102"/>
      <c r="Y96" s="39"/>
      <c r="Z96" s="102"/>
      <c r="AA96" s="102"/>
      <c r="AB96" s="39"/>
    </row>
    <row r="97" spans="1:28" s="12" customFormat="1" ht="30" hidden="1" customHeight="1" x14ac:dyDescent="0.2">
      <c r="A97" s="13" t="s">
        <v>161</v>
      </c>
      <c r="B97" s="29" t="e">
        <f>B96/B95</f>
        <v>#DIV/0!</v>
      </c>
      <c r="C97" s="29" t="e">
        <f>C96/C95</f>
        <v>#DIV/0!</v>
      </c>
      <c r="D97" s="15"/>
      <c r="E97" s="29" t="e">
        <f>E96/E95</f>
        <v>#DIV/0!</v>
      </c>
      <c r="F97" s="29" t="e">
        <f>F96/F95</f>
        <v>#DIV/0!</v>
      </c>
      <c r="G97" s="29" t="e">
        <f t="shared" ref="G97:AB97" si="52">G96/G95</f>
        <v>#DIV/0!</v>
      </c>
      <c r="H97" s="29" t="e">
        <f t="shared" si="52"/>
        <v>#DIV/0!</v>
      </c>
      <c r="I97" s="29" t="e">
        <f t="shared" si="52"/>
        <v>#DIV/0!</v>
      </c>
      <c r="J97" s="29" t="e">
        <f t="shared" si="52"/>
        <v>#DIV/0!</v>
      </c>
      <c r="K97" s="29" t="e">
        <f t="shared" si="52"/>
        <v>#DIV/0!</v>
      </c>
      <c r="L97" s="29" t="e">
        <f t="shared" si="52"/>
        <v>#DIV/0!</v>
      </c>
      <c r="M97" s="29" t="e">
        <f t="shared" si="52"/>
        <v>#DIV/0!</v>
      </c>
      <c r="N97" s="29" t="e">
        <f t="shared" si="52"/>
        <v>#DIV/0!</v>
      </c>
      <c r="O97" s="29" t="e">
        <f t="shared" si="52"/>
        <v>#DIV/0!</v>
      </c>
      <c r="P97" s="29" t="e">
        <f t="shared" si="52"/>
        <v>#DIV/0!</v>
      </c>
      <c r="Q97" s="29" t="e">
        <f t="shared" si="52"/>
        <v>#DIV/0!</v>
      </c>
      <c r="R97" s="29" t="e">
        <f t="shared" si="52"/>
        <v>#DIV/0!</v>
      </c>
      <c r="S97" s="29" t="e">
        <f t="shared" si="52"/>
        <v>#DIV/0!</v>
      </c>
      <c r="T97" s="29" t="e">
        <f t="shared" si="52"/>
        <v>#DIV/0!</v>
      </c>
      <c r="U97" s="29" t="e">
        <f t="shared" si="52"/>
        <v>#DIV/0!</v>
      </c>
      <c r="V97" s="29" t="e">
        <f t="shared" si="52"/>
        <v>#DIV/0!</v>
      </c>
      <c r="W97" s="29" t="e">
        <f t="shared" si="52"/>
        <v>#DIV/0!</v>
      </c>
      <c r="X97" s="29"/>
      <c r="Y97" s="29" t="e">
        <f t="shared" si="52"/>
        <v>#DIV/0!</v>
      </c>
      <c r="Z97" s="29"/>
      <c r="AA97" s="29"/>
      <c r="AB97" s="29" t="e">
        <f t="shared" si="52"/>
        <v>#DIV/0!</v>
      </c>
    </row>
    <row r="98" spans="1:28" s="96" customFormat="1" ht="31.9" hidden="1" customHeight="1" x14ac:dyDescent="0.2">
      <c r="A98" s="94" t="s">
        <v>73</v>
      </c>
      <c r="B98" s="97">
        <f>B95-B96</f>
        <v>0</v>
      </c>
      <c r="C98" s="97">
        <f>C95-C96</f>
        <v>0</v>
      </c>
      <c r="D98" s="97"/>
      <c r="E98" s="97">
        <f t="shared" ref="E98:AB98" si="53">E95-E96</f>
        <v>0</v>
      </c>
      <c r="F98" s="97">
        <f t="shared" si="53"/>
        <v>0</v>
      </c>
      <c r="G98" s="97">
        <f t="shared" si="53"/>
        <v>0</v>
      </c>
      <c r="H98" s="97">
        <f t="shared" si="53"/>
        <v>0</v>
      </c>
      <c r="I98" s="97">
        <f t="shared" si="53"/>
        <v>0</v>
      </c>
      <c r="J98" s="97">
        <f t="shared" si="53"/>
        <v>0</v>
      </c>
      <c r="K98" s="97">
        <f t="shared" si="53"/>
        <v>0</v>
      </c>
      <c r="L98" s="97">
        <f t="shared" si="53"/>
        <v>0</v>
      </c>
      <c r="M98" s="97">
        <f t="shared" si="53"/>
        <v>0</v>
      </c>
      <c r="N98" s="97">
        <f t="shared" si="53"/>
        <v>0</v>
      </c>
      <c r="O98" s="97">
        <f t="shared" si="53"/>
        <v>0</v>
      </c>
      <c r="P98" s="97">
        <f t="shared" si="53"/>
        <v>0</v>
      </c>
      <c r="Q98" s="97">
        <f t="shared" si="53"/>
        <v>0</v>
      </c>
      <c r="R98" s="97">
        <f t="shared" si="53"/>
        <v>0</v>
      </c>
      <c r="S98" s="97">
        <f t="shared" si="53"/>
        <v>0</v>
      </c>
      <c r="T98" s="97">
        <f t="shared" si="53"/>
        <v>0</v>
      </c>
      <c r="U98" s="97">
        <f t="shared" si="53"/>
        <v>0</v>
      </c>
      <c r="V98" s="97">
        <f t="shared" si="53"/>
        <v>0</v>
      </c>
      <c r="W98" s="97">
        <f t="shared" si="53"/>
        <v>0</v>
      </c>
      <c r="X98" s="97"/>
      <c r="Y98" s="97">
        <f t="shared" si="53"/>
        <v>0</v>
      </c>
      <c r="Z98" s="97"/>
      <c r="AA98" s="97"/>
      <c r="AB98" s="97">
        <f t="shared" si="53"/>
        <v>0</v>
      </c>
    </row>
    <row r="99" spans="1:28" s="12" customFormat="1" ht="30" hidden="1" customHeight="1" x14ac:dyDescent="0.2">
      <c r="A99" s="11" t="s">
        <v>69</v>
      </c>
      <c r="B99" s="39"/>
      <c r="C99" s="26">
        <f t="shared" ref="C99:C102" si="54">SUM(E99:AB99)</f>
        <v>0</v>
      </c>
      <c r="D99" s="15" t="e">
        <f t="shared" si="51"/>
        <v>#DIV/0!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s="12" customFormat="1" ht="30" hidden="1" customHeight="1" x14ac:dyDescent="0.2">
      <c r="A100" s="11" t="s">
        <v>70</v>
      </c>
      <c r="B100" s="39"/>
      <c r="C100" s="26">
        <f t="shared" si="54"/>
        <v>0</v>
      </c>
      <c r="D100" s="15" t="e">
        <f t="shared" si="51"/>
        <v>#DIV/0!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s="12" customFormat="1" ht="30" hidden="1" customHeight="1" x14ac:dyDescent="0.2">
      <c r="A101" s="11" t="s">
        <v>71</v>
      </c>
      <c r="B101" s="39"/>
      <c r="C101" s="26">
        <f t="shared" si="54"/>
        <v>0</v>
      </c>
      <c r="D101" s="15" t="e">
        <f t="shared" si="51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s="12" customFormat="1" ht="30" hidden="1" customHeight="1" x14ac:dyDescent="0.2">
      <c r="A102" s="11" t="s">
        <v>72</v>
      </c>
      <c r="B102" s="39"/>
      <c r="C102" s="26">
        <f t="shared" si="54"/>
        <v>0</v>
      </c>
      <c r="D102" s="15" t="e">
        <f t="shared" si="51"/>
        <v>#DIV/0!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s="12" customFormat="1" ht="30" hidden="1" customHeight="1" x14ac:dyDescent="0.2">
      <c r="A103" s="32" t="s">
        <v>74</v>
      </c>
      <c r="B103" s="27"/>
      <c r="C103" s="27">
        <f>SUM(E103:AB103)</f>
        <v>0</v>
      </c>
      <c r="D103" s="15" t="e">
        <f t="shared" si="51"/>
        <v>#DIV/0!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102"/>
      <c r="Y103" s="39"/>
      <c r="Z103" s="102"/>
      <c r="AA103" s="102"/>
      <c r="AB103" s="39"/>
    </row>
    <row r="104" spans="1:28" s="12" customFormat="1" ht="31.15" hidden="1" customHeight="1" x14ac:dyDescent="0.2">
      <c r="A104" s="13" t="s">
        <v>161</v>
      </c>
      <c r="B104" s="29" t="e">
        <f>B103/B95</f>
        <v>#DIV/0!</v>
      </c>
      <c r="C104" s="29" t="e">
        <f>C103/C95</f>
        <v>#DIV/0!</v>
      </c>
      <c r="D104" s="29"/>
      <c r="E104" s="29" t="e">
        <f t="shared" ref="E104:AB104" si="55">E103/E95</f>
        <v>#DIV/0!</v>
      </c>
      <c r="F104" s="29" t="e">
        <f t="shared" si="55"/>
        <v>#DIV/0!</v>
      </c>
      <c r="G104" s="29" t="e">
        <f t="shared" si="55"/>
        <v>#DIV/0!</v>
      </c>
      <c r="H104" s="29" t="e">
        <f t="shared" si="55"/>
        <v>#DIV/0!</v>
      </c>
      <c r="I104" s="29" t="e">
        <f t="shared" si="55"/>
        <v>#DIV/0!</v>
      </c>
      <c r="J104" s="29" t="e">
        <f t="shared" si="55"/>
        <v>#DIV/0!</v>
      </c>
      <c r="K104" s="29" t="e">
        <f t="shared" si="55"/>
        <v>#DIV/0!</v>
      </c>
      <c r="L104" s="29" t="e">
        <f t="shared" si="55"/>
        <v>#DIV/0!</v>
      </c>
      <c r="M104" s="29" t="e">
        <f t="shared" si="55"/>
        <v>#DIV/0!</v>
      </c>
      <c r="N104" s="29" t="e">
        <f t="shared" si="55"/>
        <v>#DIV/0!</v>
      </c>
      <c r="O104" s="29" t="e">
        <f t="shared" si="55"/>
        <v>#DIV/0!</v>
      </c>
      <c r="P104" s="29" t="e">
        <f t="shared" si="55"/>
        <v>#DIV/0!</v>
      </c>
      <c r="Q104" s="29" t="e">
        <f t="shared" si="55"/>
        <v>#DIV/0!</v>
      </c>
      <c r="R104" s="29" t="e">
        <f t="shared" si="55"/>
        <v>#DIV/0!</v>
      </c>
      <c r="S104" s="29" t="e">
        <f t="shared" si="55"/>
        <v>#DIV/0!</v>
      </c>
      <c r="T104" s="29" t="e">
        <f t="shared" si="55"/>
        <v>#DIV/0!</v>
      </c>
      <c r="U104" s="29" t="e">
        <f t="shared" si="55"/>
        <v>#DIV/0!</v>
      </c>
      <c r="V104" s="29" t="e">
        <f t="shared" si="55"/>
        <v>#DIV/0!</v>
      </c>
      <c r="W104" s="29" t="e">
        <f t="shared" si="55"/>
        <v>#DIV/0!</v>
      </c>
      <c r="X104" s="29"/>
      <c r="Y104" s="29" t="e">
        <f t="shared" si="55"/>
        <v>#DIV/0!</v>
      </c>
      <c r="Z104" s="29"/>
      <c r="AA104" s="29"/>
      <c r="AB104" s="29" t="e">
        <f t="shared" si="55"/>
        <v>#DIV/0!</v>
      </c>
    </row>
    <row r="105" spans="1:28" s="12" customFormat="1" ht="30" hidden="1" customHeight="1" x14ac:dyDescent="0.2">
      <c r="A105" s="11" t="s">
        <v>69</v>
      </c>
      <c r="B105" s="39"/>
      <c r="C105" s="26">
        <f t="shared" ref="C105:C115" si="56">SUM(E105:AB105)</f>
        <v>0</v>
      </c>
      <c r="D105" s="15" t="e">
        <f t="shared" si="51"/>
        <v>#DIV/0!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s="12" customFormat="1" ht="30" hidden="1" customHeight="1" x14ac:dyDescent="0.2">
      <c r="A106" s="11" t="s">
        <v>70</v>
      </c>
      <c r="B106" s="39"/>
      <c r="C106" s="26">
        <f t="shared" si="56"/>
        <v>0</v>
      </c>
      <c r="D106" s="15" t="e">
        <f t="shared" si="51"/>
        <v>#DIV/0!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s="12" customFormat="1" ht="30" hidden="1" customHeight="1" x14ac:dyDescent="0.2">
      <c r="A107" s="11" t="s">
        <v>71</v>
      </c>
      <c r="B107" s="39"/>
      <c r="C107" s="26">
        <f t="shared" si="56"/>
        <v>0</v>
      </c>
      <c r="D107" s="15" t="e">
        <f t="shared" si="51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s="12" customFormat="1" ht="30" hidden="1" customHeight="1" x14ac:dyDescent="0.2">
      <c r="A108" s="11" t="s">
        <v>72</v>
      </c>
      <c r="B108" s="39"/>
      <c r="C108" s="26">
        <f t="shared" si="56"/>
        <v>0</v>
      </c>
      <c r="D108" s="15" t="e">
        <f t="shared" si="51"/>
        <v>#DIV/0!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84"/>
      <c r="U108" s="24"/>
      <c r="V108" s="24"/>
      <c r="W108" s="24"/>
      <c r="X108" s="24"/>
      <c r="Y108" s="24"/>
      <c r="Z108" s="24"/>
      <c r="AA108" s="24"/>
      <c r="AB108" s="24"/>
    </row>
    <row r="109" spans="1:28" s="50" customFormat="1" ht="48" hidden="1" customHeight="1" x14ac:dyDescent="0.2">
      <c r="A109" s="13" t="s">
        <v>170</v>
      </c>
      <c r="B109" s="39"/>
      <c r="C109" s="26">
        <v>595200</v>
      </c>
      <c r="D109" s="16" t="e">
        <f t="shared" si="51"/>
        <v>#DIV/0!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102"/>
      <c r="Y109" s="39"/>
      <c r="Z109" s="102"/>
      <c r="AA109" s="102"/>
      <c r="AB109" s="39"/>
    </row>
    <row r="110" spans="1:28" s="12" customFormat="1" ht="30" hidden="1" customHeight="1" x14ac:dyDescent="0.2">
      <c r="A110" s="32" t="s">
        <v>171</v>
      </c>
      <c r="B110" s="27"/>
      <c r="C110" s="27">
        <f t="shared" si="56"/>
        <v>0</v>
      </c>
      <c r="D110" s="15" t="e">
        <f t="shared" si="51"/>
        <v>#DIV/0!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102"/>
      <c r="Y110" s="39"/>
      <c r="Z110" s="102"/>
      <c r="AA110" s="102"/>
      <c r="AB110" s="39"/>
    </row>
    <row r="111" spans="1:28" s="12" customFormat="1" ht="27" hidden="1" customHeight="1" x14ac:dyDescent="0.2">
      <c r="A111" s="13" t="s">
        <v>29</v>
      </c>
      <c r="B111" s="30" t="e">
        <f>B110/B109</f>
        <v>#DIV/0!</v>
      </c>
      <c r="C111" s="30">
        <f>C110/C109</f>
        <v>0</v>
      </c>
      <c r="D111" s="9"/>
      <c r="E111" s="30" t="e">
        <f t="shared" ref="E111:AB111" si="57">E110/E109</f>
        <v>#DIV/0!</v>
      </c>
      <c r="F111" s="30" t="e">
        <f t="shared" si="57"/>
        <v>#DIV/0!</v>
      </c>
      <c r="G111" s="30" t="e">
        <f t="shared" si="57"/>
        <v>#DIV/0!</v>
      </c>
      <c r="H111" s="30" t="e">
        <f t="shared" si="57"/>
        <v>#DIV/0!</v>
      </c>
      <c r="I111" s="30" t="e">
        <f t="shared" si="57"/>
        <v>#DIV/0!</v>
      </c>
      <c r="J111" s="30" t="e">
        <f t="shared" si="57"/>
        <v>#DIV/0!</v>
      </c>
      <c r="K111" s="30" t="e">
        <f t="shared" si="57"/>
        <v>#DIV/0!</v>
      </c>
      <c r="L111" s="30" t="e">
        <f t="shared" si="57"/>
        <v>#DIV/0!</v>
      </c>
      <c r="M111" s="30" t="e">
        <f t="shared" si="57"/>
        <v>#DIV/0!</v>
      </c>
      <c r="N111" s="30" t="e">
        <f t="shared" si="57"/>
        <v>#DIV/0!</v>
      </c>
      <c r="O111" s="30" t="e">
        <f t="shared" si="57"/>
        <v>#DIV/0!</v>
      </c>
      <c r="P111" s="30" t="e">
        <f t="shared" si="57"/>
        <v>#DIV/0!</v>
      </c>
      <c r="Q111" s="30" t="e">
        <f t="shared" si="57"/>
        <v>#DIV/0!</v>
      </c>
      <c r="R111" s="30" t="e">
        <f t="shared" si="57"/>
        <v>#DIV/0!</v>
      </c>
      <c r="S111" s="30" t="e">
        <f t="shared" si="57"/>
        <v>#DIV/0!</v>
      </c>
      <c r="T111" s="30" t="e">
        <f t="shared" si="57"/>
        <v>#DIV/0!</v>
      </c>
      <c r="U111" s="30" t="e">
        <f t="shared" si="57"/>
        <v>#DIV/0!</v>
      </c>
      <c r="V111" s="30" t="e">
        <f t="shared" si="57"/>
        <v>#DIV/0!</v>
      </c>
      <c r="W111" s="30" t="e">
        <f t="shared" si="57"/>
        <v>#DIV/0!</v>
      </c>
      <c r="X111" s="101"/>
      <c r="Y111" s="30" t="e">
        <f t="shared" si="57"/>
        <v>#DIV/0!</v>
      </c>
      <c r="Z111" s="101"/>
      <c r="AA111" s="101"/>
      <c r="AB111" s="30" t="e">
        <f t="shared" si="57"/>
        <v>#DIV/0!</v>
      </c>
    </row>
    <row r="112" spans="1:28" s="12" customFormat="1" ht="30" hidden="1" customHeight="1" x14ac:dyDescent="0.2">
      <c r="A112" s="11" t="s">
        <v>69</v>
      </c>
      <c r="B112" s="26"/>
      <c r="C112" s="26">
        <f t="shared" si="56"/>
        <v>0</v>
      </c>
      <c r="D112" s="15" t="e">
        <f t="shared" si="51"/>
        <v>#DIV/0!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s="12" customFormat="1" ht="30" hidden="1" customHeight="1" x14ac:dyDescent="0.2">
      <c r="A113" s="11" t="s">
        <v>70</v>
      </c>
      <c r="B113" s="26"/>
      <c r="C113" s="26">
        <f t="shared" si="56"/>
        <v>0</v>
      </c>
      <c r="D113" s="15" t="e">
        <f t="shared" si="51"/>
        <v>#DIV/0!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s="12" customFormat="1" ht="31.15" hidden="1" customHeight="1" x14ac:dyDescent="0.2">
      <c r="A114" s="11" t="s">
        <v>71</v>
      </c>
      <c r="B114" s="26"/>
      <c r="C114" s="26">
        <f t="shared" si="56"/>
        <v>0</v>
      </c>
      <c r="D114" s="15" t="e">
        <f t="shared" si="51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s="12" customFormat="1" ht="31.15" hidden="1" customHeight="1" x14ac:dyDescent="0.2">
      <c r="A115" s="11" t="s">
        <v>72</v>
      </c>
      <c r="B115" s="39"/>
      <c r="C115" s="26">
        <f t="shared" si="56"/>
        <v>0</v>
      </c>
      <c r="D115" s="15" t="e">
        <f t="shared" si="51"/>
        <v>#DIV/0!</v>
      </c>
      <c r="E115" s="24"/>
      <c r="F115" s="24"/>
      <c r="G115" s="51"/>
      <c r="H115" s="51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84"/>
      <c r="U115" s="24"/>
      <c r="V115" s="24"/>
      <c r="W115" s="24"/>
      <c r="X115" s="24"/>
      <c r="Y115" s="24"/>
      <c r="Z115" s="24"/>
      <c r="AA115" s="24"/>
      <c r="AB115" s="24"/>
    </row>
    <row r="116" spans="1:28" s="12" customFormat="1" ht="31.15" hidden="1" customHeight="1" x14ac:dyDescent="0.2">
      <c r="A116" s="32" t="s">
        <v>75</v>
      </c>
      <c r="B116" s="53" t="e">
        <f>B110/B103*10</f>
        <v>#DIV/0!</v>
      </c>
      <c r="C116" s="53" t="e">
        <f>C110/C103*10</f>
        <v>#DIV/0!</v>
      </c>
      <c r="D116" s="15" t="e">
        <f t="shared" si="51"/>
        <v>#DIV/0!</v>
      </c>
      <c r="E116" s="54" t="e">
        <f t="shared" ref="E116:AB116" si="58">E110/E103*10</f>
        <v>#DIV/0!</v>
      </c>
      <c r="F116" s="54" t="e">
        <f t="shared" si="58"/>
        <v>#DIV/0!</v>
      </c>
      <c r="G116" s="54" t="e">
        <f t="shared" si="58"/>
        <v>#DIV/0!</v>
      </c>
      <c r="H116" s="54" t="e">
        <f t="shared" si="58"/>
        <v>#DIV/0!</v>
      </c>
      <c r="I116" s="54" t="e">
        <f t="shared" si="58"/>
        <v>#DIV/0!</v>
      </c>
      <c r="J116" s="54" t="e">
        <f t="shared" si="58"/>
        <v>#DIV/0!</v>
      </c>
      <c r="K116" s="54" t="e">
        <f t="shared" si="58"/>
        <v>#DIV/0!</v>
      </c>
      <c r="L116" s="54" t="e">
        <f t="shared" si="58"/>
        <v>#DIV/0!</v>
      </c>
      <c r="M116" s="54" t="e">
        <f t="shared" si="58"/>
        <v>#DIV/0!</v>
      </c>
      <c r="N116" s="54" t="e">
        <f t="shared" si="58"/>
        <v>#DIV/0!</v>
      </c>
      <c r="O116" s="54" t="e">
        <f t="shared" si="58"/>
        <v>#DIV/0!</v>
      </c>
      <c r="P116" s="54" t="e">
        <f t="shared" si="58"/>
        <v>#DIV/0!</v>
      </c>
      <c r="Q116" s="54" t="e">
        <f t="shared" si="58"/>
        <v>#DIV/0!</v>
      </c>
      <c r="R116" s="54" t="e">
        <f t="shared" si="58"/>
        <v>#DIV/0!</v>
      </c>
      <c r="S116" s="54" t="e">
        <f t="shared" si="58"/>
        <v>#DIV/0!</v>
      </c>
      <c r="T116" s="54" t="e">
        <f t="shared" si="58"/>
        <v>#DIV/0!</v>
      </c>
      <c r="U116" s="54" t="e">
        <f t="shared" si="58"/>
        <v>#DIV/0!</v>
      </c>
      <c r="V116" s="54" t="e">
        <f t="shared" si="58"/>
        <v>#DIV/0!</v>
      </c>
      <c r="W116" s="54" t="e">
        <f t="shared" si="58"/>
        <v>#DIV/0!</v>
      </c>
      <c r="X116" s="54"/>
      <c r="Y116" s="54" t="e">
        <f t="shared" si="58"/>
        <v>#DIV/0!</v>
      </c>
      <c r="Z116" s="54"/>
      <c r="AA116" s="54"/>
      <c r="AB116" s="54" t="e">
        <f t="shared" si="58"/>
        <v>#DIV/0!</v>
      </c>
    </row>
    <row r="117" spans="1:28" s="12" customFormat="1" ht="30" hidden="1" customHeight="1" x14ac:dyDescent="0.2">
      <c r="A117" s="11" t="s">
        <v>69</v>
      </c>
      <c r="B117" s="54" t="e">
        <f t="shared" ref="B117:E120" si="59">B112/B105*10</f>
        <v>#DIV/0!</v>
      </c>
      <c r="C117" s="54" t="e">
        <f t="shared" si="59"/>
        <v>#DIV/0!</v>
      </c>
      <c r="D117" s="15" t="e">
        <f t="shared" si="51"/>
        <v>#DIV/0!</v>
      </c>
      <c r="E117" s="54" t="e">
        <f t="shared" ref="E117:AB117" si="60">E112/E105*10</f>
        <v>#DIV/0!</v>
      </c>
      <c r="F117" s="54" t="e">
        <f t="shared" si="60"/>
        <v>#DIV/0!</v>
      </c>
      <c r="G117" s="54" t="e">
        <f t="shared" si="60"/>
        <v>#DIV/0!</v>
      </c>
      <c r="H117" s="54" t="e">
        <f t="shared" si="60"/>
        <v>#DIV/0!</v>
      </c>
      <c r="I117" s="54" t="e">
        <f t="shared" si="60"/>
        <v>#DIV/0!</v>
      </c>
      <c r="J117" s="54" t="e">
        <f t="shared" si="60"/>
        <v>#DIV/0!</v>
      </c>
      <c r="K117" s="54" t="e">
        <f t="shared" si="60"/>
        <v>#DIV/0!</v>
      </c>
      <c r="L117" s="54" t="e">
        <f t="shared" si="60"/>
        <v>#DIV/0!</v>
      </c>
      <c r="M117" s="54" t="e">
        <f t="shared" si="60"/>
        <v>#DIV/0!</v>
      </c>
      <c r="N117" s="54" t="e">
        <f t="shared" si="60"/>
        <v>#DIV/0!</v>
      </c>
      <c r="O117" s="54" t="e">
        <f t="shared" si="60"/>
        <v>#DIV/0!</v>
      </c>
      <c r="P117" s="54" t="e">
        <f t="shared" si="60"/>
        <v>#DIV/0!</v>
      </c>
      <c r="Q117" s="54" t="e">
        <f t="shared" si="60"/>
        <v>#DIV/0!</v>
      </c>
      <c r="R117" s="54" t="e">
        <f t="shared" si="60"/>
        <v>#DIV/0!</v>
      </c>
      <c r="S117" s="54" t="e">
        <f t="shared" si="60"/>
        <v>#DIV/0!</v>
      </c>
      <c r="T117" s="54" t="e">
        <f t="shared" si="60"/>
        <v>#DIV/0!</v>
      </c>
      <c r="U117" s="54" t="e">
        <f t="shared" si="60"/>
        <v>#DIV/0!</v>
      </c>
      <c r="V117" s="54" t="e">
        <f t="shared" si="60"/>
        <v>#DIV/0!</v>
      </c>
      <c r="W117" s="54" t="e">
        <f t="shared" si="60"/>
        <v>#DIV/0!</v>
      </c>
      <c r="X117" s="54"/>
      <c r="Y117" s="54" t="e">
        <f t="shared" si="60"/>
        <v>#DIV/0!</v>
      </c>
      <c r="Z117" s="54"/>
      <c r="AA117" s="54"/>
      <c r="AB117" s="54" t="e">
        <f t="shared" si="60"/>
        <v>#DIV/0!</v>
      </c>
    </row>
    <row r="118" spans="1:28" s="12" customFormat="1" ht="30" hidden="1" customHeight="1" x14ac:dyDescent="0.2">
      <c r="A118" s="11" t="s">
        <v>70</v>
      </c>
      <c r="B118" s="54" t="e">
        <f t="shared" si="59"/>
        <v>#DIV/0!</v>
      </c>
      <c r="C118" s="54" t="e">
        <f t="shared" si="59"/>
        <v>#DIV/0!</v>
      </c>
      <c r="D118" s="15" t="e">
        <f t="shared" si="51"/>
        <v>#DIV/0!</v>
      </c>
      <c r="E118" s="54"/>
      <c r="F118" s="54" t="e">
        <f t="shared" ref="F118:M119" si="61">F113/F106*10</f>
        <v>#DIV/0!</v>
      </c>
      <c r="G118" s="54" t="e">
        <f t="shared" si="61"/>
        <v>#DIV/0!</v>
      </c>
      <c r="H118" s="54" t="e">
        <f t="shared" si="61"/>
        <v>#DIV/0!</v>
      </c>
      <c r="I118" s="54" t="e">
        <f t="shared" si="61"/>
        <v>#DIV/0!</v>
      </c>
      <c r="J118" s="54" t="e">
        <f t="shared" si="61"/>
        <v>#DIV/0!</v>
      </c>
      <c r="K118" s="54" t="e">
        <f t="shared" si="61"/>
        <v>#DIV/0!</v>
      </c>
      <c r="L118" s="54" t="e">
        <f t="shared" si="61"/>
        <v>#DIV/0!</v>
      </c>
      <c r="M118" s="54" t="e">
        <f t="shared" si="61"/>
        <v>#DIV/0!</v>
      </c>
      <c r="N118" s="54"/>
      <c r="O118" s="54" t="e">
        <f>O113/O106*10</f>
        <v>#DIV/0!</v>
      </c>
      <c r="P118" s="54" t="e">
        <f>P113/P106*10</f>
        <v>#DIV/0!</v>
      </c>
      <c r="Q118" s="54"/>
      <c r="R118" s="54" t="e">
        <f t="shared" ref="R118:U119" si="62">R113/R106*10</f>
        <v>#DIV/0!</v>
      </c>
      <c r="S118" s="54" t="e">
        <f t="shared" si="62"/>
        <v>#DIV/0!</v>
      </c>
      <c r="T118" s="54" t="e">
        <f t="shared" si="62"/>
        <v>#DIV/0!</v>
      </c>
      <c r="U118" s="54" t="e">
        <f t="shared" si="62"/>
        <v>#DIV/0!</v>
      </c>
      <c r="V118" s="54"/>
      <c r="W118" s="54"/>
      <c r="X118" s="54"/>
      <c r="Y118" s="54" t="e">
        <f>Y113/Y106*10</f>
        <v>#DIV/0!</v>
      </c>
      <c r="Z118" s="54"/>
      <c r="AA118" s="54"/>
      <c r="AB118" s="54" t="e">
        <f>AB113/AB106*10</f>
        <v>#DIV/0!</v>
      </c>
    </row>
    <row r="119" spans="1:28" s="12" customFormat="1" ht="30" hidden="1" customHeight="1" x14ac:dyDescent="0.2">
      <c r="A119" s="11" t="s">
        <v>71</v>
      </c>
      <c r="B119" s="54" t="e">
        <f t="shared" si="59"/>
        <v>#DIV/0!</v>
      </c>
      <c r="C119" s="54" t="e">
        <f t="shared" si="59"/>
        <v>#DIV/0!</v>
      </c>
      <c r="D119" s="15" t="e">
        <f t="shared" si="51"/>
        <v>#DIV/0!</v>
      </c>
      <c r="E119" s="54" t="e">
        <f>E114/E107*10</f>
        <v>#DIV/0!</v>
      </c>
      <c r="F119" s="54" t="e">
        <f t="shared" si="61"/>
        <v>#DIV/0!</v>
      </c>
      <c r="G119" s="54" t="e">
        <f t="shared" si="61"/>
        <v>#DIV/0!</v>
      </c>
      <c r="H119" s="54" t="e">
        <f t="shared" si="61"/>
        <v>#DIV/0!</v>
      </c>
      <c r="I119" s="54" t="e">
        <f t="shared" si="61"/>
        <v>#DIV/0!</v>
      </c>
      <c r="J119" s="54" t="e">
        <f t="shared" si="61"/>
        <v>#DIV/0!</v>
      </c>
      <c r="K119" s="54" t="e">
        <f t="shared" si="61"/>
        <v>#DIV/0!</v>
      </c>
      <c r="L119" s="54" t="e">
        <f t="shared" si="61"/>
        <v>#DIV/0!</v>
      </c>
      <c r="M119" s="54" t="e">
        <f t="shared" si="61"/>
        <v>#DIV/0!</v>
      </c>
      <c r="N119" s="54" t="e">
        <f>N114/N107*10</f>
        <v>#DIV/0!</v>
      </c>
      <c r="O119" s="54" t="e">
        <f>O114/O107*10</f>
        <v>#DIV/0!</v>
      </c>
      <c r="P119" s="54" t="e">
        <f>P114/P107*10</f>
        <v>#DIV/0!</v>
      </c>
      <c r="Q119" s="54" t="e">
        <f>Q114/Q107*10</f>
        <v>#DIV/0!</v>
      </c>
      <c r="R119" s="54" t="e">
        <f t="shared" si="62"/>
        <v>#DIV/0!</v>
      </c>
      <c r="S119" s="54" t="e">
        <f t="shared" si="62"/>
        <v>#DIV/0!</v>
      </c>
      <c r="T119" s="54" t="e">
        <f t="shared" si="62"/>
        <v>#DIV/0!</v>
      </c>
      <c r="U119" s="54" t="e">
        <f t="shared" si="62"/>
        <v>#DIV/0!</v>
      </c>
      <c r="V119" s="54" t="e">
        <f>V114/V107*10</f>
        <v>#DIV/0!</v>
      </c>
      <c r="W119" s="54" t="e">
        <f>W114/W107*10</f>
        <v>#DIV/0!</v>
      </c>
      <c r="X119" s="54"/>
      <c r="Y119" s="54" t="e">
        <f>Y114/Y107*10</f>
        <v>#DIV/0!</v>
      </c>
      <c r="Z119" s="54"/>
      <c r="AA119" s="54"/>
      <c r="AB119" s="54" t="e">
        <f>AB114/AB107*10</f>
        <v>#DIV/0!</v>
      </c>
    </row>
    <row r="120" spans="1:28" s="12" customFormat="1" ht="30" hidden="1" customHeight="1" x14ac:dyDescent="0.2">
      <c r="A120" s="11" t="s">
        <v>72</v>
      </c>
      <c r="B120" s="54" t="e">
        <f t="shared" si="59"/>
        <v>#DIV/0!</v>
      </c>
      <c r="C120" s="54" t="e">
        <f t="shared" si="59"/>
        <v>#DIV/0!</v>
      </c>
      <c r="D120" s="15" t="e">
        <f t="shared" si="51"/>
        <v>#DIV/0!</v>
      </c>
      <c r="E120" s="54" t="e">
        <f t="shared" si="59"/>
        <v>#DIV/0!</v>
      </c>
      <c r="F120" s="54"/>
      <c r="G120" s="54">
        <v>10</v>
      </c>
      <c r="H120" s="54"/>
      <c r="I120" s="54" t="e">
        <f>I115/I108*10</f>
        <v>#DIV/0!</v>
      </c>
      <c r="J120" s="54"/>
      <c r="K120" s="54"/>
      <c r="L120" s="54"/>
      <c r="M120" s="54"/>
      <c r="N120" s="54"/>
      <c r="O120" s="54"/>
      <c r="P120" s="54"/>
      <c r="Q120" s="54" t="e">
        <f>Q115/Q108*10</f>
        <v>#DIV/0!</v>
      </c>
      <c r="R120" s="54" t="e">
        <f>R115/R108*10</f>
        <v>#DIV/0!</v>
      </c>
      <c r="S120" s="54"/>
      <c r="T120" s="54"/>
      <c r="U120" s="54" t="e">
        <f>U115/U108*10</f>
        <v>#DIV/0!</v>
      </c>
      <c r="V120" s="54"/>
      <c r="W120" s="54" t="e">
        <f>W115/W108*10</f>
        <v>#DIV/0!</v>
      </c>
      <c r="X120" s="54"/>
      <c r="Y120" s="54"/>
      <c r="Z120" s="54"/>
      <c r="AA120" s="54"/>
      <c r="AB120" s="54"/>
    </row>
    <row r="121" spans="1:28" s="12" customFormat="1" ht="30" hidden="1" customHeight="1" outlineLevel="1" x14ac:dyDescent="0.2">
      <c r="A121" s="55" t="s">
        <v>135</v>
      </c>
      <c r="B121" s="23"/>
      <c r="C121" s="26">
        <f>SUM(E121:AB121)</f>
        <v>0</v>
      </c>
      <c r="D121" s="15"/>
      <c r="E121" s="38"/>
      <c r="F121" s="37"/>
      <c r="G121" s="58"/>
      <c r="H121" s="37"/>
      <c r="I121" s="37"/>
      <c r="J121" s="37"/>
      <c r="K121" s="37"/>
      <c r="L121" s="54"/>
      <c r="M121" s="37"/>
      <c r="N121" s="37"/>
      <c r="O121" s="37"/>
      <c r="P121" s="37"/>
      <c r="Q121" s="37"/>
      <c r="R121" s="37"/>
      <c r="S121" s="54"/>
      <c r="T121" s="26"/>
      <c r="U121" s="98"/>
      <c r="V121" s="98"/>
      <c r="W121" s="98"/>
      <c r="X121" s="98"/>
      <c r="Y121" s="26"/>
      <c r="Z121" s="26"/>
      <c r="AA121" s="26"/>
      <c r="AB121" s="37"/>
    </row>
    <row r="122" spans="1:28" s="12" customFormat="1" ht="30" hidden="1" customHeight="1" x14ac:dyDescent="0.2">
      <c r="A122" s="32" t="s">
        <v>136</v>
      </c>
      <c r="B122" s="23"/>
      <c r="C122" s="26">
        <f>SUM(E122:AB122)</f>
        <v>0</v>
      </c>
      <c r="D122" s="15"/>
      <c r="E122" s="38"/>
      <c r="F122" s="37"/>
      <c r="G122" s="37"/>
      <c r="H122" s="37"/>
      <c r="I122" s="37"/>
      <c r="J122" s="37"/>
      <c r="K122" s="37"/>
      <c r="L122" s="54"/>
      <c r="M122" s="37"/>
      <c r="N122" s="37"/>
      <c r="O122" s="37"/>
      <c r="P122" s="37"/>
      <c r="Q122" s="37"/>
      <c r="R122" s="37"/>
      <c r="S122" s="54"/>
      <c r="T122" s="26"/>
      <c r="U122" s="98"/>
      <c r="V122" s="98"/>
      <c r="W122" s="98"/>
      <c r="X122" s="98"/>
      <c r="Y122" s="26"/>
      <c r="Z122" s="26"/>
      <c r="AA122" s="26"/>
      <c r="AB122" s="37"/>
    </row>
    <row r="123" spans="1:28" s="12" customFormat="1" ht="30" hidden="1" customHeight="1" x14ac:dyDescent="0.2">
      <c r="A123" s="32" t="s">
        <v>75</v>
      </c>
      <c r="B123" s="60"/>
      <c r="C123" s="60" t="e">
        <f>C122/C121*10</f>
        <v>#DIV/0!</v>
      </c>
      <c r="D123" s="58"/>
      <c r="E123" s="58"/>
      <c r="F123" s="58"/>
      <c r="G123" s="58"/>
      <c r="H123" s="58" t="e">
        <f>H122/H121*10</f>
        <v>#DIV/0!</v>
      </c>
      <c r="I123" s="58"/>
      <c r="J123" s="58"/>
      <c r="K123" s="58"/>
      <c r="L123" s="58"/>
      <c r="M123" s="58" t="e">
        <f>M122/M121*10</f>
        <v>#DIV/0!</v>
      </c>
      <c r="N123" s="58"/>
      <c r="O123" s="58"/>
      <c r="P123" s="58" t="e">
        <f>P122/P121*10</f>
        <v>#DIV/0!</v>
      </c>
      <c r="Q123" s="58"/>
      <c r="R123" s="54" t="e">
        <f>R122/R121*10</f>
        <v>#DIV/0!</v>
      </c>
      <c r="S123" s="54"/>
      <c r="T123" s="54" t="e">
        <f>T122/T121*10</f>
        <v>#DIV/0!</v>
      </c>
      <c r="U123" s="58"/>
      <c r="V123" s="58"/>
      <c r="W123" s="58"/>
      <c r="X123" s="58"/>
      <c r="Y123" s="54" t="e">
        <f>Y122/Y121*10</f>
        <v>#DIV/0!</v>
      </c>
      <c r="Z123" s="54"/>
      <c r="AA123" s="54"/>
      <c r="AB123" s="38"/>
    </row>
    <row r="124" spans="1:28" s="12" customFormat="1" ht="30" hidden="1" customHeight="1" x14ac:dyDescent="0.2">
      <c r="A124" s="55" t="s">
        <v>76</v>
      </c>
      <c r="B124" s="56"/>
      <c r="C124" s="56">
        <f>SUM(E124:AB124)</f>
        <v>0</v>
      </c>
      <c r="D124" s="15" t="e">
        <f t="shared" si="51"/>
        <v>#DIV/0!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</row>
    <row r="125" spans="1:28" s="12" customFormat="1" ht="30" hidden="1" customHeight="1" x14ac:dyDescent="0.2">
      <c r="A125" s="32" t="s">
        <v>77</v>
      </c>
      <c r="B125" s="27"/>
      <c r="C125" s="27">
        <f>SUM(E125:AB125)</f>
        <v>0</v>
      </c>
      <c r="D125" s="15" t="e">
        <f t="shared" si="51"/>
        <v>#DIV/0!</v>
      </c>
      <c r="E125" s="24"/>
      <c r="F125" s="24"/>
      <c r="G125" s="24"/>
      <c r="H125" s="24"/>
      <c r="I125" s="24"/>
      <c r="J125" s="24"/>
      <c r="K125" s="26"/>
      <c r="L125" s="26"/>
      <c r="M125" s="26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s="12" customFormat="1" ht="30" hidden="1" customHeight="1" x14ac:dyDescent="0.2">
      <c r="A126" s="32" t="s">
        <v>78</v>
      </c>
      <c r="B126" s="54"/>
      <c r="C126" s="54" t="e">
        <f>C124/C125</f>
        <v>#DIV/0!</v>
      </c>
      <c r="D126" s="15" t="e">
        <f t="shared" si="51"/>
        <v>#DIV/0!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</row>
    <row r="127" spans="1:28" s="12" customFormat="1" ht="30" hidden="1" customHeight="1" x14ac:dyDescent="0.2">
      <c r="A127" s="11" t="s">
        <v>79</v>
      </c>
      <c r="B127" s="27"/>
      <c r="C127" s="27"/>
      <c r="D127" s="15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</row>
    <row r="128" spans="1:28" s="12" customFormat="1" ht="27" hidden="1" customHeight="1" x14ac:dyDescent="0.2">
      <c r="A128" s="13" t="s">
        <v>80</v>
      </c>
      <c r="B128" s="23"/>
      <c r="C128" s="27">
        <f>SUM(E128:AB128)</f>
        <v>0</v>
      </c>
      <c r="D128" s="15"/>
      <c r="E128" s="51"/>
      <c r="F128" s="51"/>
      <c r="G128" s="51"/>
      <c r="H128" s="51"/>
      <c r="I128" s="51"/>
      <c r="J128" s="51"/>
      <c r="K128" s="51"/>
      <c r="L128" s="26"/>
      <c r="M128" s="51"/>
      <c r="N128" s="51"/>
      <c r="O128" s="51"/>
      <c r="P128" s="51"/>
      <c r="Q128" s="51"/>
      <c r="R128" s="51"/>
      <c r="S128" s="51"/>
      <c r="T128" s="54"/>
      <c r="U128" s="51"/>
      <c r="V128" s="51"/>
      <c r="W128" s="51"/>
      <c r="X128" s="51"/>
      <c r="Y128" s="51"/>
      <c r="Z128" s="51"/>
      <c r="AA128" s="51"/>
      <c r="AB128" s="51"/>
    </row>
    <row r="129" spans="1:29" s="12" customFormat="1" ht="31.9" hidden="1" customHeight="1" outlineLevel="1" x14ac:dyDescent="0.2">
      <c r="A129" s="13" t="s">
        <v>81</v>
      </c>
      <c r="B129" s="27"/>
      <c r="C129" s="27"/>
      <c r="D129" s="15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74"/>
    </row>
    <row r="130" spans="1:29" s="12" customFormat="1" ht="30" hidden="1" customHeight="1" outlineLevel="1" x14ac:dyDescent="0.2">
      <c r="A130" s="55" t="s">
        <v>82</v>
      </c>
      <c r="B130" s="23"/>
      <c r="C130" s="27">
        <f>SUM(E130:AB130)</f>
        <v>0</v>
      </c>
      <c r="D130" s="15" t="e">
        <f t="shared" ref="D130:D170" si="63">C130/B130</f>
        <v>#DIV/0!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102"/>
      <c r="Y130" s="39"/>
      <c r="Z130" s="102"/>
      <c r="AA130" s="102"/>
      <c r="AB130" s="39"/>
    </row>
    <row r="131" spans="1:29" s="12" customFormat="1" ht="19.149999999999999" hidden="1" customHeight="1" x14ac:dyDescent="0.2">
      <c r="A131" s="13" t="s">
        <v>165</v>
      </c>
      <c r="B131" s="33" t="e">
        <f>B130/B129</f>
        <v>#DIV/0!</v>
      </c>
      <c r="C131" s="33" t="e">
        <f>C130/C129</f>
        <v>#DIV/0!</v>
      </c>
      <c r="D131" s="15"/>
      <c r="E131" s="35" t="e">
        <f t="shared" ref="E131:AB131" si="64">E130/E129</f>
        <v>#DIV/0!</v>
      </c>
      <c r="F131" s="35" t="e">
        <f t="shared" si="64"/>
        <v>#DIV/0!</v>
      </c>
      <c r="G131" s="35" t="e">
        <f t="shared" si="64"/>
        <v>#DIV/0!</v>
      </c>
      <c r="H131" s="35" t="e">
        <f t="shared" si="64"/>
        <v>#DIV/0!</v>
      </c>
      <c r="I131" s="35" t="e">
        <f t="shared" si="64"/>
        <v>#DIV/0!</v>
      </c>
      <c r="J131" s="35" t="e">
        <f t="shared" si="64"/>
        <v>#DIV/0!</v>
      </c>
      <c r="K131" s="35" t="e">
        <f t="shared" si="64"/>
        <v>#DIV/0!</v>
      </c>
      <c r="L131" s="35" t="e">
        <f t="shared" si="64"/>
        <v>#DIV/0!</v>
      </c>
      <c r="M131" s="35" t="e">
        <f t="shared" si="64"/>
        <v>#DIV/0!</v>
      </c>
      <c r="N131" s="35" t="e">
        <f t="shared" si="64"/>
        <v>#DIV/0!</v>
      </c>
      <c r="O131" s="35" t="e">
        <f t="shared" si="64"/>
        <v>#DIV/0!</v>
      </c>
      <c r="P131" s="35" t="e">
        <f t="shared" si="64"/>
        <v>#DIV/0!</v>
      </c>
      <c r="Q131" s="35" t="e">
        <f t="shared" si="64"/>
        <v>#DIV/0!</v>
      </c>
      <c r="R131" s="35" t="e">
        <f t="shared" si="64"/>
        <v>#DIV/0!</v>
      </c>
      <c r="S131" s="35" t="e">
        <f t="shared" si="64"/>
        <v>#DIV/0!</v>
      </c>
      <c r="T131" s="35" t="e">
        <f t="shared" si="64"/>
        <v>#DIV/0!</v>
      </c>
      <c r="U131" s="35" t="e">
        <f t="shared" si="64"/>
        <v>#DIV/0!</v>
      </c>
      <c r="V131" s="35" t="e">
        <f t="shared" si="64"/>
        <v>#DIV/0!</v>
      </c>
      <c r="W131" s="35" t="e">
        <f t="shared" si="64"/>
        <v>#DIV/0!</v>
      </c>
      <c r="X131" s="35"/>
      <c r="Y131" s="35" t="e">
        <f t="shared" si="64"/>
        <v>#DIV/0!</v>
      </c>
      <c r="Z131" s="35"/>
      <c r="AA131" s="35"/>
      <c r="AB131" s="35" t="e">
        <f t="shared" si="64"/>
        <v>#DIV/0!</v>
      </c>
    </row>
    <row r="132" spans="1:29" s="96" customFormat="1" ht="21" hidden="1" customHeight="1" x14ac:dyDescent="0.2">
      <c r="A132" s="94" t="s">
        <v>73</v>
      </c>
      <c r="B132" s="95">
        <f>B129-B130</f>
        <v>0</v>
      </c>
      <c r="C132" s="95">
        <f>C129-C130</f>
        <v>0</v>
      </c>
      <c r="D132" s="95"/>
      <c r="E132" s="95">
        <f t="shared" ref="E132:AB132" si="65">E129-E130</f>
        <v>0</v>
      </c>
      <c r="F132" s="95">
        <f t="shared" si="65"/>
        <v>0</v>
      </c>
      <c r="G132" s="95">
        <f t="shared" si="65"/>
        <v>0</v>
      </c>
      <c r="H132" s="95">
        <f t="shared" si="65"/>
        <v>0</v>
      </c>
      <c r="I132" s="95">
        <f t="shared" si="65"/>
        <v>0</v>
      </c>
      <c r="J132" s="95">
        <f t="shared" si="65"/>
        <v>0</v>
      </c>
      <c r="K132" s="95">
        <f t="shared" si="65"/>
        <v>0</v>
      </c>
      <c r="L132" s="95">
        <f t="shared" si="65"/>
        <v>0</v>
      </c>
      <c r="M132" s="95">
        <f t="shared" si="65"/>
        <v>0</v>
      </c>
      <c r="N132" s="95">
        <f t="shared" si="65"/>
        <v>0</v>
      </c>
      <c r="O132" s="95">
        <f t="shared" si="65"/>
        <v>0</v>
      </c>
      <c r="P132" s="95">
        <f t="shared" si="65"/>
        <v>0</v>
      </c>
      <c r="Q132" s="95">
        <f t="shared" si="65"/>
        <v>0</v>
      </c>
      <c r="R132" s="95">
        <f t="shared" si="65"/>
        <v>0</v>
      </c>
      <c r="S132" s="95">
        <f t="shared" si="65"/>
        <v>0</v>
      </c>
      <c r="T132" s="95">
        <f t="shared" si="65"/>
        <v>0</v>
      </c>
      <c r="U132" s="95">
        <f t="shared" si="65"/>
        <v>0</v>
      </c>
      <c r="V132" s="95">
        <f t="shared" si="65"/>
        <v>0</v>
      </c>
      <c r="W132" s="95">
        <f t="shared" si="65"/>
        <v>0</v>
      </c>
      <c r="X132" s="95"/>
      <c r="Y132" s="95">
        <f t="shared" si="65"/>
        <v>0</v>
      </c>
      <c r="Z132" s="95"/>
      <c r="AA132" s="95"/>
      <c r="AB132" s="95">
        <f t="shared" si="65"/>
        <v>0</v>
      </c>
    </row>
    <row r="133" spans="1:29" s="12" customFormat="1" ht="22.9" hidden="1" customHeight="1" x14ac:dyDescent="0.2">
      <c r="A133" s="13" t="s">
        <v>168</v>
      </c>
      <c r="B133" s="39"/>
      <c r="C133" s="26"/>
      <c r="D133" s="16" t="e">
        <f t="shared" si="63"/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102"/>
      <c r="Y133" s="39"/>
      <c r="Z133" s="102"/>
      <c r="AA133" s="102"/>
      <c r="AB133" s="39"/>
    </row>
    <row r="134" spans="1:29" s="12" customFormat="1" ht="30" hidden="1" customHeight="1" x14ac:dyDescent="0.2">
      <c r="A134" s="32" t="s">
        <v>83</v>
      </c>
      <c r="B134" s="23"/>
      <c r="C134" s="27">
        <f>SUM(E134:AB134)</f>
        <v>0</v>
      </c>
      <c r="D134" s="15" t="e">
        <f t="shared" si="63"/>
        <v>#DIV/0!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102"/>
      <c r="Y134" s="39"/>
      <c r="Z134" s="102"/>
      <c r="AA134" s="102"/>
      <c r="AB134" s="39"/>
    </row>
    <row r="135" spans="1:29" s="12" customFormat="1" ht="31.15" hidden="1" customHeight="1" x14ac:dyDescent="0.2">
      <c r="A135" s="13" t="s">
        <v>29</v>
      </c>
      <c r="B135" s="15" t="e">
        <f>B134/B133</f>
        <v>#DIV/0!</v>
      </c>
      <c r="C135" s="9" t="e">
        <f>C134/C133</f>
        <v>#DIV/0!</v>
      </c>
      <c r="D135" s="15"/>
      <c r="E135" s="29" t="e">
        <f t="shared" ref="E135:AB135" si="66">E134/E133</f>
        <v>#DIV/0!</v>
      </c>
      <c r="F135" s="29" t="e">
        <f t="shared" si="66"/>
        <v>#DIV/0!</v>
      </c>
      <c r="G135" s="29" t="e">
        <f t="shared" si="66"/>
        <v>#DIV/0!</v>
      </c>
      <c r="H135" s="29" t="e">
        <f t="shared" si="66"/>
        <v>#DIV/0!</v>
      </c>
      <c r="I135" s="29" t="e">
        <f t="shared" si="66"/>
        <v>#DIV/0!</v>
      </c>
      <c r="J135" s="29" t="e">
        <f t="shared" si="66"/>
        <v>#DIV/0!</v>
      </c>
      <c r="K135" s="29" t="e">
        <f t="shared" si="66"/>
        <v>#DIV/0!</v>
      </c>
      <c r="L135" s="29" t="e">
        <f t="shared" si="66"/>
        <v>#DIV/0!</v>
      </c>
      <c r="M135" s="29" t="e">
        <f t="shared" si="66"/>
        <v>#DIV/0!</v>
      </c>
      <c r="N135" s="29" t="e">
        <f t="shared" si="66"/>
        <v>#DIV/0!</v>
      </c>
      <c r="O135" s="29" t="e">
        <f t="shared" si="66"/>
        <v>#DIV/0!</v>
      </c>
      <c r="P135" s="29" t="e">
        <f t="shared" si="66"/>
        <v>#DIV/0!</v>
      </c>
      <c r="Q135" s="29" t="e">
        <f t="shared" si="66"/>
        <v>#DIV/0!</v>
      </c>
      <c r="R135" s="29" t="e">
        <f t="shared" si="66"/>
        <v>#DIV/0!</v>
      </c>
      <c r="S135" s="29" t="e">
        <f t="shared" si="66"/>
        <v>#DIV/0!</v>
      </c>
      <c r="T135" s="29" t="e">
        <f t="shared" si="66"/>
        <v>#DIV/0!</v>
      </c>
      <c r="U135" s="29" t="e">
        <f t="shared" si="66"/>
        <v>#DIV/0!</v>
      </c>
      <c r="V135" s="29" t="e">
        <f t="shared" si="66"/>
        <v>#DIV/0!</v>
      </c>
      <c r="W135" s="29" t="e">
        <f t="shared" si="66"/>
        <v>#DIV/0!</v>
      </c>
      <c r="X135" s="29"/>
      <c r="Y135" s="29" t="e">
        <f t="shared" si="66"/>
        <v>#DIV/0!</v>
      </c>
      <c r="Z135" s="29"/>
      <c r="AA135" s="29"/>
      <c r="AB135" s="29" t="e">
        <f t="shared" si="66"/>
        <v>#DIV/0!</v>
      </c>
    </row>
    <row r="136" spans="1:29" s="12" customFormat="1" ht="30" hidden="1" customHeight="1" x14ac:dyDescent="0.2">
      <c r="A136" s="32" t="s">
        <v>75</v>
      </c>
      <c r="B136" s="60" t="e">
        <f>B134/B130*10</f>
        <v>#DIV/0!</v>
      </c>
      <c r="C136" s="60" t="e">
        <f>C134/C130*10</f>
        <v>#DIV/0!</v>
      </c>
      <c r="D136" s="15" t="e">
        <f t="shared" si="63"/>
        <v>#DIV/0!</v>
      </c>
      <c r="E136" s="58" t="e">
        <f t="shared" ref="E136:P136" si="67">E134/E130*10</f>
        <v>#DIV/0!</v>
      </c>
      <c r="F136" s="58" t="e">
        <f t="shared" si="67"/>
        <v>#DIV/0!</v>
      </c>
      <c r="G136" s="58" t="e">
        <f t="shared" si="67"/>
        <v>#DIV/0!</v>
      </c>
      <c r="H136" s="58" t="e">
        <f t="shared" si="67"/>
        <v>#DIV/0!</v>
      </c>
      <c r="I136" s="58" t="e">
        <f t="shared" si="67"/>
        <v>#DIV/0!</v>
      </c>
      <c r="J136" s="58" t="e">
        <f t="shared" si="67"/>
        <v>#DIV/0!</v>
      </c>
      <c r="K136" s="58" t="e">
        <f t="shared" si="67"/>
        <v>#DIV/0!</v>
      </c>
      <c r="L136" s="58" t="e">
        <f t="shared" si="67"/>
        <v>#DIV/0!</v>
      </c>
      <c r="M136" s="58" t="e">
        <f t="shared" si="67"/>
        <v>#DIV/0!</v>
      </c>
      <c r="N136" s="58" t="e">
        <f t="shared" si="67"/>
        <v>#DIV/0!</v>
      </c>
      <c r="O136" s="58" t="e">
        <f t="shared" si="67"/>
        <v>#DIV/0!</v>
      </c>
      <c r="P136" s="58" t="e">
        <f t="shared" si="67"/>
        <v>#DIV/0!</v>
      </c>
      <c r="Q136" s="58" t="e">
        <f t="shared" ref="Q136:V136" si="68">Q134/Q130*10</f>
        <v>#DIV/0!</v>
      </c>
      <c r="R136" s="58" t="e">
        <f t="shared" si="68"/>
        <v>#DIV/0!</v>
      </c>
      <c r="S136" s="58" t="e">
        <f t="shared" si="68"/>
        <v>#DIV/0!</v>
      </c>
      <c r="T136" s="58" t="e">
        <f t="shared" si="68"/>
        <v>#DIV/0!</v>
      </c>
      <c r="U136" s="58" t="e">
        <f t="shared" si="68"/>
        <v>#DIV/0!</v>
      </c>
      <c r="V136" s="58" t="e">
        <f t="shared" si="68"/>
        <v>#DIV/0!</v>
      </c>
      <c r="W136" s="58" t="e">
        <f>W134/W130*10</f>
        <v>#DIV/0!</v>
      </c>
      <c r="X136" s="58"/>
      <c r="Y136" s="58" t="e">
        <f>Y134/Y130*10</f>
        <v>#DIV/0!</v>
      </c>
      <c r="Z136" s="58"/>
      <c r="AA136" s="58"/>
      <c r="AB136" s="58" t="e">
        <f>AB134/AB130*10</f>
        <v>#DIV/0!</v>
      </c>
    </row>
    <row r="137" spans="1:29" s="12" customFormat="1" ht="30" hidden="1" customHeight="1" outlineLevel="1" x14ac:dyDescent="0.2">
      <c r="A137" s="11" t="s">
        <v>84</v>
      </c>
      <c r="B137" s="8"/>
      <c r="C137" s="27">
        <f>E137+F137+G137+H137+I137+J137+K137+L137+M137+N137+O137+P137+Q137+R137+S137+T137+U137+V137+W137+Y137+AB137</f>
        <v>0</v>
      </c>
      <c r="D137" s="15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</row>
    <row r="138" spans="1:29" s="12" customFormat="1" ht="30" hidden="1" customHeight="1" x14ac:dyDescent="0.2">
      <c r="A138" s="11" t="s">
        <v>85</v>
      </c>
      <c r="B138" s="57"/>
      <c r="C138" s="27">
        <f>SUM(E138:AB138)</f>
        <v>0</v>
      </c>
      <c r="D138" s="15"/>
      <c r="E138" s="58"/>
      <c r="F138" s="58"/>
      <c r="G138" s="59"/>
      <c r="H138" s="58"/>
      <c r="I138" s="58"/>
      <c r="J138" s="58"/>
      <c r="K138" s="58"/>
      <c r="L138" s="26"/>
      <c r="M138" s="58"/>
      <c r="N138" s="58"/>
      <c r="O138" s="58"/>
      <c r="P138" s="58"/>
      <c r="Q138" s="58"/>
      <c r="R138" s="58"/>
      <c r="S138" s="58"/>
      <c r="T138" s="54"/>
      <c r="U138" s="58"/>
      <c r="V138" s="58"/>
      <c r="W138" s="58"/>
      <c r="X138" s="58"/>
      <c r="Y138" s="57"/>
      <c r="Z138" s="57"/>
      <c r="AA138" s="57"/>
      <c r="AB138" s="58"/>
    </row>
    <row r="139" spans="1:29" s="12" customFormat="1" ht="30" hidden="1" customHeight="1" outlineLevel="1" x14ac:dyDescent="0.2">
      <c r="A139" s="11" t="s">
        <v>86</v>
      </c>
      <c r="B139" s="56"/>
      <c r="C139" s="56">
        <f>C137-C138</f>
        <v>0</v>
      </c>
      <c r="D139" s="15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</row>
    <row r="140" spans="1:29" s="12" customFormat="1" ht="30" hidden="1" customHeight="1" outlineLevel="1" x14ac:dyDescent="0.2">
      <c r="A140" s="55" t="s">
        <v>156</v>
      </c>
      <c r="B140" s="23"/>
      <c r="C140" s="27">
        <f>SUM(E140:AB140)</f>
        <v>0</v>
      </c>
      <c r="D140" s="15" t="e">
        <f t="shared" si="63"/>
        <v>#DIV/0!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102"/>
      <c r="Y140" s="39"/>
      <c r="Z140" s="102"/>
      <c r="AA140" s="102"/>
      <c r="AB140" s="39"/>
    </row>
    <row r="141" spans="1:29" s="12" customFormat="1" ht="27" hidden="1" customHeight="1" x14ac:dyDescent="0.2">
      <c r="A141" s="13" t="s">
        <v>165</v>
      </c>
      <c r="B141" s="33" t="e">
        <f>B140/B139</f>
        <v>#DIV/0!</v>
      </c>
      <c r="C141" s="33" t="e">
        <f>C140/C139</f>
        <v>#DIV/0!</v>
      </c>
      <c r="D141" s="15"/>
      <c r="E141" s="29" t="e">
        <f>E140/E139</f>
        <v>#DIV/0!</v>
      </c>
      <c r="F141" s="29" t="e">
        <f t="shared" ref="F141:AB141" si="69">F140/F139</f>
        <v>#DIV/0!</v>
      </c>
      <c r="G141" s="29" t="e">
        <f t="shared" si="69"/>
        <v>#DIV/0!</v>
      </c>
      <c r="H141" s="29" t="e">
        <f t="shared" si="69"/>
        <v>#DIV/0!</v>
      </c>
      <c r="I141" s="29" t="e">
        <f t="shared" si="69"/>
        <v>#DIV/0!</v>
      </c>
      <c r="J141" s="29" t="e">
        <f t="shared" si="69"/>
        <v>#DIV/0!</v>
      </c>
      <c r="K141" s="29" t="e">
        <f t="shared" si="69"/>
        <v>#DIV/0!</v>
      </c>
      <c r="L141" s="29" t="e">
        <f t="shared" si="69"/>
        <v>#DIV/0!</v>
      </c>
      <c r="M141" s="29" t="e">
        <f t="shared" si="69"/>
        <v>#DIV/0!</v>
      </c>
      <c r="N141" s="29" t="e">
        <f t="shared" si="69"/>
        <v>#DIV/0!</v>
      </c>
      <c r="O141" s="29" t="e">
        <f t="shared" si="69"/>
        <v>#DIV/0!</v>
      </c>
      <c r="P141" s="29" t="e">
        <f t="shared" si="69"/>
        <v>#DIV/0!</v>
      </c>
      <c r="Q141" s="29"/>
      <c r="R141" s="29" t="e">
        <f t="shared" si="69"/>
        <v>#DIV/0!</v>
      </c>
      <c r="S141" s="29" t="e">
        <f t="shared" si="69"/>
        <v>#DIV/0!</v>
      </c>
      <c r="T141" s="29" t="e">
        <f t="shared" si="69"/>
        <v>#DIV/0!</v>
      </c>
      <c r="U141" s="29" t="e">
        <f t="shared" si="69"/>
        <v>#DIV/0!</v>
      </c>
      <c r="V141" s="29" t="e">
        <f t="shared" si="69"/>
        <v>#DIV/0!</v>
      </c>
      <c r="W141" s="29" t="e">
        <f t="shared" si="69"/>
        <v>#DIV/0!</v>
      </c>
      <c r="X141" s="29"/>
      <c r="Y141" s="29" t="e">
        <f t="shared" si="69"/>
        <v>#DIV/0!</v>
      </c>
      <c r="Z141" s="29"/>
      <c r="AA141" s="29"/>
      <c r="AB141" s="29" t="e">
        <f t="shared" si="69"/>
        <v>#DIV/0!</v>
      </c>
    </row>
    <row r="142" spans="1:29" s="12" customFormat="1" ht="31.15" hidden="1" customHeight="1" x14ac:dyDescent="0.2">
      <c r="A142" s="13" t="s">
        <v>169</v>
      </c>
      <c r="B142" s="39"/>
      <c r="C142" s="39"/>
      <c r="D142" s="16" t="e">
        <f t="shared" si="63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102"/>
      <c r="Y142" s="39"/>
      <c r="Z142" s="102"/>
      <c r="AA142" s="102"/>
      <c r="AB142" s="39"/>
    </row>
    <row r="143" spans="1:29" s="12" customFormat="1" ht="30" hidden="1" customHeight="1" x14ac:dyDescent="0.2">
      <c r="A143" s="32" t="s">
        <v>87</v>
      </c>
      <c r="B143" s="23"/>
      <c r="C143" s="27">
        <f>SUM(E143:AB143)</f>
        <v>0</v>
      </c>
      <c r="D143" s="15" t="e">
        <f t="shared" si="63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102"/>
      <c r="Y143" s="39"/>
      <c r="Z143" s="102"/>
      <c r="AA143" s="102"/>
      <c r="AB143" s="39"/>
    </row>
    <row r="144" spans="1:29" s="12" customFormat="1" ht="30" hidden="1" customHeight="1" x14ac:dyDescent="0.2">
      <c r="A144" s="13" t="s">
        <v>29</v>
      </c>
      <c r="B144" s="30" t="e">
        <f>B143/B142</f>
        <v>#DIV/0!</v>
      </c>
      <c r="C144" s="30" t="e">
        <f>C143/C142</f>
        <v>#DIV/0!</v>
      </c>
      <c r="D144" s="9"/>
      <c r="E144" s="30" t="e">
        <f t="shared" ref="E144:M144" si="70">E143/E142</f>
        <v>#DIV/0!</v>
      </c>
      <c r="F144" s="30" t="e">
        <f t="shared" si="70"/>
        <v>#DIV/0!</v>
      </c>
      <c r="G144" s="30" t="e">
        <f t="shared" si="70"/>
        <v>#DIV/0!</v>
      </c>
      <c r="H144" s="30" t="e">
        <f t="shared" si="70"/>
        <v>#DIV/0!</v>
      </c>
      <c r="I144" s="30" t="e">
        <f t="shared" si="70"/>
        <v>#DIV/0!</v>
      </c>
      <c r="J144" s="30" t="e">
        <f t="shared" si="70"/>
        <v>#DIV/0!</v>
      </c>
      <c r="K144" s="30" t="e">
        <f t="shared" si="70"/>
        <v>#DIV/0!</v>
      </c>
      <c r="L144" s="30" t="e">
        <f t="shared" si="70"/>
        <v>#DIV/0!</v>
      </c>
      <c r="M144" s="30" t="e">
        <f t="shared" si="70"/>
        <v>#DIV/0!</v>
      </c>
      <c r="N144" s="30"/>
      <c r="O144" s="30" t="e">
        <f>O143/O142</f>
        <v>#DIV/0!</v>
      </c>
      <c r="P144" s="30" t="e">
        <f>P143/P142</f>
        <v>#DIV/0!</v>
      </c>
      <c r="Q144" s="30"/>
      <c r="R144" s="30" t="e">
        <f>R143/R142</f>
        <v>#DIV/0!</v>
      </c>
      <c r="S144" s="30" t="e">
        <f>S143/S142</f>
        <v>#DIV/0!</v>
      </c>
      <c r="T144" s="30" t="e">
        <f>T143/T142</f>
        <v>#DIV/0!</v>
      </c>
      <c r="U144" s="30" t="e">
        <f>U143/U142</f>
        <v>#DIV/0!</v>
      </c>
      <c r="V144" s="30"/>
      <c r="W144" s="30" t="e">
        <f>W143/W142</f>
        <v>#DIV/0!</v>
      </c>
      <c r="X144" s="101"/>
      <c r="Y144" s="30" t="e">
        <f>Y143/Y142</f>
        <v>#DIV/0!</v>
      </c>
      <c r="Z144" s="101"/>
      <c r="AA144" s="101"/>
      <c r="AB144" s="30" t="e">
        <f>AB143/AB142</f>
        <v>#DIV/0!</v>
      </c>
    </row>
    <row r="145" spans="1:28" s="12" customFormat="1" ht="30" hidden="1" customHeight="1" x14ac:dyDescent="0.2">
      <c r="A145" s="32" t="s">
        <v>75</v>
      </c>
      <c r="B145" s="60" t="e">
        <f>B143/B140*10</f>
        <v>#DIV/0!</v>
      </c>
      <c r="C145" s="60" t="e">
        <f>C143/C140*10</f>
        <v>#DIV/0!</v>
      </c>
      <c r="D145" s="15" t="e">
        <f t="shared" si="63"/>
        <v>#DIV/0!</v>
      </c>
      <c r="E145" s="58" t="e">
        <f>E143/E140*10</f>
        <v>#DIV/0!</v>
      </c>
      <c r="F145" s="58" t="e">
        <f>F143/F140*10</f>
        <v>#DIV/0!</v>
      </c>
      <c r="G145" s="58" t="e">
        <f>G143/G140*10</f>
        <v>#DIV/0!</v>
      </c>
      <c r="H145" s="58" t="e">
        <f t="shared" ref="H145:N145" si="71">H143/H140*10</f>
        <v>#DIV/0!</v>
      </c>
      <c r="I145" s="58" t="e">
        <f t="shared" si="71"/>
        <v>#DIV/0!</v>
      </c>
      <c r="J145" s="58" t="e">
        <f t="shared" si="71"/>
        <v>#DIV/0!</v>
      </c>
      <c r="K145" s="58" t="e">
        <f t="shared" si="71"/>
        <v>#DIV/0!</v>
      </c>
      <c r="L145" s="58" t="e">
        <f t="shared" si="71"/>
        <v>#DIV/0!</v>
      </c>
      <c r="M145" s="58" t="e">
        <f t="shared" si="71"/>
        <v>#DIV/0!</v>
      </c>
      <c r="N145" s="58" t="e">
        <f t="shared" si="71"/>
        <v>#DIV/0!</v>
      </c>
      <c r="O145" s="58" t="e">
        <f>O143/O140*10</f>
        <v>#DIV/0!</v>
      </c>
      <c r="P145" s="58" t="e">
        <f>P143/P140*10</f>
        <v>#DIV/0!</v>
      </c>
      <c r="Q145" s="58"/>
      <c r="R145" s="58" t="e">
        <f t="shared" ref="R145:AB145" si="72">R143/R140*10</f>
        <v>#DIV/0!</v>
      </c>
      <c r="S145" s="58" t="e">
        <f t="shared" si="72"/>
        <v>#DIV/0!</v>
      </c>
      <c r="T145" s="58" t="e">
        <f t="shared" si="72"/>
        <v>#DIV/0!</v>
      </c>
      <c r="U145" s="58" t="e">
        <f t="shared" si="72"/>
        <v>#DIV/0!</v>
      </c>
      <c r="V145" s="58" t="e">
        <f t="shared" si="72"/>
        <v>#DIV/0!</v>
      </c>
      <c r="W145" s="58" t="e">
        <f t="shared" si="72"/>
        <v>#DIV/0!</v>
      </c>
      <c r="X145" s="58"/>
      <c r="Y145" s="58" t="e">
        <f t="shared" si="72"/>
        <v>#DIV/0!</v>
      </c>
      <c r="Z145" s="58"/>
      <c r="AA145" s="58"/>
      <c r="AB145" s="58" t="e">
        <f t="shared" si="72"/>
        <v>#DIV/0!</v>
      </c>
    </row>
    <row r="146" spans="1:28" s="12" customFormat="1" ht="30" hidden="1" customHeight="1" outlineLevel="1" x14ac:dyDescent="0.2">
      <c r="A146" s="55" t="s">
        <v>157</v>
      </c>
      <c r="B146" s="23"/>
      <c r="C146" s="27">
        <f>SUM(E146:AB146)</f>
        <v>0</v>
      </c>
      <c r="D146" s="15" t="e">
        <f t="shared" si="63"/>
        <v>#DIV/0!</v>
      </c>
      <c r="E146" s="38"/>
      <c r="F146" s="37"/>
      <c r="G146" s="5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61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1:28" s="12" customFormat="1" ht="30" hidden="1" customHeight="1" x14ac:dyDescent="0.2">
      <c r="A147" s="32" t="s">
        <v>158</v>
      </c>
      <c r="B147" s="23"/>
      <c r="C147" s="27">
        <f>SUM(E147:AB147)</f>
        <v>0</v>
      </c>
      <c r="D147" s="15" t="e">
        <f t="shared" si="63"/>
        <v>#DIV/0!</v>
      </c>
      <c r="E147" s="38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61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1:28" s="12" customFormat="1" ht="30" hidden="1" customHeight="1" x14ac:dyDescent="0.2">
      <c r="A148" s="32" t="s">
        <v>75</v>
      </c>
      <c r="B148" s="60" t="e">
        <f>B147/B146*10</f>
        <v>#DIV/0!</v>
      </c>
      <c r="C148" s="60" t="e">
        <f>C147/C146*10</f>
        <v>#DIV/0!</v>
      </c>
      <c r="D148" s="15" t="e">
        <f t="shared" si="63"/>
        <v>#DIV/0!</v>
      </c>
      <c r="E148" s="38"/>
      <c r="F148" s="58"/>
      <c r="G148" s="58" t="e">
        <f>G147/G146*10</f>
        <v>#DIV/0!</v>
      </c>
      <c r="H148" s="58"/>
      <c r="I148" s="58"/>
      <c r="J148" s="58"/>
      <c r="K148" s="58"/>
      <c r="L148" s="58" t="e">
        <f>L147/L146*10</f>
        <v>#DIV/0!</v>
      </c>
      <c r="M148" s="58"/>
      <c r="N148" s="58"/>
      <c r="O148" s="58"/>
      <c r="P148" s="58"/>
      <c r="Q148" s="58"/>
      <c r="R148" s="58"/>
      <c r="S148" s="58"/>
      <c r="T148" s="58"/>
      <c r="U148" s="58"/>
      <c r="V148" s="38"/>
      <c r="W148" s="58"/>
      <c r="X148" s="58"/>
      <c r="Y148" s="38"/>
      <c r="Z148" s="38"/>
      <c r="AA148" s="38"/>
      <c r="AB148" s="58" t="e">
        <f>AB147/AB146*10</f>
        <v>#DIV/0!</v>
      </c>
    </row>
    <row r="149" spans="1:28" s="12" customFormat="1" ht="30" hidden="1" customHeight="1" outlineLevel="1" x14ac:dyDescent="0.2">
      <c r="A149" s="55" t="s">
        <v>88</v>
      </c>
      <c r="B149" s="19"/>
      <c r="C149" s="53">
        <f>SUM(E149:AB149)</f>
        <v>0</v>
      </c>
      <c r="D149" s="15" t="e">
        <f t="shared" si="63"/>
        <v>#DIV/0!</v>
      </c>
      <c r="E149" s="38"/>
      <c r="F149" s="37"/>
      <c r="G149" s="58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1:28" s="12" customFormat="1" ht="30" hidden="1" customHeight="1" x14ac:dyDescent="0.2">
      <c r="A150" s="32" t="s">
        <v>89</v>
      </c>
      <c r="B150" s="19"/>
      <c r="C150" s="53">
        <f>SUM(E150:AB150)</f>
        <v>0</v>
      </c>
      <c r="D150" s="15" t="e">
        <f t="shared" si="63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61"/>
      <c r="X150" s="61"/>
      <c r="Y150" s="37"/>
      <c r="Z150" s="37"/>
      <c r="AA150" s="37"/>
      <c r="AB150" s="37"/>
    </row>
    <row r="151" spans="1:28" s="12" customFormat="1" ht="30" hidden="1" customHeight="1" x14ac:dyDescent="0.2">
      <c r="A151" s="32" t="s">
        <v>75</v>
      </c>
      <c r="B151" s="60" t="e">
        <f>B150/B149*10</f>
        <v>#DIV/0!</v>
      </c>
      <c r="C151" s="60" t="e">
        <f>C150/C149*10</f>
        <v>#DIV/0!</v>
      </c>
      <c r="D151" s="15" t="e">
        <f t="shared" si="63"/>
        <v>#DIV/0!</v>
      </c>
      <c r="E151" s="38"/>
      <c r="F151" s="58"/>
      <c r="G151" s="58"/>
      <c r="H151" s="58" t="e">
        <f>H150/H149*10</f>
        <v>#DIV/0!</v>
      </c>
      <c r="I151" s="58"/>
      <c r="J151" s="58"/>
      <c r="K151" s="58"/>
      <c r="L151" s="58"/>
      <c r="M151" s="58"/>
      <c r="N151" s="58" t="e">
        <f>N150/N149*10</f>
        <v>#DIV/0!</v>
      </c>
      <c r="O151" s="58"/>
      <c r="P151" s="58"/>
      <c r="Q151" s="58"/>
      <c r="R151" s="58" t="e">
        <f>R150/R149*10</f>
        <v>#DIV/0!</v>
      </c>
      <c r="S151" s="58" t="e">
        <f>S150/S149*10</f>
        <v>#DIV/0!</v>
      </c>
      <c r="T151" s="58"/>
      <c r="U151" s="58"/>
      <c r="V151" s="58"/>
      <c r="W151" s="58" t="e">
        <f>W150/W149*10</f>
        <v>#DIV/0!</v>
      </c>
      <c r="X151" s="58"/>
      <c r="Y151" s="38"/>
      <c r="Z151" s="38"/>
      <c r="AA151" s="38"/>
      <c r="AB151" s="38"/>
    </row>
    <row r="152" spans="1:28" s="12" customFormat="1" ht="30" hidden="1" customHeight="1" x14ac:dyDescent="0.2">
      <c r="A152" s="55" t="s">
        <v>133</v>
      </c>
      <c r="B152" s="60"/>
      <c r="C152" s="53">
        <f>SUM(E152:AB152)</f>
        <v>0</v>
      </c>
      <c r="D152" s="15" t="e">
        <f t="shared" si="63"/>
        <v>#DIV/0!</v>
      </c>
      <c r="E152" s="3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7"/>
      <c r="V152" s="38"/>
      <c r="W152" s="58"/>
      <c r="X152" s="58"/>
      <c r="Y152" s="38"/>
      <c r="Z152" s="38"/>
      <c r="AA152" s="38"/>
      <c r="AB152" s="38"/>
    </row>
    <row r="153" spans="1:28" s="12" customFormat="1" ht="30" hidden="1" customHeight="1" x14ac:dyDescent="0.2">
      <c r="A153" s="32" t="s">
        <v>134</v>
      </c>
      <c r="B153" s="60"/>
      <c r="C153" s="53">
        <f>SUM(E153:AB153)</f>
        <v>0</v>
      </c>
      <c r="D153" s="15" t="e">
        <f t="shared" si="63"/>
        <v>#DIV/0!</v>
      </c>
      <c r="E153" s="3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7"/>
      <c r="V153" s="38"/>
      <c r="W153" s="58"/>
      <c r="X153" s="58"/>
      <c r="Y153" s="38"/>
      <c r="Z153" s="38"/>
      <c r="AA153" s="38"/>
      <c r="AB153" s="38"/>
    </row>
    <row r="154" spans="1:28" s="12" customFormat="1" ht="30" hidden="1" customHeight="1" x14ac:dyDescent="0.2">
      <c r="A154" s="32" t="s">
        <v>75</v>
      </c>
      <c r="B154" s="60" t="e">
        <f>B153/B152*10</f>
        <v>#DIV/0!</v>
      </c>
      <c r="C154" s="60" t="e">
        <f>C153/C152*10</f>
        <v>#DIV/0!</v>
      </c>
      <c r="D154" s="15" t="e">
        <f t="shared" si="63"/>
        <v>#DIV/0!</v>
      </c>
      <c r="E154" s="38"/>
      <c r="F154" s="58"/>
      <c r="G154" s="58"/>
      <c r="H154" s="58"/>
      <c r="I154" s="58"/>
      <c r="J154" s="58"/>
      <c r="K154" s="58"/>
      <c r="L154" s="58"/>
      <c r="M154" s="58" t="e">
        <f>M153/M152*10</f>
        <v>#DIV/0!</v>
      </c>
      <c r="N154" s="58"/>
      <c r="O154" s="58"/>
      <c r="P154" s="58"/>
      <c r="Q154" s="58"/>
      <c r="R154" s="58"/>
      <c r="S154" s="58"/>
      <c r="T154" s="58" t="e">
        <f>T153/T152*10</f>
        <v>#DIV/0!</v>
      </c>
      <c r="U154" s="58" t="e">
        <f>U153/U152*10</f>
        <v>#DIV/0!</v>
      </c>
      <c r="V154" s="38"/>
      <c r="W154" s="58"/>
      <c r="X154" s="58"/>
      <c r="Y154" s="38"/>
      <c r="Z154" s="38"/>
      <c r="AA154" s="38"/>
      <c r="AB154" s="38"/>
    </row>
    <row r="155" spans="1:28" s="12" customFormat="1" ht="30" hidden="1" customHeight="1" x14ac:dyDescent="0.2">
      <c r="A155" s="55" t="s">
        <v>90</v>
      </c>
      <c r="B155" s="27"/>
      <c r="C155" s="27">
        <f>SUM(E155:AB155)</f>
        <v>0</v>
      </c>
      <c r="D155" s="15" t="e">
        <f t="shared" si="63"/>
        <v>#DIV/0!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1:28" s="12" customFormat="1" ht="30" hidden="1" customHeight="1" x14ac:dyDescent="0.2">
      <c r="A156" s="32" t="s">
        <v>91</v>
      </c>
      <c r="B156" s="27"/>
      <c r="C156" s="27">
        <f>SUM(E156:AB156)</f>
        <v>0</v>
      </c>
      <c r="D156" s="15" t="e">
        <f t="shared" si="63"/>
        <v>#DIV/0!</v>
      </c>
      <c r="E156" s="37"/>
      <c r="F156" s="35"/>
      <c r="G156" s="58"/>
      <c r="H156" s="26"/>
      <c r="I156" s="26"/>
      <c r="J156" s="26"/>
      <c r="K156" s="26"/>
      <c r="L156" s="38"/>
      <c r="M156" s="38"/>
      <c r="N156" s="35"/>
      <c r="O156" s="35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5"/>
    </row>
    <row r="157" spans="1:28" s="12" customFormat="1" ht="30" hidden="1" customHeight="1" x14ac:dyDescent="0.2">
      <c r="A157" s="32" t="s">
        <v>75</v>
      </c>
      <c r="B157" s="53" t="e">
        <f>B156/B155*10</f>
        <v>#DIV/0!</v>
      </c>
      <c r="C157" s="53" t="e">
        <f>C156/C155*10</f>
        <v>#DIV/0!</v>
      </c>
      <c r="D157" s="15" t="e">
        <f t="shared" si="63"/>
        <v>#DIV/0!</v>
      </c>
      <c r="E157" s="54" t="e">
        <f>E156/E155*10</f>
        <v>#DIV/0!</v>
      </c>
      <c r="F157" s="54"/>
      <c r="G157" s="54"/>
      <c r="H157" s="54" t="e">
        <f t="shared" ref="H157:M157" si="73">H156/H155*10</f>
        <v>#DIV/0!</v>
      </c>
      <c r="I157" s="54" t="e">
        <f t="shared" si="73"/>
        <v>#DIV/0!</v>
      </c>
      <c r="J157" s="54" t="e">
        <f t="shared" si="73"/>
        <v>#DIV/0!</v>
      </c>
      <c r="K157" s="54" t="e">
        <f t="shared" si="73"/>
        <v>#DIV/0!</v>
      </c>
      <c r="L157" s="54" t="e">
        <f t="shared" si="73"/>
        <v>#DIV/0!</v>
      </c>
      <c r="M157" s="54" t="e">
        <f t="shared" si="73"/>
        <v>#DIV/0!</v>
      </c>
      <c r="N157" s="26"/>
      <c r="O157" s="26"/>
      <c r="P157" s="54" t="e">
        <f>P156/P155*10</f>
        <v>#DIV/0!</v>
      </c>
      <c r="Q157" s="54" t="e">
        <f>Q156/Q155*10</f>
        <v>#DIV/0!</v>
      </c>
      <c r="R157" s="54"/>
      <c r="S157" s="54" t="e">
        <f t="shared" ref="S157:Y157" si="74">S156/S155*10</f>
        <v>#DIV/0!</v>
      </c>
      <c r="T157" s="54" t="e">
        <f t="shared" si="74"/>
        <v>#DIV/0!</v>
      </c>
      <c r="U157" s="54" t="e">
        <f t="shared" si="74"/>
        <v>#DIV/0!</v>
      </c>
      <c r="V157" s="54" t="e">
        <f t="shared" si="74"/>
        <v>#DIV/0!</v>
      </c>
      <c r="W157" s="54" t="e">
        <f t="shared" si="74"/>
        <v>#DIV/0!</v>
      </c>
      <c r="X157" s="54"/>
      <c r="Y157" s="54" t="e">
        <f t="shared" si="74"/>
        <v>#DIV/0!</v>
      </c>
      <c r="Z157" s="54"/>
      <c r="AA157" s="54"/>
      <c r="AB157" s="26"/>
    </row>
    <row r="158" spans="1:28" s="12" customFormat="1" ht="30" hidden="1" customHeight="1" x14ac:dyDescent="0.2">
      <c r="A158" s="55" t="s">
        <v>163</v>
      </c>
      <c r="B158" s="27"/>
      <c r="C158" s="27">
        <f>SUM(E158:AB158)</f>
        <v>0</v>
      </c>
      <c r="D158" s="15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s="12" customFormat="1" ht="30" hidden="1" customHeight="1" x14ac:dyDescent="0.2">
      <c r="A159" s="32" t="s">
        <v>164</v>
      </c>
      <c r="B159" s="27"/>
      <c r="C159" s="27">
        <f>SUM(E159:AB159)</f>
        <v>0</v>
      </c>
      <c r="D159" s="15"/>
      <c r="E159" s="37"/>
      <c r="F159" s="35"/>
      <c r="G159" s="58"/>
      <c r="H159" s="26"/>
      <c r="I159" s="26"/>
      <c r="J159" s="26"/>
      <c r="K159" s="26"/>
      <c r="L159" s="38"/>
      <c r="M159" s="38"/>
      <c r="N159" s="26"/>
      <c r="O159" s="35"/>
      <c r="P159" s="35"/>
      <c r="Q159" s="38"/>
      <c r="R159" s="38"/>
      <c r="S159" s="38"/>
      <c r="T159" s="35"/>
      <c r="U159" s="35"/>
      <c r="V159" s="38"/>
      <c r="W159" s="35"/>
      <c r="X159" s="35"/>
      <c r="Y159" s="38"/>
      <c r="Z159" s="38"/>
      <c r="AA159" s="38"/>
      <c r="AB159" s="35"/>
    </row>
    <row r="160" spans="1:28" s="12" customFormat="1" ht="30" hidden="1" customHeight="1" x14ac:dyDescent="0.2">
      <c r="A160" s="32" t="s">
        <v>75</v>
      </c>
      <c r="B160" s="53"/>
      <c r="C160" s="53" t="e">
        <f>C159/C158*10</f>
        <v>#DIV/0!</v>
      </c>
      <c r="D160" s="15"/>
      <c r="E160" s="54"/>
      <c r="F160" s="54"/>
      <c r="G160" s="54"/>
      <c r="H160" s="54" t="e">
        <f>H159/H158*10</f>
        <v>#DIV/0!</v>
      </c>
      <c r="I160" s="54" t="e">
        <f>I159/I158*10</f>
        <v>#DIV/0!</v>
      </c>
      <c r="J160" s="54" t="e">
        <f>J159/J158*10</f>
        <v>#DIV/0!</v>
      </c>
      <c r="K160" s="54" t="e">
        <f>K159/K158*10</f>
        <v>#DIV/0!</v>
      </c>
      <c r="L160" s="54"/>
      <c r="M160" s="54" t="e">
        <f>M159/M158*10</f>
        <v>#DIV/0!</v>
      </c>
      <c r="N160" s="54"/>
      <c r="O160" s="26"/>
      <c r="P160" s="26"/>
      <c r="Q160" s="54" t="e">
        <f>Q159/Q158*10</f>
        <v>#DIV/0!</v>
      </c>
      <c r="R160" s="54" t="e">
        <f>R159/R158*10</f>
        <v>#DIV/0!</v>
      </c>
      <c r="S160" s="54"/>
      <c r="T160" s="26"/>
      <c r="U160" s="26"/>
      <c r="V160" s="54" t="e">
        <f>V159/V158*10</f>
        <v>#DIV/0!</v>
      </c>
      <c r="W160" s="54"/>
      <c r="X160" s="54"/>
      <c r="Y160" s="54" t="e">
        <f>Y159/Y158*10</f>
        <v>#DIV/0!</v>
      </c>
      <c r="Z160" s="54"/>
      <c r="AA160" s="54"/>
      <c r="AB160" s="26"/>
    </row>
    <row r="161" spans="1:28" s="12" customFormat="1" ht="30" hidden="1" customHeight="1" x14ac:dyDescent="0.2">
      <c r="A161" s="55" t="s">
        <v>159</v>
      </c>
      <c r="B161" s="27">
        <v>75</v>
      </c>
      <c r="C161" s="27">
        <f>SUM(E161:AB161)</f>
        <v>165</v>
      </c>
      <c r="D161" s="15">
        <f>C161/B161</f>
        <v>2.2000000000000002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>
        <v>50</v>
      </c>
      <c r="R161" s="37"/>
      <c r="S161" s="37"/>
      <c r="T161" s="37">
        <v>115</v>
      </c>
      <c r="U161" s="37"/>
      <c r="V161" s="37"/>
      <c r="W161" s="37"/>
      <c r="X161" s="37"/>
      <c r="Y161" s="37"/>
      <c r="Z161" s="37"/>
      <c r="AA161" s="37"/>
      <c r="AB161" s="37"/>
    </row>
    <row r="162" spans="1:28" s="12" customFormat="1" ht="30" hidden="1" customHeight="1" x14ac:dyDescent="0.2">
      <c r="A162" s="32" t="s">
        <v>160</v>
      </c>
      <c r="B162" s="27">
        <v>83</v>
      </c>
      <c r="C162" s="27">
        <f>SUM(E162:AB162)</f>
        <v>104</v>
      </c>
      <c r="D162" s="15">
        <f t="shared" si="63"/>
        <v>1.2530120481927711</v>
      </c>
      <c r="E162" s="37"/>
      <c r="F162" s="35"/>
      <c r="G162" s="58"/>
      <c r="H162" s="35"/>
      <c r="I162" s="35"/>
      <c r="J162" s="35"/>
      <c r="K162" s="38"/>
      <c r="L162" s="38"/>
      <c r="M162" s="38"/>
      <c r="N162" s="35"/>
      <c r="O162" s="35"/>
      <c r="P162" s="35"/>
      <c r="Q162" s="38">
        <v>20</v>
      </c>
      <c r="R162" s="38"/>
      <c r="S162" s="38"/>
      <c r="T162" s="38">
        <v>84</v>
      </c>
      <c r="U162" s="35"/>
      <c r="V162" s="38"/>
      <c r="W162" s="35"/>
      <c r="X162" s="35"/>
      <c r="Y162" s="38"/>
      <c r="Z162" s="38"/>
      <c r="AA162" s="38"/>
      <c r="AB162" s="35"/>
    </row>
    <row r="163" spans="1:28" s="12" customFormat="1" ht="30" hidden="1" customHeight="1" x14ac:dyDescent="0.2">
      <c r="A163" s="32" t="s">
        <v>75</v>
      </c>
      <c r="B163" s="53">
        <f>B162/B161*10</f>
        <v>11.066666666666666</v>
      </c>
      <c r="C163" s="53">
        <f>C162/C161*10</f>
        <v>6.3030303030303028</v>
      </c>
      <c r="D163" s="15">
        <f t="shared" si="63"/>
        <v>0.56955093099671417</v>
      </c>
      <c r="E163" s="54"/>
      <c r="F163" s="54"/>
      <c r="G163" s="54"/>
      <c r="H163" s="26"/>
      <c r="I163" s="26"/>
      <c r="J163" s="26"/>
      <c r="K163" s="54"/>
      <c r="L163" s="54"/>
      <c r="M163" s="54"/>
      <c r="N163" s="26"/>
      <c r="O163" s="26"/>
      <c r="P163" s="26"/>
      <c r="Q163" s="54">
        <f>Q162/Q161*10</f>
        <v>4</v>
      </c>
      <c r="R163" s="54"/>
      <c r="S163" s="54"/>
      <c r="T163" s="54">
        <f>T162/T161*10</f>
        <v>7.304347826086957</v>
      </c>
      <c r="U163" s="26"/>
      <c r="V163" s="54"/>
      <c r="W163" s="54"/>
      <c r="X163" s="54"/>
      <c r="Y163" s="54"/>
      <c r="Z163" s="54"/>
      <c r="AA163" s="54"/>
      <c r="AB163" s="26"/>
    </row>
    <row r="164" spans="1:28" s="12" customFormat="1" ht="30" hidden="1" customHeight="1" outlineLevel="1" x14ac:dyDescent="0.2">
      <c r="A164" s="55" t="s">
        <v>92</v>
      </c>
      <c r="B164" s="27"/>
      <c r="C164" s="27">
        <f>SUM(E164:AB164)</f>
        <v>0</v>
      </c>
      <c r="D164" s="15" t="e">
        <f t="shared" si="63"/>
        <v>#DIV/0!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1:28" s="12" customFormat="1" ht="30" hidden="1" customHeight="1" outlineLevel="1" x14ac:dyDescent="0.2">
      <c r="A165" s="32" t="s">
        <v>93</v>
      </c>
      <c r="B165" s="27"/>
      <c r="C165" s="27">
        <f>SUM(E165:AB165)</f>
        <v>0</v>
      </c>
      <c r="D165" s="15" t="e">
        <f t="shared" si="63"/>
        <v>#DIV/0!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1:28" s="12" customFormat="1" ht="30" hidden="1" customHeight="1" x14ac:dyDescent="0.2">
      <c r="A166" s="32" t="s">
        <v>75</v>
      </c>
      <c r="B166" s="60" t="e">
        <f>B165/B164*10</f>
        <v>#DIV/0!</v>
      </c>
      <c r="C166" s="60" t="e">
        <f>C165/C164*10</f>
        <v>#DIV/0!</v>
      </c>
      <c r="D166" s="15" t="e">
        <f t="shared" si="63"/>
        <v>#DIV/0!</v>
      </c>
      <c r="E166" s="58"/>
      <c r="F166" s="58"/>
      <c r="G166" s="58" t="e">
        <f>G165/G164*10</f>
        <v>#DIV/0!</v>
      </c>
      <c r="H166" s="58"/>
      <c r="I166" s="58"/>
      <c r="J166" s="58"/>
      <c r="K166" s="58"/>
      <c r="L166" s="58" t="e">
        <f>L165/L164*10</f>
        <v>#DIV/0!</v>
      </c>
      <c r="M166" s="58"/>
      <c r="N166" s="58"/>
      <c r="O166" s="58"/>
      <c r="P166" s="58"/>
      <c r="Q166" s="58"/>
      <c r="R166" s="58"/>
      <c r="S166" s="58"/>
      <c r="T166" s="58"/>
      <c r="U166" s="58" t="e">
        <f>U165/U164*10</f>
        <v>#DIV/0!</v>
      </c>
      <c r="V166" s="58"/>
      <c r="W166" s="58"/>
      <c r="X166" s="58"/>
      <c r="Y166" s="58"/>
      <c r="Z166" s="58"/>
      <c r="AA166" s="58"/>
      <c r="AB166" s="58"/>
    </row>
    <row r="167" spans="1:28" s="12" customFormat="1" ht="30" hidden="1" customHeight="1" outlineLevel="1" x14ac:dyDescent="0.2">
      <c r="A167" s="55" t="s">
        <v>94</v>
      </c>
      <c r="B167" s="27"/>
      <c r="C167" s="27">
        <f>SUM(E167:AB167)</f>
        <v>0</v>
      </c>
      <c r="D167" s="15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1:28" s="12" customFormat="1" ht="30" hidden="1" customHeight="1" outlineLevel="1" x14ac:dyDescent="0.2">
      <c r="A168" s="32" t="s">
        <v>95</v>
      </c>
      <c r="B168" s="27"/>
      <c r="C168" s="27">
        <f>SUM(E168:AB168)</f>
        <v>0</v>
      </c>
      <c r="D168" s="15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1:28" s="12" customFormat="1" ht="30" hidden="1" customHeight="1" x14ac:dyDescent="0.2">
      <c r="A169" s="32" t="s">
        <v>75</v>
      </c>
      <c r="B169" s="60" t="e">
        <f>B168/B167*10</f>
        <v>#DIV/0!</v>
      </c>
      <c r="C169" s="60" t="e">
        <f>C168/C167*10</f>
        <v>#DIV/0!</v>
      </c>
      <c r="D169" s="15" t="e">
        <f t="shared" si="63"/>
        <v>#DIV/0!</v>
      </c>
      <c r="E169" s="60"/>
      <c r="F169" s="60"/>
      <c r="G169" s="58" t="e">
        <f>G168/G167*10</f>
        <v>#DIV/0!</v>
      </c>
      <c r="H169" s="60"/>
      <c r="I169" s="60"/>
      <c r="J169" s="58" t="e">
        <f>J168/J167*10</f>
        <v>#DIV/0!</v>
      </c>
      <c r="K169" s="58" t="e">
        <f>K168/K167*10</f>
        <v>#DIV/0!</v>
      </c>
      <c r="L169" s="58" t="e">
        <f>L168/L167*10</f>
        <v>#DIV/0!</v>
      </c>
      <c r="M169" s="58"/>
      <c r="N169" s="58"/>
      <c r="O169" s="58"/>
      <c r="P169" s="58"/>
      <c r="Q169" s="58"/>
      <c r="R169" s="58" t="e">
        <f>R168/R167*10</f>
        <v>#DIV/0!</v>
      </c>
      <c r="S169" s="58"/>
      <c r="T169" s="58"/>
      <c r="U169" s="58" t="e">
        <f>U168/U167*10</f>
        <v>#DIV/0!</v>
      </c>
      <c r="V169" s="58"/>
      <c r="W169" s="58"/>
      <c r="X169" s="58"/>
      <c r="Y169" s="58" t="e">
        <f>Y168/Y167*10</f>
        <v>#DIV/0!</v>
      </c>
      <c r="Z169" s="58"/>
      <c r="AA169" s="58"/>
      <c r="AB169" s="58"/>
    </row>
    <row r="170" spans="1:28" s="12" customFormat="1" ht="30" hidden="1" customHeight="1" x14ac:dyDescent="0.2">
      <c r="A170" s="55" t="s">
        <v>96</v>
      </c>
      <c r="B170" s="23"/>
      <c r="C170" s="27">
        <f>SUM(E170:AB170)</f>
        <v>0</v>
      </c>
      <c r="D170" s="15" t="e">
        <f t="shared" si="63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5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28" s="12" customFormat="1" ht="30" hidden="1" customHeight="1" x14ac:dyDescent="0.2">
      <c r="A171" s="55" t="s">
        <v>97</v>
      </c>
      <c r="B171" s="23"/>
      <c r="C171" s="27"/>
      <c r="D171" s="15" t="e">
        <f>C171/B171</f>
        <v>#DIV/0!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1:28" s="12" customFormat="1" ht="30" hidden="1" customHeight="1" x14ac:dyDescent="0.2">
      <c r="A172" s="55" t="s">
        <v>98</v>
      </c>
      <c r="B172" s="23"/>
      <c r="C172" s="27"/>
      <c r="D172" s="15" t="e">
        <f>C172/B172</f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28" s="50" customFormat="1" ht="30" hidden="1" customHeight="1" x14ac:dyDescent="0.2">
      <c r="A173" s="32" t="s">
        <v>99</v>
      </c>
      <c r="B173" s="23"/>
      <c r="C173" s="27">
        <f>SUM(E173:AB173)</f>
        <v>0</v>
      </c>
      <c r="D173" s="15" t="e">
        <f>C173/B173</f>
        <v>#DIV/0!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102"/>
      <c r="Y173" s="39"/>
      <c r="Z173" s="102"/>
      <c r="AA173" s="102"/>
      <c r="AB173" s="39"/>
    </row>
    <row r="174" spans="1:28" s="50" customFormat="1" ht="30" hidden="1" customHeight="1" x14ac:dyDescent="0.2">
      <c r="A174" s="13" t="s">
        <v>100</v>
      </c>
      <c r="B174" s="91"/>
      <c r="C174" s="91" t="e">
        <f>C173/C176</f>
        <v>#DIV/0!</v>
      </c>
      <c r="D174" s="9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101"/>
      <c r="Y174" s="30"/>
      <c r="Z174" s="101"/>
      <c r="AA174" s="101"/>
      <c r="AB174" s="30"/>
    </row>
    <row r="175" spans="1:28" s="12" customFormat="1" ht="30" hidden="1" customHeight="1" x14ac:dyDescent="0.2">
      <c r="A175" s="32" t="s">
        <v>101</v>
      </c>
      <c r="B175" s="23"/>
      <c r="C175" s="27">
        <f>SUM(E175:AB175)</f>
        <v>0</v>
      </c>
      <c r="D175" s="15" t="e">
        <f t="shared" ref="D175:D187" si="75">C175/B175</f>
        <v>#DIV/0!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s="12" customFormat="1" ht="30" hidden="1" customHeight="1" outlineLevel="1" x14ac:dyDescent="0.2">
      <c r="A176" s="32" t="s">
        <v>102</v>
      </c>
      <c r="B176" s="23"/>
      <c r="C176" s="23"/>
      <c r="D176" s="15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38" s="12" customFormat="1" ht="30" hidden="1" customHeight="1" outlineLevel="1" x14ac:dyDescent="0.2">
      <c r="A177" s="32" t="s">
        <v>103</v>
      </c>
      <c r="B177" s="23"/>
      <c r="C177" s="27">
        <f>SUM(E177:AB177)</f>
        <v>0</v>
      </c>
      <c r="D177" s="15" t="e">
        <f t="shared" si="75"/>
        <v>#DIV/0!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102"/>
      <c r="Y177" s="39"/>
      <c r="Z177" s="102"/>
      <c r="AA177" s="102"/>
      <c r="AB177" s="39"/>
    </row>
    <row r="178" spans="1:38" s="12" customFormat="1" ht="30" hidden="1" customHeight="1" x14ac:dyDescent="0.2">
      <c r="A178" s="13" t="s">
        <v>29</v>
      </c>
      <c r="B178" s="92" t="e">
        <f>B177/B176</f>
        <v>#DIV/0!</v>
      </c>
      <c r="C178" s="92" t="e">
        <f>C177/C176</f>
        <v>#DIV/0!</v>
      </c>
      <c r="D178" s="15"/>
      <c r="E178" s="16" t="e">
        <f>E177/E176</f>
        <v>#DIV/0!</v>
      </c>
      <c r="F178" s="16" t="e">
        <f t="shared" ref="F178:AB178" si="76">F177/F176</f>
        <v>#DIV/0!</v>
      </c>
      <c r="G178" s="16" t="e">
        <f t="shared" si="76"/>
        <v>#DIV/0!</v>
      </c>
      <c r="H178" s="16" t="e">
        <f t="shared" si="76"/>
        <v>#DIV/0!</v>
      </c>
      <c r="I178" s="16" t="e">
        <f t="shared" si="76"/>
        <v>#DIV/0!</v>
      </c>
      <c r="J178" s="16" t="e">
        <f t="shared" si="76"/>
        <v>#DIV/0!</v>
      </c>
      <c r="K178" s="16" t="e">
        <f t="shared" si="76"/>
        <v>#DIV/0!</v>
      </c>
      <c r="L178" s="16" t="e">
        <f t="shared" si="76"/>
        <v>#DIV/0!</v>
      </c>
      <c r="M178" s="16" t="e">
        <f t="shared" si="76"/>
        <v>#DIV/0!</v>
      </c>
      <c r="N178" s="16" t="e">
        <f t="shared" si="76"/>
        <v>#DIV/0!</v>
      </c>
      <c r="O178" s="16" t="e">
        <f t="shared" si="76"/>
        <v>#DIV/0!</v>
      </c>
      <c r="P178" s="16" t="e">
        <f t="shared" si="76"/>
        <v>#DIV/0!</v>
      </c>
      <c r="Q178" s="16" t="e">
        <f t="shared" si="76"/>
        <v>#DIV/0!</v>
      </c>
      <c r="R178" s="16" t="e">
        <f t="shared" si="76"/>
        <v>#DIV/0!</v>
      </c>
      <c r="S178" s="16" t="e">
        <f t="shared" si="76"/>
        <v>#DIV/0!</v>
      </c>
      <c r="T178" s="16" t="e">
        <f t="shared" si="76"/>
        <v>#DIV/0!</v>
      </c>
      <c r="U178" s="16" t="e">
        <f t="shared" si="76"/>
        <v>#DIV/0!</v>
      </c>
      <c r="V178" s="16" t="e">
        <f t="shared" si="76"/>
        <v>#DIV/0!</v>
      </c>
      <c r="W178" s="16" t="e">
        <f t="shared" si="76"/>
        <v>#DIV/0!</v>
      </c>
      <c r="X178" s="16"/>
      <c r="Y178" s="16" t="e">
        <f t="shared" si="76"/>
        <v>#DIV/0!</v>
      </c>
      <c r="Z178" s="16"/>
      <c r="AA178" s="16"/>
      <c r="AB178" s="16" t="e">
        <f t="shared" si="76"/>
        <v>#DIV/0!</v>
      </c>
    </row>
    <row r="179" spans="1:38" s="12" customFormat="1" ht="30" hidden="1" customHeight="1" x14ac:dyDescent="0.2">
      <c r="A179" s="11" t="s">
        <v>104</v>
      </c>
      <c r="B179" s="26"/>
      <c r="C179" s="26">
        <f>SUM(E179:AB179)</f>
        <v>0</v>
      </c>
      <c r="D179" s="15" t="e">
        <f t="shared" si="75"/>
        <v>#DIV/0!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38" s="12" customFormat="1" ht="30" hidden="1" customHeight="1" x14ac:dyDescent="0.2">
      <c r="A180" s="11" t="s">
        <v>105</v>
      </c>
      <c r="B180" s="26"/>
      <c r="C180" s="26">
        <f>SUM(E180:AB180)</f>
        <v>0</v>
      </c>
      <c r="D180" s="15" t="e">
        <f t="shared" si="75"/>
        <v>#DIV/0!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38" s="12" customFormat="1" ht="30" hidden="1" customHeight="1" x14ac:dyDescent="0.2">
      <c r="A181" s="32" t="s">
        <v>128</v>
      </c>
      <c r="B181" s="23"/>
      <c r="C181" s="27">
        <f>SUM(E181:AB181)</f>
        <v>0</v>
      </c>
      <c r="D181" s="15" t="e">
        <f t="shared" si="75"/>
        <v>#DIV/0!</v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</row>
    <row r="182" spans="1:38" s="50" customFormat="1" ht="30" hidden="1" customHeight="1" outlineLevel="1" x14ac:dyDescent="0.2">
      <c r="A182" s="11" t="s">
        <v>149</v>
      </c>
      <c r="B182" s="27"/>
      <c r="C182" s="27">
        <f>SUM(E182:AB182)</f>
        <v>101088</v>
      </c>
      <c r="D182" s="15" t="e">
        <f t="shared" si="75"/>
        <v>#DIV/0!</v>
      </c>
      <c r="E182" s="31">
        <v>1366</v>
      </c>
      <c r="F182" s="31">
        <v>2847</v>
      </c>
      <c r="G182" s="31">
        <v>5196</v>
      </c>
      <c r="H182" s="31">
        <v>6543</v>
      </c>
      <c r="I182" s="31">
        <v>7357</v>
      </c>
      <c r="J182" s="31">
        <v>5788</v>
      </c>
      <c r="K182" s="31">
        <v>3545</v>
      </c>
      <c r="L182" s="31">
        <v>5170</v>
      </c>
      <c r="M182" s="31">
        <v>3029</v>
      </c>
      <c r="N182" s="31">
        <v>3517</v>
      </c>
      <c r="O182" s="31">
        <v>3888</v>
      </c>
      <c r="P182" s="31">
        <v>6744</v>
      </c>
      <c r="Q182" s="31">
        <v>6037</v>
      </c>
      <c r="R182" s="31">
        <v>3845</v>
      </c>
      <c r="S182" s="31">
        <v>3946</v>
      </c>
      <c r="T182" s="31">
        <v>5043</v>
      </c>
      <c r="U182" s="31">
        <v>2005</v>
      </c>
      <c r="V182" s="31">
        <v>1351</v>
      </c>
      <c r="W182" s="31">
        <v>8708</v>
      </c>
      <c r="X182" s="31"/>
      <c r="Y182" s="31">
        <v>9901</v>
      </c>
      <c r="Z182" s="31"/>
      <c r="AA182" s="31"/>
      <c r="AB182" s="31">
        <v>5262</v>
      </c>
    </row>
    <row r="183" spans="1:38" s="63" customFormat="1" ht="30" hidden="1" customHeight="1" outlineLevel="1" x14ac:dyDescent="0.2">
      <c r="A183" s="32" t="s">
        <v>106</v>
      </c>
      <c r="B183" s="27"/>
      <c r="C183" s="27">
        <f>SUM(E183:AB183)</f>
        <v>99561</v>
      </c>
      <c r="D183" s="15" t="e">
        <f t="shared" si="75"/>
        <v>#DIV/0!</v>
      </c>
      <c r="E183" s="37">
        <v>1366</v>
      </c>
      <c r="F183" s="37">
        <v>2847</v>
      </c>
      <c r="G183" s="37">
        <v>5196</v>
      </c>
      <c r="H183" s="37">
        <v>6543</v>
      </c>
      <c r="I183" s="37">
        <v>7250</v>
      </c>
      <c r="J183" s="37">
        <v>5539</v>
      </c>
      <c r="K183" s="37">
        <v>3467</v>
      </c>
      <c r="L183" s="37">
        <v>5170</v>
      </c>
      <c r="M183" s="37">
        <v>3029</v>
      </c>
      <c r="N183" s="37">
        <v>3517</v>
      </c>
      <c r="O183" s="37">
        <v>3752</v>
      </c>
      <c r="P183" s="37">
        <v>6565</v>
      </c>
      <c r="Q183" s="37">
        <v>6037</v>
      </c>
      <c r="R183" s="37">
        <v>3845</v>
      </c>
      <c r="S183" s="37">
        <v>3946</v>
      </c>
      <c r="T183" s="37">
        <v>5043</v>
      </c>
      <c r="U183" s="37">
        <v>1980</v>
      </c>
      <c r="V183" s="37">
        <v>1351</v>
      </c>
      <c r="W183" s="37">
        <v>8708</v>
      </c>
      <c r="X183" s="37"/>
      <c r="Y183" s="37">
        <v>9350</v>
      </c>
      <c r="Z183" s="37"/>
      <c r="AA183" s="37"/>
      <c r="AB183" s="37">
        <v>5060</v>
      </c>
    </row>
    <row r="184" spans="1:38" s="50" customFormat="1" ht="30" hidden="1" customHeight="1" x14ac:dyDescent="0.2">
      <c r="A184" s="11" t="s">
        <v>107</v>
      </c>
      <c r="B184" s="52"/>
      <c r="C184" s="52">
        <f>C183/C182</f>
        <v>0.98489434947768284</v>
      </c>
      <c r="D184" s="15" t="e">
        <f t="shared" si="75"/>
        <v>#DIV/0!</v>
      </c>
      <c r="E184" s="73">
        <f t="shared" ref="E184:AB184" si="77">E183/E182</f>
        <v>1</v>
      </c>
      <c r="F184" s="73">
        <f t="shared" si="77"/>
        <v>1</v>
      </c>
      <c r="G184" s="73">
        <f t="shared" si="77"/>
        <v>1</v>
      </c>
      <c r="H184" s="73">
        <f t="shared" si="77"/>
        <v>1</v>
      </c>
      <c r="I184" s="73">
        <f t="shared" si="77"/>
        <v>0.98545602827239365</v>
      </c>
      <c r="J184" s="73">
        <f t="shared" si="77"/>
        <v>0.95697995853489981</v>
      </c>
      <c r="K184" s="73">
        <f t="shared" si="77"/>
        <v>0.97799717912552886</v>
      </c>
      <c r="L184" s="73">
        <f t="shared" si="77"/>
        <v>1</v>
      </c>
      <c r="M184" s="73">
        <f t="shared" si="77"/>
        <v>1</v>
      </c>
      <c r="N184" s="73">
        <f t="shared" si="77"/>
        <v>1</v>
      </c>
      <c r="O184" s="73">
        <f t="shared" si="77"/>
        <v>0.96502057613168724</v>
      </c>
      <c r="P184" s="73">
        <f t="shared" si="77"/>
        <v>0.9734578884934757</v>
      </c>
      <c r="Q184" s="73">
        <f t="shared" si="77"/>
        <v>1</v>
      </c>
      <c r="R184" s="73">
        <f t="shared" si="77"/>
        <v>1</v>
      </c>
      <c r="S184" s="73">
        <f t="shared" si="77"/>
        <v>1</v>
      </c>
      <c r="T184" s="73">
        <f t="shared" si="77"/>
        <v>1</v>
      </c>
      <c r="U184" s="73">
        <f t="shared" si="77"/>
        <v>0.98753117206982544</v>
      </c>
      <c r="V184" s="73">
        <f t="shared" si="77"/>
        <v>1</v>
      </c>
      <c r="W184" s="73">
        <f t="shared" si="77"/>
        <v>1</v>
      </c>
      <c r="X184" s="73"/>
      <c r="Y184" s="73">
        <f t="shared" si="77"/>
        <v>0.9443490556509444</v>
      </c>
      <c r="Z184" s="73"/>
      <c r="AA184" s="73"/>
      <c r="AB184" s="73">
        <f t="shared" si="77"/>
        <v>0.9616115545419992</v>
      </c>
    </row>
    <row r="185" spans="1:38" s="50" customFormat="1" ht="30" hidden="1" customHeight="1" outlineLevel="1" x14ac:dyDescent="0.2">
      <c r="A185" s="11" t="s">
        <v>108</v>
      </c>
      <c r="B185" s="27"/>
      <c r="C185" s="27">
        <f>SUM(E185:AB185)</f>
        <v>0</v>
      </c>
      <c r="D185" s="15" t="e">
        <f t="shared" si="75"/>
        <v>#DIV/0!</v>
      </c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</row>
    <row r="186" spans="1:38" s="63" customFormat="1" ht="30" hidden="1" customHeight="1" outlineLevel="1" x14ac:dyDescent="0.2">
      <c r="A186" s="32" t="s">
        <v>109</v>
      </c>
      <c r="B186" s="23"/>
      <c r="C186" s="27">
        <f>SUM(E186:AB186)</f>
        <v>15599</v>
      </c>
      <c r="D186" s="15" t="e">
        <f t="shared" si="75"/>
        <v>#DIV/0!</v>
      </c>
      <c r="E186" s="49">
        <v>17</v>
      </c>
      <c r="F186" s="37">
        <v>360</v>
      </c>
      <c r="G186" s="37">
        <v>2381</v>
      </c>
      <c r="H186" s="37">
        <v>435</v>
      </c>
      <c r="I186" s="37">
        <v>387</v>
      </c>
      <c r="J186" s="37">
        <v>1130</v>
      </c>
      <c r="K186" s="37"/>
      <c r="L186" s="37">
        <v>1360</v>
      </c>
      <c r="M186" s="37">
        <v>202</v>
      </c>
      <c r="N186" s="37">
        <v>581</v>
      </c>
      <c r="O186" s="49">
        <v>217</v>
      </c>
      <c r="P186" s="37">
        <v>663</v>
      </c>
      <c r="Q186" s="37">
        <v>1813</v>
      </c>
      <c r="R186" s="37">
        <v>170</v>
      </c>
      <c r="S186" s="37">
        <v>630</v>
      </c>
      <c r="T186" s="37"/>
      <c r="U186" s="37">
        <v>110</v>
      </c>
      <c r="V186" s="37"/>
      <c r="W186" s="37">
        <v>1225</v>
      </c>
      <c r="X186" s="37"/>
      <c r="Y186" s="37">
        <v>3778</v>
      </c>
      <c r="Z186" s="37"/>
      <c r="AA186" s="37"/>
      <c r="AB186" s="37">
        <v>140</v>
      </c>
    </row>
    <row r="187" spans="1:38" s="50" customFormat="1" ht="30" hidden="1" customHeight="1" x14ac:dyDescent="0.2">
      <c r="A187" s="11" t="s">
        <v>110</v>
      </c>
      <c r="B187" s="15"/>
      <c r="C187" s="15" t="e">
        <f>C186/C185</f>
        <v>#DIV/0!</v>
      </c>
      <c r="D187" s="15" t="e">
        <f t="shared" si="75"/>
        <v>#DIV/0!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38" s="50" customFormat="1" ht="30" hidden="1" customHeight="1" x14ac:dyDescent="0.2">
      <c r="A188" s="13" t="s">
        <v>111</v>
      </c>
      <c r="B188" s="23"/>
      <c r="C188" s="27"/>
      <c r="D188" s="2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38" s="63" customFormat="1" ht="30" hidden="1" customHeight="1" outlineLevel="1" x14ac:dyDescent="0.2">
      <c r="A189" s="55" t="s">
        <v>112</v>
      </c>
      <c r="B189" s="23"/>
      <c r="C189" s="27">
        <f>SUM(E189:AB189)</f>
        <v>0</v>
      </c>
      <c r="D189" s="9" t="e">
        <f t="shared" ref="D189:D208" si="78">C189/B189</f>
        <v>#DIV/0!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38" s="50" customFormat="1" ht="30" hidden="1" customHeight="1" outlineLevel="1" x14ac:dyDescent="0.2">
      <c r="A190" s="13" t="s">
        <v>113</v>
      </c>
      <c r="B190" s="23"/>
      <c r="C190" s="27">
        <f>SUM(E190:AB190)</f>
        <v>0</v>
      </c>
      <c r="D190" s="9" t="e">
        <f t="shared" si="78"/>
        <v>#DIV/0!</v>
      </c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L190" s="50" t="s">
        <v>0</v>
      </c>
    </row>
    <row r="191" spans="1:38" s="50" customFormat="1" ht="30" hidden="1" customHeight="1" outlineLevel="1" x14ac:dyDescent="0.2">
      <c r="A191" s="13" t="s">
        <v>114</v>
      </c>
      <c r="B191" s="27">
        <f>B189*0.45</f>
        <v>0</v>
      </c>
      <c r="C191" s="27">
        <f>C189*0.45</f>
        <v>0</v>
      </c>
      <c r="D191" s="9" t="e">
        <f t="shared" si="78"/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64"/>
    </row>
    <row r="192" spans="1:38" s="50" customFormat="1" ht="30" hidden="1" customHeight="1" x14ac:dyDescent="0.2">
      <c r="A192" s="13" t="s">
        <v>115</v>
      </c>
      <c r="B192" s="52" t="e">
        <f>B189/B190</f>
        <v>#DIV/0!</v>
      </c>
      <c r="C192" s="52" t="e">
        <f>C189/C190</f>
        <v>#DIV/0!</v>
      </c>
      <c r="D192" s="9"/>
      <c r="E192" s="73" t="e">
        <f t="shared" ref="E192:AB192" si="79">E189/E190</f>
        <v>#DIV/0!</v>
      </c>
      <c r="F192" s="73" t="e">
        <f t="shared" si="79"/>
        <v>#DIV/0!</v>
      </c>
      <c r="G192" s="73" t="e">
        <f t="shared" si="79"/>
        <v>#DIV/0!</v>
      </c>
      <c r="H192" s="73" t="e">
        <f t="shared" si="79"/>
        <v>#DIV/0!</v>
      </c>
      <c r="I192" s="73" t="e">
        <f t="shared" si="79"/>
        <v>#DIV/0!</v>
      </c>
      <c r="J192" s="73" t="e">
        <f t="shared" si="79"/>
        <v>#DIV/0!</v>
      </c>
      <c r="K192" s="73" t="e">
        <f t="shared" si="79"/>
        <v>#DIV/0!</v>
      </c>
      <c r="L192" s="73" t="e">
        <f t="shared" si="79"/>
        <v>#DIV/0!</v>
      </c>
      <c r="M192" s="73" t="e">
        <f t="shared" si="79"/>
        <v>#DIV/0!</v>
      </c>
      <c r="N192" s="73" t="e">
        <f t="shared" si="79"/>
        <v>#DIV/0!</v>
      </c>
      <c r="O192" s="73" t="e">
        <f t="shared" si="79"/>
        <v>#DIV/0!</v>
      </c>
      <c r="P192" s="73" t="e">
        <f t="shared" si="79"/>
        <v>#DIV/0!</v>
      </c>
      <c r="Q192" s="73" t="e">
        <f t="shared" si="79"/>
        <v>#DIV/0!</v>
      </c>
      <c r="R192" s="73" t="e">
        <f t="shared" si="79"/>
        <v>#DIV/0!</v>
      </c>
      <c r="S192" s="73" t="e">
        <f t="shared" si="79"/>
        <v>#DIV/0!</v>
      </c>
      <c r="T192" s="73" t="e">
        <f t="shared" si="79"/>
        <v>#DIV/0!</v>
      </c>
      <c r="U192" s="73" t="e">
        <f t="shared" si="79"/>
        <v>#DIV/0!</v>
      </c>
      <c r="V192" s="73" t="e">
        <f t="shared" si="79"/>
        <v>#DIV/0!</v>
      </c>
      <c r="W192" s="73" t="e">
        <f t="shared" si="79"/>
        <v>#DIV/0!</v>
      </c>
      <c r="X192" s="73"/>
      <c r="Y192" s="73" t="e">
        <f t="shared" si="79"/>
        <v>#DIV/0!</v>
      </c>
      <c r="Z192" s="73"/>
      <c r="AA192" s="73"/>
      <c r="AB192" s="73" t="e">
        <f t="shared" si="79"/>
        <v>#DIV/0!</v>
      </c>
    </row>
    <row r="193" spans="1:28" s="63" customFormat="1" ht="30" hidden="1" customHeight="1" outlineLevel="1" x14ac:dyDescent="0.2">
      <c r="A193" s="55" t="s">
        <v>116</v>
      </c>
      <c r="B193" s="23"/>
      <c r="C193" s="27">
        <f>SUM(E193:AB193)</f>
        <v>0</v>
      </c>
      <c r="D193" s="9" t="e">
        <f t="shared" si="78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50" customFormat="1" ht="28.15" hidden="1" customHeight="1" outlineLevel="1" x14ac:dyDescent="0.2">
      <c r="A194" s="13" t="s">
        <v>113</v>
      </c>
      <c r="B194" s="23"/>
      <c r="C194" s="27">
        <f>SUM(E194:AB194)</f>
        <v>0</v>
      </c>
      <c r="D194" s="9" t="e">
        <f t="shared" si="78"/>
        <v>#DIV/0!</v>
      </c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</row>
    <row r="195" spans="1:28" s="50" customFormat="1" ht="27" hidden="1" customHeight="1" outlineLevel="1" x14ac:dyDescent="0.2">
      <c r="A195" s="13" t="s">
        <v>114</v>
      </c>
      <c r="B195" s="27">
        <f>B193*0.3</f>
        <v>0</v>
      </c>
      <c r="C195" s="27">
        <f>C193*0.3</f>
        <v>0</v>
      </c>
      <c r="D195" s="9" t="e">
        <f t="shared" si="78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63" customFormat="1" ht="30" hidden="1" customHeight="1" x14ac:dyDescent="0.2">
      <c r="A196" s="13" t="s">
        <v>115</v>
      </c>
      <c r="B196" s="9" t="e">
        <f>B193/B194</f>
        <v>#DIV/0!</v>
      </c>
      <c r="C196" s="9" t="e">
        <f>C193/C194</f>
        <v>#DIV/0!</v>
      </c>
      <c r="D196" s="9"/>
      <c r="E196" s="30" t="e">
        <f t="shared" ref="E196:AB196" si="80">E193/E194</f>
        <v>#DIV/0!</v>
      </c>
      <c r="F196" s="30" t="e">
        <f t="shared" si="80"/>
        <v>#DIV/0!</v>
      </c>
      <c r="G196" s="30" t="e">
        <f t="shared" si="80"/>
        <v>#DIV/0!</v>
      </c>
      <c r="H196" s="30" t="e">
        <f t="shared" si="80"/>
        <v>#DIV/0!</v>
      </c>
      <c r="I196" s="30" t="e">
        <f t="shared" si="80"/>
        <v>#DIV/0!</v>
      </c>
      <c r="J196" s="30" t="e">
        <f t="shared" si="80"/>
        <v>#DIV/0!</v>
      </c>
      <c r="K196" s="30" t="e">
        <f t="shared" si="80"/>
        <v>#DIV/0!</v>
      </c>
      <c r="L196" s="30" t="e">
        <f t="shared" si="80"/>
        <v>#DIV/0!</v>
      </c>
      <c r="M196" s="30" t="e">
        <f t="shared" si="80"/>
        <v>#DIV/0!</v>
      </c>
      <c r="N196" s="30" t="e">
        <f t="shared" si="80"/>
        <v>#DIV/0!</v>
      </c>
      <c r="O196" s="30" t="e">
        <f t="shared" si="80"/>
        <v>#DIV/0!</v>
      </c>
      <c r="P196" s="30" t="e">
        <f t="shared" si="80"/>
        <v>#DIV/0!</v>
      </c>
      <c r="Q196" s="30" t="e">
        <f t="shared" si="80"/>
        <v>#DIV/0!</v>
      </c>
      <c r="R196" s="30" t="e">
        <f t="shared" si="80"/>
        <v>#DIV/0!</v>
      </c>
      <c r="S196" s="30" t="e">
        <f t="shared" si="80"/>
        <v>#DIV/0!</v>
      </c>
      <c r="T196" s="30" t="e">
        <f t="shared" si="80"/>
        <v>#DIV/0!</v>
      </c>
      <c r="U196" s="30" t="e">
        <f t="shared" si="80"/>
        <v>#DIV/0!</v>
      </c>
      <c r="V196" s="30" t="e">
        <f t="shared" si="80"/>
        <v>#DIV/0!</v>
      </c>
      <c r="W196" s="30" t="e">
        <f t="shared" si="80"/>
        <v>#DIV/0!</v>
      </c>
      <c r="X196" s="101"/>
      <c r="Y196" s="30" t="e">
        <f t="shared" si="80"/>
        <v>#DIV/0!</v>
      </c>
      <c r="Z196" s="101"/>
      <c r="AA196" s="101"/>
      <c r="AB196" s="30" t="e">
        <f t="shared" si="80"/>
        <v>#DIV/0!</v>
      </c>
    </row>
    <row r="197" spans="1:28" s="63" customFormat="1" ht="30" hidden="1" customHeight="1" outlineLevel="1" x14ac:dyDescent="0.2">
      <c r="A197" s="55" t="s">
        <v>117</v>
      </c>
      <c r="B197" s="23"/>
      <c r="C197" s="27">
        <f>SUM(E197:AB197)</f>
        <v>0</v>
      </c>
      <c r="D197" s="9" t="e">
        <f t="shared" si="78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50" customFormat="1" ht="30" hidden="1" customHeight="1" outlineLevel="1" x14ac:dyDescent="0.2">
      <c r="A198" s="13" t="s">
        <v>113</v>
      </c>
      <c r="B198" s="23"/>
      <c r="C198" s="27">
        <f>SUM(E198:AB198)</f>
        <v>0</v>
      </c>
      <c r="D198" s="9" t="e">
        <f t="shared" si="78"/>
        <v>#DIV/0!</v>
      </c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</row>
    <row r="199" spans="1:28" s="50" customFormat="1" ht="30" hidden="1" customHeight="1" outlineLevel="1" x14ac:dyDescent="0.2">
      <c r="A199" s="13" t="s">
        <v>118</v>
      </c>
      <c r="B199" s="27">
        <f>B197*0.19</f>
        <v>0</v>
      </c>
      <c r="C199" s="27">
        <f>C197*0.19</f>
        <v>0</v>
      </c>
      <c r="D199" s="9" t="e">
        <f t="shared" si="78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63" customFormat="1" ht="30" hidden="1" customHeight="1" x14ac:dyDescent="0.2">
      <c r="A200" s="13" t="s">
        <v>119</v>
      </c>
      <c r="B200" s="9" t="e">
        <f>B197/B198</f>
        <v>#DIV/0!</v>
      </c>
      <c r="C200" s="9" t="e">
        <f>C197/C198</f>
        <v>#DIV/0!</v>
      </c>
      <c r="D200" s="9"/>
      <c r="E200" s="30" t="e">
        <f>E197/E198</f>
        <v>#DIV/0!</v>
      </c>
      <c r="F200" s="30" t="e">
        <f>F197/F198</f>
        <v>#DIV/0!</v>
      </c>
      <c r="G200" s="30" t="e">
        <f t="shared" ref="G200:AB200" si="81">G197/G198</f>
        <v>#DIV/0!</v>
      </c>
      <c r="H200" s="30" t="e">
        <f t="shared" si="81"/>
        <v>#DIV/0!</v>
      </c>
      <c r="I200" s="30" t="e">
        <f t="shared" si="81"/>
        <v>#DIV/0!</v>
      </c>
      <c r="J200" s="30" t="e">
        <f t="shared" si="81"/>
        <v>#DIV/0!</v>
      </c>
      <c r="K200" s="30" t="e">
        <f t="shared" si="81"/>
        <v>#DIV/0!</v>
      </c>
      <c r="L200" s="30" t="e">
        <f t="shared" si="81"/>
        <v>#DIV/0!</v>
      </c>
      <c r="M200" s="30" t="e">
        <f t="shared" si="81"/>
        <v>#DIV/0!</v>
      </c>
      <c r="N200" s="30" t="e">
        <f t="shared" si="81"/>
        <v>#DIV/0!</v>
      </c>
      <c r="O200" s="30" t="e">
        <f t="shared" si="81"/>
        <v>#DIV/0!</v>
      </c>
      <c r="P200" s="30" t="e">
        <f t="shared" si="81"/>
        <v>#DIV/0!</v>
      </c>
      <c r="Q200" s="30" t="e">
        <f t="shared" si="81"/>
        <v>#DIV/0!</v>
      </c>
      <c r="R200" s="30" t="e">
        <f t="shared" si="81"/>
        <v>#DIV/0!</v>
      </c>
      <c r="S200" s="30" t="e">
        <f t="shared" si="81"/>
        <v>#DIV/0!</v>
      </c>
      <c r="T200" s="30" t="e">
        <f t="shared" si="81"/>
        <v>#DIV/0!</v>
      </c>
      <c r="U200" s="30" t="e">
        <f t="shared" si="81"/>
        <v>#DIV/0!</v>
      </c>
      <c r="V200" s="30" t="e">
        <f t="shared" si="81"/>
        <v>#DIV/0!</v>
      </c>
      <c r="W200" s="30" t="e">
        <f t="shared" si="81"/>
        <v>#DIV/0!</v>
      </c>
      <c r="X200" s="101"/>
      <c r="Y200" s="30" t="e">
        <f t="shared" si="81"/>
        <v>#DIV/0!</v>
      </c>
      <c r="Z200" s="101"/>
      <c r="AA200" s="101"/>
      <c r="AB200" s="30" t="e">
        <f t="shared" si="81"/>
        <v>#DIV/0!</v>
      </c>
    </row>
    <row r="201" spans="1:28" s="50" customFormat="1" ht="30" hidden="1" customHeight="1" x14ac:dyDescent="0.2">
      <c r="A201" s="55" t="s">
        <v>120</v>
      </c>
      <c r="B201" s="27"/>
      <c r="C201" s="27">
        <f>SUM(E201:AB201)</f>
        <v>0</v>
      </c>
      <c r="D201" s="9" t="e">
        <f t="shared" si="78"/>
        <v>#DIV/0!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1:28" s="50" customFormat="1" ht="30" hidden="1" customHeight="1" x14ac:dyDescent="0.2">
      <c r="A202" s="13" t="s">
        <v>118</v>
      </c>
      <c r="B202" s="27"/>
      <c r="C202" s="27">
        <f>C201*0.7</f>
        <v>0</v>
      </c>
      <c r="D202" s="9" t="e">
        <f t="shared" si="78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50" customFormat="1" ht="30" hidden="1" customHeight="1" x14ac:dyDescent="0.2">
      <c r="A203" s="32" t="s">
        <v>121</v>
      </c>
      <c r="B203" s="27"/>
      <c r="C203" s="27">
        <f>SUM(E203:AB203)</f>
        <v>0</v>
      </c>
      <c r="D203" s="9" t="e">
        <f t="shared" si="78"/>
        <v>#DIV/0!</v>
      </c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</row>
    <row r="204" spans="1:28" s="50" customFormat="1" ht="30" hidden="1" customHeight="1" x14ac:dyDescent="0.2">
      <c r="A204" s="13" t="s">
        <v>118</v>
      </c>
      <c r="B204" s="27">
        <f>B203*0.2</f>
        <v>0</v>
      </c>
      <c r="C204" s="27">
        <f>C203*0.2</f>
        <v>0</v>
      </c>
      <c r="D204" s="9" t="e">
        <f t="shared" si="78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50" customFormat="1" ht="30" hidden="1" customHeight="1" x14ac:dyDescent="0.2">
      <c r="A205" s="32" t="s">
        <v>142</v>
      </c>
      <c r="B205" s="27"/>
      <c r="C205" s="27">
        <f>SUM(E205:AB205)</f>
        <v>0</v>
      </c>
      <c r="D205" s="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</row>
    <row r="206" spans="1:28" s="50" customFormat="1" ht="30" hidden="1" customHeight="1" x14ac:dyDescent="0.2">
      <c r="A206" s="32" t="s">
        <v>122</v>
      </c>
      <c r="B206" s="27">
        <f>B204+B202+B199+B195+B191</f>
        <v>0</v>
      </c>
      <c r="C206" s="27">
        <f>C204+C202+C199+C195+C191</f>
        <v>0</v>
      </c>
      <c r="D206" s="9" t="e">
        <f t="shared" si="78"/>
        <v>#DIV/0!</v>
      </c>
      <c r="E206" s="26">
        <f>E204+E202+E199+E195+E191</f>
        <v>0</v>
      </c>
      <c r="F206" s="26">
        <f t="shared" ref="F206:AB206" si="82">F204+F202+F199+F195+F191</f>
        <v>0</v>
      </c>
      <c r="G206" s="26">
        <f t="shared" si="82"/>
        <v>0</v>
      </c>
      <c r="H206" s="26">
        <f t="shared" si="82"/>
        <v>0</v>
      </c>
      <c r="I206" s="26">
        <f t="shared" si="82"/>
        <v>0</v>
      </c>
      <c r="J206" s="26">
        <f t="shared" si="82"/>
        <v>0</v>
      </c>
      <c r="K206" s="26">
        <f t="shared" si="82"/>
        <v>0</v>
      </c>
      <c r="L206" s="26">
        <f t="shared" si="82"/>
        <v>0</v>
      </c>
      <c r="M206" s="26">
        <f t="shared" si="82"/>
        <v>0</v>
      </c>
      <c r="N206" s="26">
        <f t="shared" si="82"/>
        <v>0</v>
      </c>
      <c r="O206" s="26">
        <f t="shared" si="82"/>
        <v>0</v>
      </c>
      <c r="P206" s="26">
        <f t="shared" si="82"/>
        <v>0</v>
      </c>
      <c r="Q206" s="26">
        <f t="shared" si="82"/>
        <v>0</v>
      </c>
      <c r="R206" s="26">
        <f t="shared" si="82"/>
        <v>0</v>
      </c>
      <c r="S206" s="26">
        <f t="shared" si="82"/>
        <v>0</v>
      </c>
      <c r="T206" s="26">
        <f t="shared" si="82"/>
        <v>0</v>
      </c>
      <c r="U206" s="26">
        <f t="shared" si="82"/>
        <v>0</v>
      </c>
      <c r="V206" s="26">
        <f t="shared" si="82"/>
        <v>0</v>
      </c>
      <c r="W206" s="26">
        <f t="shared" si="82"/>
        <v>0</v>
      </c>
      <c r="X206" s="26"/>
      <c r="Y206" s="26">
        <f t="shared" si="82"/>
        <v>0</v>
      </c>
      <c r="Z206" s="26"/>
      <c r="AA206" s="26"/>
      <c r="AB206" s="26">
        <f t="shared" si="82"/>
        <v>0</v>
      </c>
    </row>
    <row r="207" spans="1:28" s="50" customFormat="1" ht="6" hidden="1" customHeight="1" x14ac:dyDescent="0.2">
      <c r="A207" s="13" t="s">
        <v>148</v>
      </c>
      <c r="B207" s="26"/>
      <c r="C207" s="26">
        <f>SUM(E207:AB207)</f>
        <v>0</v>
      </c>
      <c r="D207" s="9" t="e">
        <f t="shared" si="78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50" customFormat="1" ht="0.6" hidden="1" customHeight="1" x14ac:dyDescent="0.2">
      <c r="A208" s="55" t="s">
        <v>141</v>
      </c>
      <c r="B208" s="53" t="e">
        <f>B206/B207*10</f>
        <v>#DIV/0!</v>
      </c>
      <c r="C208" s="53" t="e">
        <f>C206/C207*10</f>
        <v>#DIV/0!</v>
      </c>
      <c r="D208" s="9" t="e">
        <f t="shared" si="78"/>
        <v>#DIV/0!</v>
      </c>
      <c r="E208" s="54" t="e">
        <f>E206/E207*10</f>
        <v>#DIV/0!</v>
      </c>
      <c r="F208" s="54" t="e">
        <f t="shared" ref="F208:AB208" si="83">F206/F207*10</f>
        <v>#DIV/0!</v>
      </c>
      <c r="G208" s="54" t="e">
        <f t="shared" si="83"/>
        <v>#DIV/0!</v>
      </c>
      <c r="H208" s="54" t="e">
        <f t="shared" si="83"/>
        <v>#DIV/0!</v>
      </c>
      <c r="I208" s="54" t="e">
        <f t="shared" si="83"/>
        <v>#DIV/0!</v>
      </c>
      <c r="J208" s="54" t="e">
        <f t="shared" si="83"/>
        <v>#DIV/0!</v>
      </c>
      <c r="K208" s="54" t="e">
        <f t="shared" si="83"/>
        <v>#DIV/0!</v>
      </c>
      <c r="L208" s="54" t="e">
        <f t="shared" si="83"/>
        <v>#DIV/0!</v>
      </c>
      <c r="M208" s="54" t="e">
        <f t="shared" si="83"/>
        <v>#DIV/0!</v>
      </c>
      <c r="N208" s="54" t="e">
        <f t="shared" si="83"/>
        <v>#DIV/0!</v>
      </c>
      <c r="O208" s="54" t="e">
        <f t="shared" si="83"/>
        <v>#DIV/0!</v>
      </c>
      <c r="P208" s="54" t="e">
        <f t="shared" si="83"/>
        <v>#DIV/0!</v>
      </c>
      <c r="Q208" s="54" t="e">
        <f t="shared" si="83"/>
        <v>#DIV/0!</v>
      </c>
      <c r="R208" s="54" t="e">
        <f t="shared" si="83"/>
        <v>#DIV/0!</v>
      </c>
      <c r="S208" s="54" t="e">
        <f t="shared" si="83"/>
        <v>#DIV/0!</v>
      </c>
      <c r="T208" s="54" t="e">
        <f t="shared" si="83"/>
        <v>#DIV/0!</v>
      </c>
      <c r="U208" s="54" t="e">
        <f t="shared" si="83"/>
        <v>#DIV/0!</v>
      </c>
      <c r="V208" s="54" t="e">
        <f t="shared" si="83"/>
        <v>#DIV/0!</v>
      </c>
      <c r="W208" s="54" t="e">
        <f t="shared" si="83"/>
        <v>#DIV/0!</v>
      </c>
      <c r="X208" s="54"/>
      <c r="Y208" s="54" t="e">
        <f t="shared" si="83"/>
        <v>#DIV/0!</v>
      </c>
      <c r="Z208" s="54"/>
      <c r="AA208" s="54"/>
      <c r="AB208" s="54" t="e">
        <f t="shared" si="83"/>
        <v>#DIV/0!</v>
      </c>
    </row>
    <row r="209" spans="1:28" ht="18" hidden="1" customHeight="1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</row>
    <row r="210" spans="1:28" ht="27" hidden="1" customHeight="1" x14ac:dyDescent="0.25">
      <c r="A210" s="13" t="s">
        <v>162</v>
      </c>
      <c r="B210" s="85"/>
      <c r="C210" s="85">
        <f>SUM(E210:AB210)</f>
        <v>273</v>
      </c>
      <c r="D210" s="85"/>
      <c r="E210" s="85">
        <v>11</v>
      </c>
      <c r="F210" s="85">
        <v>12</v>
      </c>
      <c r="G210" s="85">
        <v>15</v>
      </c>
      <c r="H210" s="85">
        <v>20</v>
      </c>
      <c r="I210" s="85">
        <v>12</v>
      </c>
      <c r="J210" s="85">
        <v>36</v>
      </c>
      <c r="K210" s="85">
        <v>18</v>
      </c>
      <c r="L210" s="85">
        <v>20</v>
      </c>
      <c r="M210" s="85">
        <v>5</v>
      </c>
      <c r="N210" s="85">
        <v>4</v>
      </c>
      <c r="O210" s="85">
        <v>5</v>
      </c>
      <c r="P210" s="85">
        <v>16</v>
      </c>
      <c r="Q210" s="85">
        <v>16</v>
      </c>
      <c r="R210" s="85">
        <v>13</v>
      </c>
      <c r="S210" s="85">
        <v>18</v>
      </c>
      <c r="T210" s="85">
        <v>10</v>
      </c>
      <c r="U210" s="85">
        <v>3</v>
      </c>
      <c r="V210" s="85">
        <v>4</v>
      </c>
      <c r="W210" s="85">
        <v>3</v>
      </c>
      <c r="X210" s="85"/>
      <c r="Y210" s="85">
        <v>23</v>
      </c>
      <c r="Z210" s="85"/>
      <c r="AA210" s="85"/>
      <c r="AB210" s="85">
        <v>9</v>
      </c>
    </row>
    <row r="211" spans="1:28" ht="18" hidden="1" customHeight="1" x14ac:dyDescent="0.25">
      <c r="A211" s="13" t="s">
        <v>166</v>
      </c>
      <c r="B211" s="85">
        <v>108</v>
      </c>
      <c r="C211" s="85">
        <f>SUM(E211:AB211)</f>
        <v>450</v>
      </c>
      <c r="D211" s="85"/>
      <c r="E211" s="85">
        <v>20</v>
      </c>
      <c r="F211" s="85">
        <v>5</v>
      </c>
      <c r="G211" s="85">
        <v>59</v>
      </c>
      <c r="H211" s="85">
        <v>16</v>
      </c>
      <c r="I211" s="85">
        <v>21</v>
      </c>
      <c r="J211" s="85">
        <v>28</v>
      </c>
      <c r="K211" s="85">
        <v>9</v>
      </c>
      <c r="L211" s="85">
        <v>20</v>
      </c>
      <c r="M211" s="85">
        <v>22</v>
      </c>
      <c r="N211" s="85">
        <v>5</v>
      </c>
      <c r="O211" s="85">
        <v>5</v>
      </c>
      <c r="P211" s="85">
        <v>28</v>
      </c>
      <c r="Q211" s="85">
        <v>25</v>
      </c>
      <c r="R211" s="85">
        <v>57</v>
      </c>
      <c r="S211" s="85">
        <v>7</v>
      </c>
      <c r="T211" s="85">
        <v>17</v>
      </c>
      <c r="U211" s="85">
        <v>25</v>
      </c>
      <c r="V211" s="85">
        <v>11</v>
      </c>
      <c r="W211" s="85">
        <v>5</v>
      </c>
      <c r="X211" s="85"/>
      <c r="Y211" s="85">
        <v>50</v>
      </c>
      <c r="Z211" s="85"/>
      <c r="AA211" s="85"/>
      <c r="AB211" s="85">
        <v>15</v>
      </c>
    </row>
    <row r="212" spans="1:28" ht="24.6" hidden="1" customHeight="1" x14ac:dyDescent="0.35">
      <c r="A212" s="86" t="s">
        <v>123</v>
      </c>
      <c r="B212" s="66"/>
      <c r="C212" s="66">
        <f>SUM(E212:AB212)</f>
        <v>0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</row>
    <row r="213" spans="1:28" s="68" customFormat="1" ht="21.6" hidden="1" customHeight="1" x14ac:dyDescent="0.35">
      <c r="A213" s="67" t="s">
        <v>124</v>
      </c>
      <c r="B213" s="67"/>
      <c r="C213" s="67">
        <f>SUM(E213:AB213)</f>
        <v>0</v>
      </c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</row>
    <row r="214" spans="1:28" s="68" customFormat="1" ht="21.6" hidden="1" customHeight="1" x14ac:dyDescent="0.35">
      <c r="A214" s="67" t="s">
        <v>125</v>
      </c>
      <c r="B214" s="67"/>
      <c r="C214" s="67">
        <f>SUM(E214:AB214)</f>
        <v>0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</row>
    <row r="215" spans="1:28" s="68" customFormat="1" ht="21.6" hidden="1" customHeight="1" x14ac:dyDescent="0.3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</row>
    <row r="216" spans="1:28" s="68" customFormat="1" ht="21.6" hidden="1" customHeight="1" x14ac:dyDescent="0.35">
      <c r="A216" s="69" t="s">
        <v>126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</row>
    <row r="217" spans="1:28" ht="16.899999999999999" hidden="1" customHeight="1" x14ac:dyDescent="0.25">
      <c r="A217" s="87"/>
      <c r="B217" s="88"/>
      <c r="C217" s="88"/>
      <c r="D217" s="8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41.45" hidden="1" customHeight="1" x14ac:dyDescent="0.3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</row>
    <row r="219" spans="1:28" ht="20.45" hidden="1" customHeight="1" x14ac:dyDescent="0.25">
      <c r="A219" s="110"/>
      <c r="B219" s="111"/>
      <c r="C219" s="111"/>
      <c r="D219" s="111"/>
      <c r="E219" s="111"/>
      <c r="F219" s="111"/>
      <c r="G219" s="111"/>
      <c r="H219" s="111"/>
      <c r="I219" s="111"/>
      <c r="J219" s="111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6.899999999999999" hidden="1" customHeight="1" x14ac:dyDescent="0.25">
      <c r="A220" s="89"/>
      <c r="B220" s="6"/>
      <c r="C220" s="6"/>
      <c r="D220" s="6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9" hidden="1" customHeight="1" x14ac:dyDescent="0.25">
      <c r="A221" s="70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</row>
    <row r="222" spans="1:28" s="12" customFormat="1" ht="49.15" hidden="1" customHeight="1" x14ac:dyDescent="0.2">
      <c r="A222" s="32" t="s">
        <v>127</v>
      </c>
      <c r="B222" s="27"/>
      <c r="C222" s="27">
        <f>SUM(E222:AB222)</f>
        <v>259083</v>
      </c>
      <c r="D222" s="27"/>
      <c r="E222" s="39">
        <v>9345</v>
      </c>
      <c r="F222" s="39">
        <v>9100</v>
      </c>
      <c r="G222" s="39">
        <v>16579</v>
      </c>
      <c r="H222" s="39">
        <v>16195</v>
      </c>
      <c r="I222" s="39">
        <v>7250</v>
      </c>
      <c r="J222" s="39">
        <v>17539</v>
      </c>
      <c r="K222" s="39">
        <v>12001</v>
      </c>
      <c r="L222" s="39">
        <v>14609</v>
      </c>
      <c r="M222" s="39">
        <v>13004</v>
      </c>
      <c r="N222" s="39">
        <v>3780</v>
      </c>
      <c r="O222" s="39">
        <v>8536</v>
      </c>
      <c r="P222" s="39">
        <v>11438</v>
      </c>
      <c r="Q222" s="39">
        <v>16561</v>
      </c>
      <c r="R222" s="39">
        <v>15418</v>
      </c>
      <c r="S222" s="39">
        <v>18986</v>
      </c>
      <c r="T222" s="39">
        <v>13238</v>
      </c>
      <c r="U222" s="39">
        <v>7143</v>
      </c>
      <c r="V222" s="39">
        <v>4504</v>
      </c>
      <c r="W222" s="39">
        <v>11688</v>
      </c>
      <c r="X222" s="102"/>
      <c r="Y222" s="39">
        <v>21385</v>
      </c>
      <c r="Z222" s="102"/>
      <c r="AA222" s="102"/>
      <c r="AB222" s="39">
        <v>10784</v>
      </c>
    </row>
    <row r="223" spans="1:28" ht="21" hidden="1" customHeight="1" x14ac:dyDescent="0.25">
      <c r="A223" s="65" t="s">
        <v>129</v>
      </c>
      <c r="B223" s="72"/>
      <c r="C223" s="27">
        <f>SUM(E223:AB223)</f>
        <v>380</v>
      </c>
      <c r="D223" s="27"/>
      <c r="E223" s="65">
        <v>16</v>
      </c>
      <c r="F223" s="65">
        <v>21</v>
      </c>
      <c r="G223" s="65">
        <v>32</v>
      </c>
      <c r="H223" s="65">
        <v>25</v>
      </c>
      <c r="I223" s="65">
        <v>16</v>
      </c>
      <c r="J223" s="65">
        <v>31</v>
      </c>
      <c r="K223" s="65">
        <v>14</v>
      </c>
      <c r="L223" s="65">
        <v>29</v>
      </c>
      <c r="M223" s="65">
        <v>18</v>
      </c>
      <c r="N223" s="65">
        <v>8</v>
      </c>
      <c r="O223" s="65">
        <v>7</v>
      </c>
      <c r="P223" s="65">
        <v>15</v>
      </c>
      <c r="Q223" s="65">
        <v>25</v>
      </c>
      <c r="R223" s="65">
        <v>31</v>
      </c>
      <c r="S223" s="65">
        <v>10</v>
      </c>
      <c r="T223" s="65">
        <v>8</v>
      </c>
      <c r="U223" s="65">
        <v>8</v>
      </c>
      <c r="V223" s="65">
        <v>6</v>
      </c>
      <c r="W223" s="65">
        <v>12</v>
      </c>
      <c r="X223" s="65"/>
      <c r="Y223" s="65">
        <v>35</v>
      </c>
      <c r="Z223" s="65"/>
      <c r="AA223" s="65"/>
      <c r="AB223" s="65">
        <v>13</v>
      </c>
    </row>
    <row r="224" spans="1:28" ht="0.6" hidden="1" customHeight="1" x14ac:dyDescent="0.25">
      <c r="A224" s="65" t="s">
        <v>130</v>
      </c>
      <c r="B224" s="72"/>
      <c r="C224" s="27">
        <f>SUM(E224:AB224)</f>
        <v>208</v>
      </c>
      <c r="D224" s="27"/>
      <c r="E224" s="65">
        <v>10</v>
      </c>
      <c r="F224" s="65">
        <v>2</v>
      </c>
      <c r="G224" s="65">
        <v>42</v>
      </c>
      <c r="H224" s="65">
        <v>11</v>
      </c>
      <c r="I224" s="65">
        <v>9</v>
      </c>
      <c r="J224" s="65">
        <v>30</v>
      </c>
      <c r="K224" s="65">
        <v>9</v>
      </c>
      <c r="L224" s="65">
        <v>15</v>
      </c>
      <c r="M224" s="65">
        <v>1</v>
      </c>
      <c r="N224" s="65">
        <v>2</v>
      </c>
      <c r="O224" s="65">
        <v>5</v>
      </c>
      <c r="P224" s="65">
        <v>1</v>
      </c>
      <c r="Q224" s="65">
        <v>4</v>
      </c>
      <c r="R224" s="65">
        <v>8</v>
      </c>
      <c r="S224" s="65">
        <v>14</v>
      </c>
      <c r="T224" s="65">
        <v>2</v>
      </c>
      <c r="U224" s="65">
        <v>1</v>
      </c>
      <c r="V224" s="65">
        <v>2</v>
      </c>
      <c r="W224" s="65">
        <v>16</v>
      </c>
      <c r="X224" s="65"/>
      <c r="Y224" s="65">
        <v>16</v>
      </c>
      <c r="Z224" s="65"/>
      <c r="AA224" s="65"/>
      <c r="AB224" s="65">
        <v>8</v>
      </c>
    </row>
    <row r="225" spans="1:28" ht="2.4500000000000002" hidden="1" customHeight="1" x14ac:dyDescent="0.25">
      <c r="A225" s="65" t="s">
        <v>130</v>
      </c>
      <c r="B225" s="72"/>
      <c r="C225" s="27">
        <f>SUM(E225:AB225)</f>
        <v>194</v>
      </c>
      <c r="D225" s="27"/>
      <c r="E225" s="65">
        <v>10</v>
      </c>
      <c r="F225" s="65">
        <v>2</v>
      </c>
      <c r="G225" s="65">
        <v>42</v>
      </c>
      <c r="H225" s="65">
        <v>11</v>
      </c>
      <c r="I225" s="65">
        <v>2</v>
      </c>
      <c r="J225" s="65">
        <v>30</v>
      </c>
      <c r="K225" s="65">
        <v>9</v>
      </c>
      <c r="L225" s="65">
        <v>15</v>
      </c>
      <c r="M225" s="65">
        <v>1</v>
      </c>
      <c r="N225" s="65">
        <v>2</v>
      </c>
      <c r="O225" s="65">
        <v>5</v>
      </c>
      <c r="P225" s="65">
        <v>1</v>
      </c>
      <c r="Q225" s="65">
        <v>4</v>
      </c>
      <c r="R225" s="65">
        <v>1</v>
      </c>
      <c r="S225" s="65">
        <v>14</v>
      </c>
      <c r="T225" s="65">
        <v>2</v>
      </c>
      <c r="U225" s="65">
        <v>1</v>
      </c>
      <c r="V225" s="65">
        <v>2</v>
      </c>
      <c r="W225" s="65">
        <v>16</v>
      </c>
      <c r="X225" s="65"/>
      <c r="Y225" s="65">
        <v>16</v>
      </c>
      <c r="Z225" s="65"/>
      <c r="AA225" s="65"/>
      <c r="AB225" s="65">
        <v>8</v>
      </c>
    </row>
    <row r="226" spans="1:28" ht="24" hidden="1" customHeight="1" x14ac:dyDescent="0.25">
      <c r="A226" s="65" t="s">
        <v>55</v>
      </c>
      <c r="B226" s="27">
        <v>554</v>
      </c>
      <c r="C226" s="27">
        <f>SUM(E226:AB226)</f>
        <v>574</v>
      </c>
      <c r="D226" s="27"/>
      <c r="E226" s="82">
        <v>11</v>
      </c>
      <c r="F226" s="82">
        <v>15</v>
      </c>
      <c r="G226" s="82">
        <v>93</v>
      </c>
      <c r="H226" s="82">
        <v>30</v>
      </c>
      <c r="I226" s="82">
        <v>15</v>
      </c>
      <c r="J226" s="82">
        <v>55</v>
      </c>
      <c r="K226" s="82">
        <v>16</v>
      </c>
      <c r="L226" s="82">
        <v>18</v>
      </c>
      <c r="M226" s="82">
        <v>16</v>
      </c>
      <c r="N226" s="82">
        <v>10</v>
      </c>
      <c r="O226" s="82">
        <v>11</v>
      </c>
      <c r="P226" s="82">
        <v>40</v>
      </c>
      <c r="Q226" s="82">
        <v>22</v>
      </c>
      <c r="R226" s="82">
        <v>55</v>
      </c>
      <c r="S226" s="82">
        <v>14</v>
      </c>
      <c r="T226" s="82">
        <v>29</v>
      </c>
      <c r="U226" s="82">
        <v>22</v>
      </c>
      <c r="V226" s="82">
        <v>9</v>
      </c>
      <c r="W226" s="82">
        <v>7</v>
      </c>
      <c r="X226" s="82"/>
      <c r="Y226" s="82">
        <v>60</v>
      </c>
      <c r="Z226" s="82"/>
      <c r="AA226" s="82"/>
      <c r="AB226" s="82">
        <v>26</v>
      </c>
    </row>
    <row r="227" spans="1:28" hidden="1" x14ac:dyDescent="0.25"/>
    <row r="228" spans="1:28" s="65" customFormat="1" hidden="1" x14ac:dyDescent="0.25">
      <c r="A228" s="65" t="s">
        <v>137</v>
      </c>
      <c r="B228" s="72"/>
      <c r="C228" s="65">
        <f>SUM(E228:AB228)</f>
        <v>40</v>
      </c>
      <c r="E228" s="65">
        <v>3</v>
      </c>
      <c r="G228" s="65">
        <v>1</v>
      </c>
      <c r="H228" s="65">
        <v>6</v>
      </c>
      <c r="J228" s="65">
        <v>1</v>
      </c>
      <c r="M228" s="65">
        <v>1</v>
      </c>
      <c r="O228" s="65">
        <v>2</v>
      </c>
      <c r="P228" s="65">
        <v>1</v>
      </c>
      <c r="Q228" s="65">
        <v>3</v>
      </c>
      <c r="R228" s="65">
        <v>1</v>
      </c>
      <c r="S228" s="65">
        <v>3</v>
      </c>
      <c r="T228" s="65">
        <v>7</v>
      </c>
      <c r="U228" s="65">
        <v>1</v>
      </c>
      <c r="V228" s="65">
        <v>1</v>
      </c>
      <c r="W228" s="65">
        <v>1</v>
      </c>
      <c r="Y228" s="65">
        <v>4</v>
      </c>
      <c r="AB228" s="65">
        <v>4</v>
      </c>
    </row>
    <row r="229" spans="1:28" hidden="1" x14ac:dyDescent="0.25"/>
    <row r="230" spans="1:28" ht="21.6" hidden="1" customHeight="1" x14ac:dyDescent="0.25">
      <c r="A230" s="65" t="s">
        <v>140</v>
      </c>
      <c r="B230" s="27">
        <v>45</v>
      </c>
      <c r="C230" s="27">
        <f>SUM(E230:AB230)</f>
        <v>58</v>
      </c>
      <c r="D230" s="27"/>
      <c r="E230" s="82">
        <v>5</v>
      </c>
      <c r="F230" s="82">
        <v>3</v>
      </c>
      <c r="G230" s="82"/>
      <c r="H230" s="82">
        <v>5</v>
      </c>
      <c r="I230" s="82">
        <v>2</v>
      </c>
      <c r="J230" s="82"/>
      <c r="K230" s="82">
        <v>2</v>
      </c>
      <c r="L230" s="82">
        <v>0</v>
      </c>
      <c r="M230" s="82">
        <v>3</v>
      </c>
      <c r="N230" s="82">
        <v>3</v>
      </c>
      <c r="O230" s="82">
        <v>3</v>
      </c>
      <c r="P230" s="82">
        <v>2</v>
      </c>
      <c r="Q230" s="82">
        <v>2</v>
      </c>
      <c r="R230" s="82">
        <v>10</v>
      </c>
      <c r="S230" s="82">
        <v>6</v>
      </c>
      <c r="T230" s="82">
        <v>6</v>
      </c>
      <c r="U230" s="82">
        <v>1</v>
      </c>
      <c r="V230" s="82">
        <v>1</v>
      </c>
      <c r="W230" s="82">
        <v>4</v>
      </c>
      <c r="X230" s="82"/>
      <c r="Y230" s="82"/>
      <c r="Z230" s="82"/>
      <c r="AA230" s="82"/>
      <c r="AB230" s="82"/>
    </row>
    <row r="231" spans="1:28" hidden="1" x14ac:dyDescent="0.25"/>
    <row r="232" spans="1:28" hidden="1" x14ac:dyDescent="0.25"/>
    <row r="233" spans="1:28" ht="13.9" hidden="1" customHeight="1" x14ac:dyDescent="0.25"/>
    <row r="234" spans="1:28" hidden="1" x14ac:dyDescent="0.25">
      <c r="J234" s="1" t="s">
        <v>151</v>
      </c>
      <c r="S234" s="1" t="s">
        <v>154</v>
      </c>
      <c r="U234" s="1" t="s">
        <v>152</v>
      </c>
      <c r="Y234" s="1" t="s">
        <v>153</v>
      </c>
      <c r="AB234" s="1" t="s">
        <v>150</v>
      </c>
    </row>
    <row r="235" spans="1:28" hidden="1" x14ac:dyDescent="0.25"/>
    <row r="236" spans="1:28" ht="22.5" hidden="1" x14ac:dyDescent="0.25">
      <c r="A236" s="13" t="s">
        <v>167</v>
      </c>
      <c r="B236" s="72"/>
      <c r="C236" s="85">
        <f>SUM(E236:AB236)</f>
        <v>49</v>
      </c>
      <c r="D236" s="72"/>
      <c r="E236" s="65">
        <v>1</v>
      </c>
      <c r="F236" s="65">
        <v>2</v>
      </c>
      <c r="G236" s="65"/>
      <c r="H236" s="65">
        <v>2</v>
      </c>
      <c r="I236" s="65"/>
      <c r="J236" s="65">
        <v>3</v>
      </c>
      <c r="K236" s="65">
        <v>1</v>
      </c>
      <c r="L236" s="65">
        <v>1</v>
      </c>
      <c r="M236" s="65">
        <v>8</v>
      </c>
      <c r="N236" s="65">
        <v>6</v>
      </c>
      <c r="O236" s="65">
        <v>1</v>
      </c>
      <c r="P236" s="65">
        <v>0</v>
      </c>
      <c r="Q236" s="65">
        <v>1</v>
      </c>
      <c r="R236" s="65">
        <v>4</v>
      </c>
      <c r="S236" s="65">
        <v>3</v>
      </c>
      <c r="T236" s="65">
        <v>2</v>
      </c>
      <c r="U236" s="65">
        <v>1</v>
      </c>
      <c r="V236" s="65">
        <v>1</v>
      </c>
      <c r="W236" s="65">
        <v>7</v>
      </c>
      <c r="X236" s="65"/>
      <c r="Y236" s="65"/>
      <c r="Z236" s="65"/>
      <c r="AA236" s="65"/>
      <c r="AB236" s="65">
        <v>5</v>
      </c>
    </row>
  </sheetData>
  <dataConsolidate/>
  <mergeCells count="32">
    <mergeCell ref="A2:AB2"/>
    <mergeCell ref="A4:A6"/>
    <mergeCell ref="B4:B6"/>
    <mergeCell ref="C4:C6"/>
    <mergeCell ref="E4:AB4"/>
    <mergeCell ref="E5:E6"/>
    <mergeCell ref="F5:F6"/>
    <mergeCell ref="G5:G6"/>
    <mergeCell ref="V5:V6"/>
    <mergeCell ref="W5:W6"/>
    <mergeCell ref="Y5:Y6"/>
    <mergeCell ref="AB5:AB6"/>
    <mergeCell ref="O5:O6"/>
    <mergeCell ref="P5:P6"/>
    <mergeCell ref="Q5:Q6"/>
    <mergeCell ref="R5:R6"/>
    <mergeCell ref="A219:J219"/>
    <mergeCell ref="A218:AB218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X5:X6"/>
    <mergeCell ref="Z5:Z6"/>
    <mergeCell ref="AA5:AA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2020-04-04T09:09:46Z</cp:lastPrinted>
  <dcterms:created xsi:type="dcterms:W3CDTF">2017-06-08T05:54:08Z</dcterms:created>
  <dcterms:modified xsi:type="dcterms:W3CDTF">2021-04-21T05:49:59Z</dcterms:modified>
</cp:coreProperties>
</file>