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Таблица 1" sheetId="2" r:id="rId1"/>
  </sheets>
  <definedNames>
    <definedName name="_xlnm.Print_Titles" localSheetId="0">'Таблица 1'!$A:$B</definedName>
    <definedName name="_xlnm.Print_Area" localSheetId="0">'Таблица 1'!$A$1:$AP$37</definedName>
  </definedNames>
  <calcPr calcId="145621"/>
</workbook>
</file>

<file path=xl/calcChain.xml><?xml version="1.0" encoding="utf-8"?>
<calcChain xmlns="http://schemas.openxmlformats.org/spreadsheetml/2006/main">
  <c r="AN12" i="2" l="1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11" i="2"/>
  <c r="AH12" i="2"/>
  <c r="AH13" i="2"/>
  <c r="AH15" i="2"/>
  <c r="AH16" i="2"/>
  <c r="AH17" i="2"/>
  <c r="AH18" i="2"/>
  <c r="AH19" i="2"/>
  <c r="AH20" i="2"/>
  <c r="AH21" i="2"/>
  <c r="AH22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1" i="2"/>
  <c r="D37" i="2"/>
  <c r="F37" i="2"/>
  <c r="G37" i="2"/>
  <c r="H37" i="2"/>
  <c r="J37" i="2" s="1"/>
  <c r="K37" i="2"/>
  <c r="L37" i="2"/>
  <c r="N37" i="2"/>
  <c r="O37" i="2"/>
  <c r="Q37" i="2"/>
  <c r="R37" i="2"/>
  <c r="T37" i="2"/>
  <c r="U37" i="2"/>
  <c r="W37" i="2"/>
  <c r="X37" i="2"/>
  <c r="Z37" i="2"/>
  <c r="AA37" i="2"/>
  <c r="AC37" i="2"/>
  <c r="AD37" i="2"/>
  <c r="AF37" i="2"/>
  <c r="AG37" i="2"/>
  <c r="AI37" i="2"/>
  <c r="AJ37" i="2"/>
  <c r="AL37" i="2"/>
  <c r="AM37" i="2"/>
  <c r="AO37" i="2"/>
  <c r="AP37" i="2"/>
  <c r="C37" i="2"/>
  <c r="AE37" i="2" l="1"/>
  <c r="Y37" i="2"/>
  <c r="S37" i="2"/>
  <c r="AN37" i="2"/>
  <c r="AK37" i="2"/>
  <c r="AH37" i="2"/>
  <c r="AB37" i="2"/>
  <c r="V37" i="2"/>
  <c r="P37" i="2"/>
  <c r="M37" i="2"/>
  <c r="E37" i="2"/>
  <c r="I37" i="2"/>
</calcChain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<sst xmlns="http://schemas.openxmlformats.org/spreadsheetml/2006/main" count="103" uniqueCount="54">
  <si>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</si>
  <si>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</si>
  <si>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</si>
  <si>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</si>
  <si>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</si>
  <si>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</si>
  <si>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</si>
  <si>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</si>
  <si>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</si>
  <si>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</si>
  <si>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</si>
  <si>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</si>
  <si>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</si>
  <si>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</si>
  <si>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</si>
  <si>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</si>
  <si>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</si>
  <si>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</si>
  <si>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</si>
  <si>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</si>
  <si>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01.03.2018</t>
  </si>
  <si>
    <t>на  01.03.2019</t>
  </si>
  <si>
    <t>01.03.2019 / 01.03.2018</t>
  </si>
  <si>
    <t>01.03.2019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</si>
  <si>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</si>
  <si>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</si>
  <si>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</si>
  <si>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</si>
  <si>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</si>
  <si>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</si>
  <si>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</si>
  <si>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</si>
  <si>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</si>
  <si>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</si>
  <si>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</si>
  <si>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</si>
  <si>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</si>
  <si>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</si>
  <si>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</si>
  <si>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</si>
  <si>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</si>
  <si>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</si>
  <si>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</si>
  <si>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</si>
  <si>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</si>
  <si>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</si>
  <si>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</si>
  <si>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</si>
  <si>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</si>
  <si>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</si>
  <si>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</si>
  <si>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 xml:space="preserve">Итого </t>
  </si>
  <si>
    <t xml:space="preserve">Исполнение консолидированных бюджетов муниципальных районов и бюджетов городских округов на 1 марта 2019 года  </t>
  </si>
  <si>
    <t>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</si>
</sst>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sz val="8"/>
      <color rgb="FF000000"/>
      <name val="Arial"/>
    </font>
    <font>
      <sz val="8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3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4" fillId="0" borderId="1">
      <alignment wrapText="1"/>
    </xf>
    <xf numFmtId="0" fontId="1" fillId="0" borderId="2"/>
    <xf numFmtId="3" fontId="5" fillId="0" borderId="3">
      <alignment horizontal="center" vertical="center" wrapText="1"/>
    </xf>
    <xf numFmtId="164" fontId="5" fillId="0" borderId="3">
      <alignment horizontal="center" vertical="center" wrapText="1"/>
    </xf>
    <xf numFmtId="164" fontId="5" fillId="0" borderId="4">
      <alignment vertical="center" wrapText="1"/>
    </xf>
    <xf numFmtId="164" fontId="5" fillId="0" borderId="5">
      <alignment vertical="center" wrapText="1"/>
    </xf>
    <xf numFmtId="164" fontId="5" fillId="0" borderId="6">
      <alignment vertical="center" wrapText="1"/>
    </xf>
    <xf numFmtId="1" fontId="5" fillId="0" borderId="3">
      <alignment horizontal="center" vertical="center" wrapText="1"/>
    </xf>
    <xf numFmtId="49" fontId="5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4" fillId="0" borderId="1">
      <alignment horizontal="center" wrapText="1"/>
    </xf>
    <xf numFmtId="0" fontId="4" fillId="0" borderId="2">
      <alignment wrapText="1"/>
    </xf>
    <xf numFmtId="0" fontId="6" fillId="0" borderId="7">
      <alignment horizontal="center" vertical="top" wrapText="1"/>
    </xf>
    <xf numFmtId="0" fontId="6" fillId="0" borderId="1">
      <alignment horizontal="center" vertical="top" wrapText="1"/>
    </xf>
    <xf numFmtId="0" fontId="6" fillId="0" borderId="1">
      <alignment vertical="top"/>
    </xf>
    <xf numFmtId="0" fontId="8" fillId="0" borderId="0"/>
    <xf numFmtId="0" fontId="8" fillId="0" borderId="0"/>
    <xf numFmtId="0" fontId="8" fillId="0" borderId="0"/>
    <xf numFmtId="0" fontId="3" fillId="0" borderId="1"/>
    <xf numFmtId="0" fontId="3" fillId="0" borderId="1"/>
    <xf numFmtId="0" fontId="7" fillId="2" borderId="1"/>
    <xf numFmtId="0" fontId="7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2" xfId="8" applyNumberFormat="1" applyProtection="1"/>
    <xf numFmtId="0" fontId="1" fillId="0" borderId="7" xfId="19" applyNumberFormat="1" applyProtection="1"/>
    <xf numFmtId="0" fontId="4" fillId="0" borderId="1" xfId="7" applyNumberFormat="1" applyProtection="1">
      <alignment wrapText="1"/>
    </xf>
    <xf numFmtId="0" fontId="4" fillId="0" borderId="1" xfId="7" applyProtection="1">
      <alignment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164" fontId="1" fillId="0" borderId="3" xfId="18" applyNumberFormat="1" applyProtection="1">
      <alignment horizontal="right" shrinkToFit="1"/>
    </xf>
    <xf numFmtId="0" fontId="9" fillId="0" borderId="1" xfId="4" applyNumberFormat="1" applyFont="1" applyProtection="1"/>
    <xf numFmtId="0" fontId="10" fillId="0" borderId="0" xfId="0" applyFont="1" applyProtection="1">
      <protection locked="0"/>
    </xf>
    <xf numFmtId="164" fontId="1" fillId="0" borderId="7" xfId="19" applyNumberFormat="1" applyProtection="1"/>
    <xf numFmtId="0" fontId="12" fillId="0" borderId="3" xfId="17" applyNumberFormat="1" applyFont="1" applyProtection="1"/>
    <xf numFmtId="164" fontId="12" fillId="0" borderId="3" xfId="18" applyNumberFormat="1" applyFont="1" applyProtection="1">
      <alignment horizontal="right" shrinkToFit="1"/>
    </xf>
    <xf numFmtId="0" fontId="13" fillId="0" borderId="3" xfId="17" applyNumberFormat="1" applyFont="1" applyProtection="1"/>
    <xf numFmtId="164" fontId="13" fillId="0" borderId="3" xfId="18" applyNumberFormat="1" applyFont="1" applyProtection="1">
      <alignment horizontal="right" shrinkToFit="1"/>
    </xf>
    <xf numFmtId="3" fontId="14" fillId="0" borderId="3" xfId="9" applyFont="1" applyProtection="1">
      <alignment horizontal="center" vertical="center" wrapText="1"/>
    </xf>
    <xf numFmtId="164" fontId="14" fillId="0" borderId="3" xfId="10" applyFont="1" applyProtection="1">
      <alignment horizontal="center" vertical="center" wrapText="1"/>
    </xf>
    <xf numFmtId="164" fontId="14" fillId="0" borderId="3" xfId="10" applyFont="1" applyProtection="1">
      <alignment horizontal="center" vertical="center" wrapText="1"/>
      <protection locked="0"/>
    </xf>
    <xf numFmtId="164" fontId="14" fillId="0" borderId="4" xfId="11" applyFont="1" applyAlignment="1" applyProtection="1">
      <alignment horizontal="left" vertical="center" wrapText="1"/>
    </xf>
    <xf numFmtId="164" fontId="14" fillId="0" borderId="5" xfId="11" applyFont="1" applyBorder="1" applyAlignment="1" applyProtection="1">
      <alignment horizontal="left" vertical="center" wrapText="1"/>
    </xf>
    <xf numFmtId="164" fontId="14" fillId="0" borderId="6" xfId="11" applyFont="1" applyBorder="1" applyAlignment="1" applyProtection="1">
      <alignment horizontal="left" vertical="center" wrapText="1"/>
    </xf>
    <xf numFmtId="3" fontId="14" fillId="0" borderId="3" xfId="9" applyFont="1" applyProtection="1">
      <alignment horizontal="center" vertical="center" wrapText="1"/>
      <protection locked="0"/>
    </xf>
    <xf numFmtId="164" fontId="14" fillId="0" borderId="4" xfId="11" applyFont="1" applyProtection="1">
      <alignment vertical="center" wrapText="1"/>
    </xf>
    <xf numFmtId="164" fontId="14" fillId="0" borderId="5" xfId="12" applyFont="1" applyProtection="1">
      <alignment vertical="center" wrapText="1"/>
    </xf>
    <xf numFmtId="164" fontId="14" fillId="0" borderId="6" xfId="13" applyFont="1" applyProtection="1">
      <alignment vertical="center" wrapText="1"/>
    </xf>
    <xf numFmtId="1" fontId="14" fillId="0" borderId="3" xfId="14" applyNumberFormat="1" applyFont="1" applyProtection="1">
      <alignment horizontal="center" vertical="center" wrapText="1"/>
    </xf>
    <xf numFmtId="1" fontId="14" fillId="0" borderId="3" xfId="14" applyFont="1" applyProtection="1">
      <alignment horizontal="center" vertical="center" wrapText="1"/>
      <protection locked="0"/>
    </xf>
    <xf numFmtId="49" fontId="14" fillId="0" borderId="3" xfId="15" applyFont="1" applyProtection="1">
      <alignment horizontal="center" vertical="center" wrapText="1"/>
    </xf>
    <xf numFmtId="164" fontId="14" fillId="0" borderId="3" xfId="10" applyFont="1" applyProtection="1">
      <alignment horizontal="center" vertical="center" wrapText="1"/>
    </xf>
    <xf numFmtId="49" fontId="14" fillId="0" borderId="3" xfId="15" applyFont="1" applyProtection="1">
      <alignment horizontal="center" vertical="center" wrapText="1"/>
      <protection locked="0"/>
    </xf>
    <xf numFmtId="1" fontId="14" fillId="0" borderId="3" xfId="14" applyNumberFormat="1" applyFont="1" applyProtection="1">
      <alignment horizontal="center" vertical="center" wrapText="1"/>
    </xf>
    <xf numFmtId="0" fontId="14" fillId="0" borderId="3" xfId="16" applyNumberFormat="1" applyFont="1" applyProtection="1">
      <alignment horizontal="center"/>
    </xf>
    <xf numFmtId="0" fontId="11" fillId="0" borderId="1" xfId="1" applyNumberFormat="1" applyFont="1" applyAlignment="1" applyProtection="1">
      <alignment wrapText="1"/>
    </xf>
    <xf numFmtId="0" fontId="12" fillId="0" borderId="2" xfId="8" applyNumberFormat="1" applyFont="1" applyAlignment="1" applyProtection="1">
      <alignment horizontal="right"/>
    </xf>
    <xf numFmtId="0" fontId="15" fillId="0" borderId="1" xfId="1" applyNumberFormat="1" applyFont="1" applyAlignment="1" applyProtection="1">
      <alignment horizontal="center" wrapText="1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8"/>
    <cellStyle name="xl24" xfId="9"/>
    <cellStyle name="xl25" xfId="16"/>
    <cellStyle name="xl26" xfId="17"/>
    <cellStyle name="xl27" xfId="19"/>
    <cellStyle name="xl28" xfId="3"/>
    <cellStyle name="xl29" xfId="4"/>
    <cellStyle name="xl30" xfId="10"/>
    <cellStyle name="xl31" xfId="32"/>
    <cellStyle name="xl32" xfId="14"/>
    <cellStyle name="xl33" xfId="18"/>
    <cellStyle name="xl34" xfId="20"/>
    <cellStyle name="xl35" xfId="23"/>
    <cellStyle name="xl36" xfId="6"/>
    <cellStyle name="xl37" xfId="11"/>
    <cellStyle name="xl38" xfId="21"/>
    <cellStyle name="xl39" xfId="24"/>
    <cellStyle name="xl40" xfId="5"/>
    <cellStyle name="xl41" xfId="12"/>
    <cellStyle name="xl42" xfId="25"/>
    <cellStyle name="xl43" xfId="2"/>
    <cellStyle name="xl44" xfId="7"/>
    <cellStyle name="xl45" xfId="15"/>
    <cellStyle name="xl46" xfId="22"/>
    <cellStyle name="xl47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abSelected="1" view="pageLayout" zoomScaleNormal="100" workbookViewId="0">
      <pane xSplit="37740" topLeftCell="X1"/>
      <selection activeCell="C2" sqref="C2:V2"/>
      <selection pane="topRight" activeCell="X4" sqref="X4"/>
    </sheetView>
  </sheetViews>
  <sheetFormatPr defaultRowHeight="15" x14ac:dyDescent="0.25"/>
  <cols>
    <col min="1" max="1" width="5.140625" style="1" customWidth="1"/>
    <col min="2" max="2" width="23.7109375" style="1" customWidth="1"/>
    <col min="3" max="3" width="13.85546875" style="1" customWidth="1"/>
    <col min="4" max="4" width="14.140625" style="1" customWidth="1"/>
    <col min="5" max="5" width="8.42578125" style="1" customWidth="1"/>
    <col min="6" max="6" width="12" style="1" customWidth="1"/>
    <col min="7" max="7" width="12.140625" style="1" customWidth="1"/>
    <col min="8" max="8" width="12.42578125" style="1" customWidth="1"/>
    <col min="9" max="9" width="10" style="1" customWidth="1"/>
    <col min="10" max="10" width="11" style="1" customWidth="1"/>
    <col min="11" max="12" width="10.5703125" style="1" customWidth="1"/>
    <col min="13" max="13" width="11.140625" style="1" customWidth="1"/>
    <col min="14" max="15" width="10.7109375" style="1" customWidth="1"/>
    <col min="16" max="16" width="10.28515625" style="1" customWidth="1"/>
    <col min="17" max="18" width="9.7109375" style="1" customWidth="1"/>
    <col min="19" max="19" width="10" style="1" customWidth="1"/>
    <col min="20" max="20" width="10.140625" style="1" customWidth="1"/>
    <col min="21" max="22" width="10.7109375" style="1" customWidth="1"/>
    <col min="23" max="23" width="11" style="1" customWidth="1"/>
    <col min="24" max="25" width="10.85546875" style="1" customWidth="1"/>
    <col min="26" max="27" width="10.140625" style="1" customWidth="1"/>
    <col min="28" max="28" width="9.28515625" style="1" customWidth="1"/>
    <col min="29" max="30" width="10.42578125" style="1" customWidth="1"/>
    <col min="31" max="31" width="9.5703125" style="1" customWidth="1"/>
    <col min="32" max="33" width="10.7109375" style="1" customWidth="1"/>
    <col min="34" max="34" width="11" style="1" customWidth="1"/>
    <col min="35" max="36" width="12.7109375" style="1" customWidth="1"/>
    <col min="37" max="37" width="6.28515625" style="1" customWidth="1"/>
    <col min="38" max="39" width="12.7109375" style="1" customWidth="1"/>
    <col min="40" max="40" width="9.42578125" style="1" customWidth="1"/>
    <col min="41" max="42" width="12" style="1" customWidth="1"/>
    <col min="43" max="43" width="9.140625" style="1" customWidth="1"/>
    <col min="44" max="16384" width="9.140625" style="1"/>
  </cols>
  <sheetData>
    <row r="1" spans="1:43" ht="15.2" customHeight="1" x14ac:dyDescent="0.25">
      <c r="A1" s="2"/>
      <c r="B1" s="2"/>
      <c r="C1" s="9"/>
      <c r="D1" s="10"/>
      <c r="E1" s="10"/>
      <c r="F1" s="7"/>
      <c r="G1" s="8"/>
      <c r="H1" s="8"/>
      <c r="I1" s="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25.5" customHeight="1" x14ac:dyDescent="0.3">
      <c r="A2" s="2"/>
      <c r="B2" s="2"/>
      <c r="C2" s="38" t="s">
        <v>52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</row>
    <row r="3" spans="1:43" ht="16.350000000000001" customHeight="1" x14ac:dyDescent="0.25">
      <c r="A3" s="2"/>
      <c r="B3" s="2"/>
      <c r="C3" s="9"/>
      <c r="D3" s="10"/>
      <c r="E3" s="10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4"/>
    </row>
    <row r="4" spans="1:43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7" t="s">
        <v>53</v>
      </c>
      <c r="V4" s="37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4"/>
    </row>
    <row r="5" spans="1:43" ht="15" customHeight="1" x14ac:dyDescent="0.25">
      <c r="A5" s="19" t="s">
        <v>0</v>
      </c>
      <c r="B5" s="20" t="s">
        <v>1</v>
      </c>
      <c r="C5" s="20" t="s">
        <v>2</v>
      </c>
      <c r="D5" s="21"/>
      <c r="E5" s="21"/>
      <c r="F5" s="22" t="s">
        <v>3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  <c r="AL5" s="20" t="s">
        <v>4</v>
      </c>
      <c r="AM5" s="21"/>
      <c r="AN5" s="21"/>
      <c r="AO5" s="20" t="s">
        <v>5</v>
      </c>
      <c r="AP5" s="21"/>
      <c r="AQ5" s="4"/>
    </row>
    <row r="6" spans="1:43" ht="15" customHeight="1" x14ac:dyDescent="0.25">
      <c r="A6" s="25"/>
      <c r="B6" s="21"/>
      <c r="C6" s="21"/>
      <c r="D6" s="21"/>
      <c r="E6" s="21"/>
      <c r="F6" s="20" t="s">
        <v>6</v>
      </c>
      <c r="G6" s="21"/>
      <c r="H6" s="21"/>
      <c r="I6" s="21"/>
      <c r="J6" s="21"/>
      <c r="K6" s="26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8"/>
      <c r="AC6" s="26"/>
      <c r="AD6" s="27"/>
      <c r="AE6" s="27"/>
      <c r="AF6" s="27"/>
      <c r="AG6" s="27"/>
      <c r="AH6" s="28"/>
      <c r="AI6" s="20" t="s">
        <v>7</v>
      </c>
      <c r="AJ6" s="21"/>
      <c r="AK6" s="21"/>
      <c r="AL6" s="21"/>
      <c r="AM6" s="21"/>
      <c r="AN6" s="21"/>
      <c r="AO6" s="21"/>
      <c r="AP6" s="21"/>
      <c r="AQ6" s="4"/>
    </row>
    <row r="7" spans="1:43" ht="39" customHeight="1" x14ac:dyDescent="0.25">
      <c r="A7" s="25"/>
      <c r="B7" s="21"/>
      <c r="C7" s="21"/>
      <c r="D7" s="21"/>
      <c r="E7" s="21"/>
      <c r="F7" s="29" t="s">
        <v>8</v>
      </c>
      <c r="G7" s="20" t="s">
        <v>9</v>
      </c>
      <c r="H7" s="21"/>
      <c r="I7" s="20" t="s">
        <v>10</v>
      </c>
      <c r="J7" s="21"/>
      <c r="K7" s="20" t="s">
        <v>11</v>
      </c>
      <c r="L7" s="21"/>
      <c r="M7" s="21"/>
      <c r="N7" s="20" t="s">
        <v>12</v>
      </c>
      <c r="O7" s="21"/>
      <c r="P7" s="21"/>
      <c r="Q7" s="20" t="s">
        <v>13</v>
      </c>
      <c r="R7" s="21"/>
      <c r="S7" s="21"/>
      <c r="T7" s="20" t="s">
        <v>14</v>
      </c>
      <c r="U7" s="21"/>
      <c r="V7" s="21"/>
      <c r="W7" s="20" t="s">
        <v>15</v>
      </c>
      <c r="X7" s="21"/>
      <c r="Y7" s="21"/>
      <c r="Z7" s="20" t="s">
        <v>16</v>
      </c>
      <c r="AA7" s="21"/>
      <c r="AB7" s="21"/>
      <c r="AC7" s="20" t="s">
        <v>17</v>
      </c>
      <c r="AD7" s="21"/>
      <c r="AE7" s="21"/>
      <c r="AF7" s="20" t="s">
        <v>18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4"/>
    </row>
    <row r="8" spans="1:43" ht="17.25" customHeight="1" x14ac:dyDescent="0.25">
      <c r="A8" s="25"/>
      <c r="B8" s="21"/>
      <c r="C8" s="29" t="s">
        <v>8</v>
      </c>
      <c r="D8" s="29" t="s">
        <v>19</v>
      </c>
      <c r="E8" s="29" t="s">
        <v>10</v>
      </c>
      <c r="F8" s="30"/>
      <c r="G8" s="29" t="s">
        <v>20</v>
      </c>
      <c r="H8" s="29" t="s">
        <v>21</v>
      </c>
      <c r="I8" s="31" t="s">
        <v>22</v>
      </c>
      <c r="J8" s="29" t="s">
        <v>23</v>
      </c>
      <c r="K8" s="20" t="s">
        <v>19</v>
      </c>
      <c r="L8" s="21"/>
      <c r="M8" s="32" t="s">
        <v>10</v>
      </c>
      <c r="N8" s="20" t="s">
        <v>19</v>
      </c>
      <c r="O8" s="21"/>
      <c r="P8" s="32" t="s">
        <v>10</v>
      </c>
      <c r="Q8" s="20" t="s">
        <v>19</v>
      </c>
      <c r="R8" s="21"/>
      <c r="S8" s="32" t="s">
        <v>10</v>
      </c>
      <c r="T8" s="20" t="s">
        <v>19</v>
      </c>
      <c r="U8" s="21"/>
      <c r="V8" s="32" t="s">
        <v>10</v>
      </c>
      <c r="W8" s="20" t="s">
        <v>19</v>
      </c>
      <c r="X8" s="21"/>
      <c r="Y8" s="32" t="s">
        <v>10</v>
      </c>
      <c r="Z8" s="20" t="s">
        <v>19</v>
      </c>
      <c r="AA8" s="21"/>
      <c r="AB8" s="32" t="s">
        <v>10</v>
      </c>
      <c r="AC8" s="20" t="s">
        <v>19</v>
      </c>
      <c r="AD8" s="21"/>
      <c r="AE8" s="32" t="s">
        <v>10</v>
      </c>
      <c r="AF8" s="20" t="s">
        <v>19</v>
      </c>
      <c r="AG8" s="21"/>
      <c r="AH8" s="32" t="s">
        <v>10</v>
      </c>
      <c r="AI8" s="29" t="s">
        <v>8</v>
      </c>
      <c r="AJ8" s="29" t="s">
        <v>24</v>
      </c>
      <c r="AK8" s="29" t="s">
        <v>10</v>
      </c>
      <c r="AL8" s="29" t="s">
        <v>8</v>
      </c>
      <c r="AM8" s="29" t="s">
        <v>24</v>
      </c>
      <c r="AN8" s="29" t="s">
        <v>10</v>
      </c>
      <c r="AO8" s="29" t="s">
        <v>8</v>
      </c>
      <c r="AP8" s="29" t="s">
        <v>24</v>
      </c>
      <c r="AQ8" s="4"/>
    </row>
    <row r="9" spans="1:43" ht="45.75" customHeight="1" x14ac:dyDescent="0.25">
      <c r="A9" s="25"/>
      <c r="B9" s="21"/>
      <c r="C9" s="30"/>
      <c r="D9" s="30"/>
      <c r="E9" s="30"/>
      <c r="F9" s="30"/>
      <c r="G9" s="30"/>
      <c r="H9" s="30"/>
      <c r="I9" s="33"/>
      <c r="J9" s="30"/>
      <c r="K9" s="34" t="s">
        <v>20</v>
      </c>
      <c r="L9" s="34" t="s">
        <v>21</v>
      </c>
      <c r="M9" s="34" t="s">
        <v>22</v>
      </c>
      <c r="N9" s="34" t="s">
        <v>20</v>
      </c>
      <c r="O9" s="34" t="s">
        <v>21</v>
      </c>
      <c r="P9" s="34" t="s">
        <v>22</v>
      </c>
      <c r="Q9" s="34" t="s">
        <v>20</v>
      </c>
      <c r="R9" s="34" t="s">
        <v>21</v>
      </c>
      <c r="S9" s="34" t="s">
        <v>22</v>
      </c>
      <c r="T9" s="34" t="s">
        <v>20</v>
      </c>
      <c r="U9" s="34" t="s">
        <v>21</v>
      </c>
      <c r="V9" s="34" t="s">
        <v>22</v>
      </c>
      <c r="W9" s="34" t="s">
        <v>20</v>
      </c>
      <c r="X9" s="34" t="s">
        <v>21</v>
      </c>
      <c r="Y9" s="34" t="s">
        <v>22</v>
      </c>
      <c r="Z9" s="34" t="s">
        <v>20</v>
      </c>
      <c r="AA9" s="34" t="s">
        <v>21</v>
      </c>
      <c r="AB9" s="34" t="s">
        <v>22</v>
      </c>
      <c r="AC9" s="34" t="s">
        <v>20</v>
      </c>
      <c r="AD9" s="34" t="s">
        <v>21</v>
      </c>
      <c r="AE9" s="34" t="s">
        <v>22</v>
      </c>
      <c r="AF9" s="34" t="s">
        <v>20</v>
      </c>
      <c r="AG9" s="34" t="s">
        <v>21</v>
      </c>
      <c r="AH9" s="34" t="s">
        <v>22</v>
      </c>
      <c r="AI9" s="30"/>
      <c r="AJ9" s="30"/>
      <c r="AK9" s="30"/>
      <c r="AL9" s="30"/>
      <c r="AM9" s="30"/>
      <c r="AN9" s="30"/>
      <c r="AO9" s="30"/>
      <c r="AP9" s="30"/>
      <c r="AQ9" s="4"/>
    </row>
    <row r="10" spans="1:43" ht="15" customHeight="1" x14ac:dyDescent="0.2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  <c r="X10" s="35">
        <v>24</v>
      </c>
      <c r="Y10" s="35">
        <v>25</v>
      </c>
      <c r="Z10" s="35">
        <v>26</v>
      </c>
      <c r="AA10" s="35">
        <v>27</v>
      </c>
      <c r="AB10" s="35">
        <v>28</v>
      </c>
      <c r="AC10" s="35">
        <v>29</v>
      </c>
      <c r="AD10" s="35">
        <v>30</v>
      </c>
      <c r="AE10" s="35">
        <v>31</v>
      </c>
      <c r="AF10" s="35">
        <v>32</v>
      </c>
      <c r="AG10" s="35">
        <v>33</v>
      </c>
      <c r="AH10" s="35">
        <v>34</v>
      </c>
      <c r="AI10" s="35">
        <v>35</v>
      </c>
      <c r="AJ10" s="35">
        <v>36</v>
      </c>
      <c r="AK10" s="35">
        <v>37</v>
      </c>
      <c r="AL10" s="35">
        <v>38</v>
      </c>
      <c r="AM10" s="35">
        <v>39</v>
      </c>
      <c r="AN10" s="35">
        <v>40</v>
      </c>
      <c r="AO10" s="35">
        <v>41</v>
      </c>
      <c r="AP10" s="35">
        <v>42</v>
      </c>
      <c r="AQ10" s="4"/>
    </row>
    <row r="11" spans="1:43" ht="24" customHeight="1" x14ac:dyDescent="0.25">
      <c r="A11" s="15">
        <v>1</v>
      </c>
      <c r="B11" s="15" t="s">
        <v>25</v>
      </c>
      <c r="C11" s="16">
        <v>302685.59999999998</v>
      </c>
      <c r="D11" s="16">
        <v>23165.200000000001</v>
      </c>
      <c r="E11" s="16">
        <f>D11/C11*100</f>
        <v>7.653221692739927</v>
      </c>
      <c r="F11" s="16">
        <v>63690.9</v>
      </c>
      <c r="G11" s="16">
        <v>6304.6</v>
      </c>
      <c r="H11" s="16">
        <v>6776</v>
      </c>
      <c r="I11" s="16">
        <f>H11/G11*100</f>
        <v>107.47708022713573</v>
      </c>
      <c r="J11" s="16">
        <f>H11/F11*100</f>
        <v>10.638882477716596</v>
      </c>
      <c r="K11" s="16">
        <v>3230.2</v>
      </c>
      <c r="L11" s="16">
        <v>3080.5</v>
      </c>
      <c r="M11" s="16">
        <f>L11/K11*100</f>
        <v>95.365612036406418</v>
      </c>
      <c r="N11" s="16">
        <v>25.1</v>
      </c>
      <c r="O11" s="16">
        <v>56.2</v>
      </c>
      <c r="P11" s="16">
        <f>O11/N11*100</f>
        <v>223.90438247011951</v>
      </c>
      <c r="Q11" s="16">
        <v>41.2</v>
      </c>
      <c r="R11" s="16">
        <v>41.7</v>
      </c>
      <c r="S11" s="16">
        <f>R11/Q11*100</f>
        <v>101.21359223300972</v>
      </c>
      <c r="T11" s="16">
        <v>242.7</v>
      </c>
      <c r="U11" s="16">
        <v>93.5</v>
      </c>
      <c r="V11" s="16">
        <f>U11/T11*100</f>
        <v>38.524927894519983</v>
      </c>
      <c r="W11" s="16">
        <v>622.29999999999995</v>
      </c>
      <c r="X11" s="16">
        <v>551.4</v>
      </c>
      <c r="Y11" s="16">
        <f>X11/W11*100</f>
        <v>88.606781295195248</v>
      </c>
      <c r="Z11" s="16">
        <v>1031.8</v>
      </c>
      <c r="AA11" s="16">
        <v>1072.4000000000001</v>
      </c>
      <c r="AB11" s="16">
        <f>AA11/Z11*100</f>
        <v>103.93487109905021</v>
      </c>
      <c r="AC11" s="16">
        <v>739.2</v>
      </c>
      <c r="AD11" s="16">
        <v>543.9</v>
      </c>
      <c r="AE11" s="16">
        <f>AD11/AC11*100</f>
        <v>73.579545454545453</v>
      </c>
      <c r="AF11" s="16">
        <v>0</v>
      </c>
      <c r="AG11" s="16">
        <v>188.6</v>
      </c>
      <c r="AH11" s="16"/>
      <c r="AI11" s="16">
        <v>238994.6</v>
      </c>
      <c r="AJ11" s="16">
        <v>16389.3</v>
      </c>
      <c r="AK11" s="16">
        <f>AJ11/AI11*100</f>
        <v>6.8576026403943846</v>
      </c>
      <c r="AL11" s="16">
        <v>325579.8</v>
      </c>
      <c r="AM11" s="16">
        <v>34181.4</v>
      </c>
      <c r="AN11" s="16">
        <f>AM11/AL11*100</f>
        <v>10.49862430040193</v>
      </c>
      <c r="AO11" s="16">
        <v>-17755.099999999999</v>
      </c>
      <c r="AP11" s="16">
        <v>-11016.1</v>
      </c>
      <c r="AQ11" s="4"/>
    </row>
    <row r="12" spans="1:43" ht="24" customHeight="1" x14ac:dyDescent="0.25">
      <c r="A12" s="15">
        <f>SUM(A11+1)</f>
        <v>2</v>
      </c>
      <c r="B12" s="15" t="s">
        <v>26</v>
      </c>
      <c r="C12" s="16">
        <v>394760.9</v>
      </c>
      <c r="D12" s="16">
        <v>31883.599999999999</v>
      </c>
      <c r="E12" s="16">
        <f t="shared" ref="E12:E38" si="0">D12/C12*100</f>
        <v>8.076686419551681</v>
      </c>
      <c r="F12" s="16">
        <v>68303.100000000006</v>
      </c>
      <c r="G12" s="16">
        <v>7210.6</v>
      </c>
      <c r="H12" s="16">
        <v>9600.4</v>
      </c>
      <c r="I12" s="16">
        <f t="shared" ref="I12:I36" si="1">H12/G12*100</f>
        <v>133.14287299253874</v>
      </c>
      <c r="J12" s="16">
        <f t="shared" ref="J12:J37" si="2">H12/F12*100</f>
        <v>14.055584592793005</v>
      </c>
      <c r="K12" s="16">
        <v>3758.5</v>
      </c>
      <c r="L12" s="16">
        <v>3885.3</v>
      </c>
      <c r="M12" s="16">
        <f t="shared" ref="M12:M37" si="3">L12/K12*100</f>
        <v>103.37368631102835</v>
      </c>
      <c r="N12" s="16">
        <v>26.3</v>
      </c>
      <c r="O12" s="16">
        <v>318</v>
      </c>
      <c r="P12" s="16">
        <f t="shared" ref="P12:P37" si="4">O12/N12*100</f>
        <v>1209.125475285171</v>
      </c>
      <c r="Q12" s="16">
        <v>41.6</v>
      </c>
      <c r="R12" s="16">
        <v>58.3</v>
      </c>
      <c r="S12" s="16">
        <f t="shared" ref="S12:S37" si="5">R12/Q12*100</f>
        <v>140.14423076923075</v>
      </c>
      <c r="T12" s="16">
        <v>343</v>
      </c>
      <c r="U12" s="16">
        <v>436.2</v>
      </c>
      <c r="V12" s="16">
        <f t="shared" ref="V12:V37" si="6">U12/T12*100</f>
        <v>127.17201166180759</v>
      </c>
      <c r="W12" s="16">
        <v>1114.8</v>
      </c>
      <c r="X12" s="16">
        <v>1020.9</v>
      </c>
      <c r="Y12" s="16">
        <f t="shared" ref="Y12:Y37" si="7">X12/W12*100</f>
        <v>91.576964477933259</v>
      </c>
      <c r="Z12" s="16">
        <v>832.2</v>
      </c>
      <c r="AA12" s="16">
        <v>1461</v>
      </c>
      <c r="AB12" s="16">
        <f t="shared" ref="AB12:AB37" si="8">AA12/Z12*100</f>
        <v>175.55875991348233</v>
      </c>
      <c r="AC12" s="16">
        <v>404.2</v>
      </c>
      <c r="AD12" s="16">
        <v>305.7</v>
      </c>
      <c r="AE12" s="16">
        <f t="shared" ref="AE12:AE37" si="9">AD12/AC12*100</f>
        <v>75.630875804057396</v>
      </c>
      <c r="AF12" s="16">
        <v>226.6</v>
      </c>
      <c r="AG12" s="16">
        <v>886.7</v>
      </c>
      <c r="AH12" s="16">
        <f t="shared" ref="AH12:AH37" si="10">AG12/AF12*100</f>
        <v>391.30626654898504</v>
      </c>
      <c r="AI12" s="16">
        <v>326457.8</v>
      </c>
      <c r="AJ12" s="16">
        <v>22283.200000000001</v>
      </c>
      <c r="AK12" s="16">
        <f t="shared" ref="AK12:AK37" si="11">AJ12/AI12*100</f>
        <v>6.8257520573868966</v>
      </c>
      <c r="AL12" s="16">
        <v>398461.2</v>
      </c>
      <c r="AM12" s="16">
        <v>41343.699999999997</v>
      </c>
      <c r="AN12" s="16">
        <f t="shared" ref="AN12:AN37" si="12">AM12/AL12*100</f>
        <v>10.375840859787603</v>
      </c>
      <c r="AO12" s="16">
        <v>-3700.4</v>
      </c>
      <c r="AP12" s="16">
        <v>-9460.1</v>
      </c>
      <c r="AQ12" s="4"/>
    </row>
    <row r="13" spans="1:43" ht="24" customHeight="1" x14ac:dyDescent="0.25">
      <c r="A13" s="15">
        <f t="shared" ref="A13:A36" si="13">SUM(A12+1)</f>
        <v>3</v>
      </c>
      <c r="B13" s="15" t="s">
        <v>27</v>
      </c>
      <c r="C13" s="16">
        <v>685103.9</v>
      </c>
      <c r="D13" s="16">
        <v>48304.800000000003</v>
      </c>
      <c r="E13" s="16">
        <f t="shared" si="0"/>
        <v>7.0507261745262282</v>
      </c>
      <c r="F13" s="16">
        <v>163574.79999999999</v>
      </c>
      <c r="G13" s="16">
        <v>23576.9</v>
      </c>
      <c r="H13" s="16">
        <v>19018.3</v>
      </c>
      <c r="I13" s="16">
        <f t="shared" si="1"/>
        <v>80.664972918407415</v>
      </c>
      <c r="J13" s="16">
        <f t="shared" si="2"/>
        <v>11.626668655563083</v>
      </c>
      <c r="K13" s="16">
        <v>9226</v>
      </c>
      <c r="L13" s="16">
        <v>9415.5</v>
      </c>
      <c r="M13" s="16">
        <f t="shared" si="3"/>
        <v>102.05397788857576</v>
      </c>
      <c r="N13" s="16">
        <v>110.2</v>
      </c>
      <c r="O13" s="16">
        <v>119.2</v>
      </c>
      <c r="P13" s="16">
        <f t="shared" si="4"/>
        <v>108.16696914700546</v>
      </c>
      <c r="Q13" s="16">
        <v>190.4</v>
      </c>
      <c r="R13" s="16">
        <v>163.5</v>
      </c>
      <c r="S13" s="16">
        <f t="shared" si="5"/>
        <v>85.871848739495789</v>
      </c>
      <c r="T13" s="16">
        <v>749.5</v>
      </c>
      <c r="U13" s="16">
        <v>605.6</v>
      </c>
      <c r="V13" s="16">
        <f t="shared" si="6"/>
        <v>80.800533689126084</v>
      </c>
      <c r="W13" s="16">
        <v>3474.5</v>
      </c>
      <c r="X13" s="16">
        <v>3028.8</v>
      </c>
      <c r="Y13" s="16">
        <f t="shared" si="7"/>
        <v>87.172255000719531</v>
      </c>
      <c r="Z13" s="16">
        <v>8342.5</v>
      </c>
      <c r="AA13" s="16">
        <v>2750.1</v>
      </c>
      <c r="AB13" s="16">
        <f t="shared" si="8"/>
        <v>32.964938567575665</v>
      </c>
      <c r="AC13" s="16">
        <v>858.7</v>
      </c>
      <c r="AD13" s="16">
        <v>1147.0999999999999</v>
      </c>
      <c r="AE13" s="16">
        <f t="shared" si="9"/>
        <v>133.58565273087223</v>
      </c>
      <c r="AF13" s="16">
        <v>6581.6</v>
      </c>
      <c r="AG13" s="16">
        <v>361.2</v>
      </c>
      <c r="AH13" s="16">
        <f t="shared" si="10"/>
        <v>5.4880272274219033</v>
      </c>
      <c r="AI13" s="16">
        <v>521529.1</v>
      </c>
      <c r="AJ13" s="16">
        <v>29286.5</v>
      </c>
      <c r="AK13" s="16">
        <f t="shared" si="11"/>
        <v>5.6155064022314383</v>
      </c>
      <c r="AL13" s="16">
        <v>705052.7</v>
      </c>
      <c r="AM13" s="16">
        <v>90156.3</v>
      </c>
      <c r="AN13" s="16">
        <f t="shared" si="12"/>
        <v>12.787171795810442</v>
      </c>
      <c r="AO13" s="16">
        <v>-3095.1</v>
      </c>
      <c r="AP13" s="16">
        <v>-41851.4</v>
      </c>
      <c r="AQ13" s="4"/>
    </row>
    <row r="14" spans="1:43" ht="24" customHeight="1" x14ac:dyDescent="0.25">
      <c r="A14" s="15">
        <f t="shared" si="13"/>
        <v>4</v>
      </c>
      <c r="B14" s="15" t="s">
        <v>28</v>
      </c>
      <c r="C14" s="16">
        <v>604939.69999999995</v>
      </c>
      <c r="D14" s="16">
        <v>54853.7</v>
      </c>
      <c r="E14" s="16">
        <f t="shared" si="0"/>
        <v>9.0676310382671197</v>
      </c>
      <c r="F14" s="16">
        <v>232323.4</v>
      </c>
      <c r="G14" s="16">
        <v>27531.3</v>
      </c>
      <c r="H14" s="16">
        <v>31793.1</v>
      </c>
      <c r="I14" s="16">
        <f t="shared" si="1"/>
        <v>115.47983567793747</v>
      </c>
      <c r="J14" s="16">
        <f t="shared" si="2"/>
        <v>13.684846210067517</v>
      </c>
      <c r="K14" s="16">
        <v>18450.7</v>
      </c>
      <c r="L14" s="16">
        <v>17695.599999999999</v>
      </c>
      <c r="M14" s="16">
        <f t="shared" si="3"/>
        <v>95.907472345222672</v>
      </c>
      <c r="N14" s="16">
        <v>60</v>
      </c>
      <c r="O14" s="16">
        <v>162.4</v>
      </c>
      <c r="P14" s="16">
        <f t="shared" si="4"/>
        <v>270.66666666666663</v>
      </c>
      <c r="Q14" s="16">
        <v>95.7</v>
      </c>
      <c r="R14" s="16">
        <v>132.19999999999999</v>
      </c>
      <c r="S14" s="16">
        <f t="shared" si="5"/>
        <v>138.14002089864158</v>
      </c>
      <c r="T14" s="16">
        <v>1463.5</v>
      </c>
      <c r="U14" s="16">
        <v>1606.7</v>
      </c>
      <c r="V14" s="16">
        <f t="shared" si="6"/>
        <v>109.78476255551759</v>
      </c>
      <c r="W14" s="16">
        <v>3186.2</v>
      </c>
      <c r="X14" s="16">
        <v>3032.6</v>
      </c>
      <c r="Y14" s="16">
        <f t="shared" si="7"/>
        <v>95.179210344611135</v>
      </c>
      <c r="Z14" s="16">
        <v>2511.9</v>
      </c>
      <c r="AA14" s="16">
        <v>5661.73</v>
      </c>
      <c r="AB14" s="16">
        <f t="shared" si="8"/>
        <v>225.39631354751378</v>
      </c>
      <c r="AC14" s="16">
        <v>950</v>
      </c>
      <c r="AD14" s="16">
        <v>2750.8</v>
      </c>
      <c r="AE14" s="16">
        <f t="shared" si="9"/>
        <v>289.55789473684212</v>
      </c>
      <c r="AF14" s="16">
        <v>0</v>
      </c>
      <c r="AG14" s="16">
        <v>2355.3000000000002</v>
      </c>
      <c r="AH14" s="16"/>
      <c r="AI14" s="16">
        <v>372616.3</v>
      </c>
      <c r="AJ14" s="16">
        <v>23060.7</v>
      </c>
      <c r="AK14" s="16">
        <f t="shared" si="11"/>
        <v>6.1888596929334554</v>
      </c>
      <c r="AL14" s="16">
        <v>666314.80000000005</v>
      </c>
      <c r="AM14" s="16">
        <v>84102.8</v>
      </c>
      <c r="AN14" s="16">
        <f t="shared" si="12"/>
        <v>12.622081934845211</v>
      </c>
      <c r="AO14" s="16">
        <v>-43211.7</v>
      </c>
      <c r="AP14" s="16">
        <v>-29249.1</v>
      </c>
      <c r="AQ14" s="4"/>
    </row>
    <row r="15" spans="1:43" ht="24" customHeight="1" x14ac:dyDescent="0.25">
      <c r="A15" s="15">
        <f t="shared" si="13"/>
        <v>5</v>
      </c>
      <c r="B15" s="15" t="s">
        <v>29</v>
      </c>
      <c r="C15" s="16">
        <v>429699.5</v>
      </c>
      <c r="D15" s="16">
        <v>24233.3</v>
      </c>
      <c r="E15" s="16">
        <f t="shared" si="0"/>
        <v>5.6395923197490339</v>
      </c>
      <c r="F15" s="16">
        <v>102130.6</v>
      </c>
      <c r="G15" s="16">
        <v>11154</v>
      </c>
      <c r="H15" s="16">
        <v>12125.8</v>
      </c>
      <c r="I15" s="16">
        <f t="shared" si="1"/>
        <v>108.71256948180023</v>
      </c>
      <c r="J15" s="16">
        <f t="shared" si="2"/>
        <v>11.872837327891933</v>
      </c>
      <c r="K15" s="16">
        <v>6138.9</v>
      </c>
      <c r="L15" s="16">
        <v>5926.7</v>
      </c>
      <c r="M15" s="16">
        <f t="shared" si="3"/>
        <v>96.543354672661224</v>
      </c>
      <c r="N15" s="16">
        <v>175.3</v>
      </c>
      <c r="O15" s="16">
        <v>320</v>
      </c>
      <c r="P15" s="16">
        <f t="shared" si="4"/>
        <v>182.54420992584139</v>
      </c>
      <c r="Q15" s="16">
        <v>71.099999999999994</v>
      </c>
      <c r="R15" s="16">
        <v>73.7</v>
      </c>
      <c r="S15" s="16">
        <f t="shared" si="5"/>
        <v>103.65682137834038</v>
      </c>
      <c r="T15" s="16">
        <v>437.6</v>
      </c>
      <c r="U15" s="16">
        <v>613.6</v>
      </c>
      <c r="V15" s="16">
        <f t="shared" si="6"/>
        <v>140.21937842778794</v>
      </c>
      <c r="W15" s="16">
        <v>1953.9</v>
      </c>
      <c r="X15" s="16">
        <v>1335.9</v>
      </c>
      <c r="Y15" s="16">
        <f t="shared" si="7"/>
        <v>68.370950406878549</v>
      </c>
      <c r="Z15" s="16">
        <v>1133.5999999999999</v>
      </c>
      <c r="AA15" s="16">
        <v>1544.3</v>
      </c>
      <c r="AB15" s="16">
        <f t="shared" si="8"/>
        <v>136.22971065631617</v>
      </c>
      <c r="AC15" s="16">
        <v>230.8</v>
      </c>
      <c r="AD15" s="16">
        <v>367.9</v>
      </c>
      <c r="AE15" s="16">
        <f t="shared" si="9"/>
        <v>159.4020797227036</v>
      </c>
      <c r="AF15" s="16">
        <v>132.5</v>
      </c>
      <c r="AG15" s="16">
        <v>203.9</v>
      </c>
      <c r="AH15" s="16">
        <f t="shared" si="10"/>
        <v>153.88679245283018</v>
      </c>
      <c r="AI15" s="16">
        <v>327568.90000000002</v>
      </c>
      <c r="AJ15" s="16">
        <v>12107.4</v>
      </c>
      <c r="AK15" s="16">
        <f t="shared" si="11"/>
        <v>3.6961384307240399</v>
      </c>
      <c r="AL15" s="16">
        <v>445692.7</v>
      </c>
      <c r="AM15" s="16">
        <v>42428.9</v>
      </c>
      <c r="AN15" s="16">
        <f t="shared" si="12"/>
        <v>9.5197655245419099</v>
      </c>
      <c r="AO15" s="16">
        <v>-2756.5</v>
      </c>
      <c r="AP15" s="16">
        <v>-18195.599999999999</v>
      </c>
      <c r="AQ15" s="4"/>
    </row>
    <row r="16" spans="1:43" ht="24" customHeight="1" x14ac:dyDescent="0.25">
      <c r="A16" s="15">
        <f t="shared" si="13"/>
        <v>6</v>
      </c>
      <c r="B16" s="15" t="s">
        <v>30</v>
      </c>
      <c r="C16" s="16">
        <v>737203.3</v>
      </c>
      <c r="D16" s="16">
        <v>42124</v>
      </c>
      <c r="E16" s="16">
        <f t="shared" si="0"/>
        <v>5.7140275959155362</v>
      </c>
      <c r="F16" s="16">
        <v>123097.1</v>
      </c>
      <c r="G16" s="16">
        <v>14282.1</v>
      </c>
      <c r="H16" s="16">
        <v>18326.599999999999</v>
      </c>
      <c r="I16" s="16">
        <f t="shared" si="1"/>
        <v>128.31866462214938</v>
      </c>
      <c r="J16" s="16">
        <f t="shared" si="2"/>
        <v>14.887921811318055</v>
      </c>
      <c r="K16" s="16">
        <v>6529.6</v>
      </c>
      <c r="L16" s="16">
        <v>7125</v>
      </c>
      <c r="M16" s="16">
        <f t="shared" si="3"/>
        <v>109.11847586375887</v>
      </c>
      <c r="N16" s="16">
        <v>41.7</v>
      </c>
      <c r="O16" s="16">
        <v>139.1</v>
      </c>
      <c r="P16" s="16">
        <f t="shared" si="4"/>
        <v>333.57314148681053</v>
      </c>
      <c r="Q16" s="16">
        <v>97.5</v>
      </c>
      <c r="R16" s="16">
        <v>125.3</v>
      </c>
      <c r="S16" s="16">
        <f t="shared" si="5"/>
        <v>128.51282051282053</v>
      </c>
      <c r="T16" s="16">
        <v>774.4</v>
      </c>
      <c r="U16" s="16">
        <v>1035.4000000000001</v>
      </c>
      <c r="V16" s="16">
        <f t="shared" si="6"/>
        <v>133.70351239669424</v>
      </c>
      <c r="W16" s="16">
        <v>1536</v>
      </c>
      <c r="X16" s="16">
        <v>1166.3</v>
      </c>
      <c r="Y16" s="16">
        <f t="shared" si="7"/>
        <v>75.930989583333329</v>
      </c>
      <c r="Z16" s="16">
        <v>3462.5</v>
      </c>
      <c r="AA16" s="16">
        <v>5487.8</v>
      </c>
      <c r="AB16" s="16">
        <f t="shared" si="8"/>
        <v>158.49241877256318</v>
      </c>
      <c r="AC16" s="16">
        <v>1136.9000000000001</v>
      </c>
      <c r="AD16" s="16">
        <v>2199.1</v>
      </c>
      <c r="AE16" s="16">
        <f t="shared" si="9"/>
        <v>193.429501275398</v>
      </c>
      <c r="AF16" s="16">
        <v>1580</v>
      </c>
      <c r="AG16" s="16">
        <v>1876.1</v>
      </c>
      <c r="AH16" s="16">
        <f t="shared" si="10"/>
        <v>118.74050632911393</v>
      </c>
      <c r="AI16" s="16">
        <v>614106.1</v>
      </c>
      <c r="AJ16" s="16">
        <v>23797.5</v>
      </c>
      <c r="AK16" s="16">
        <f t="shared" si="11"/>
        <v>3.8751447021939693</v>
      </c>
      <c r="AL16" s="16">
        <v>755332.7</v>
      </c>
      <c r="AM16" s="16">
        <v>85045.5</v>
      </c>
      <c r="AN16" s="16">
        <f t="shared" si="12"/>
        <v>11.259343068292953</v>
      </c>
      <c r="AO16" s="16">
        <v>-18129.5</v>
      </c>
      <c r="AP16" s="16">
        <v>-42921.5</v>
      </c>
      <c r="AQ16" s="4"/>
    </row>
    <row r="17" spans="1:43" ht="24" customHeight="1" x14ac:dyDescent="0.25">
      <c r="A17" s="15">
        <f t="shared" si="13"/>
        <v>7</v>
      </c>
      <c r="B17" s="15" t="s">
        <v>31</v>
      </c>
      <c r="C17" s="16">
        <v>489191.7</v>
      </c>
      <c r="D17" s="16">
        <v>20257.8</v>
      </c>
      <c r="E17" s="16">
        <f t="shared" si="0"/>
        <v>4.1410759830961972</v>
      </c>
      <c r="F17" s="16">
        <v>131964.20000000001</v>
      </c>
      <c r="G17" s="16">
        <v>14812.5</v>
      </c>
      <c r="H17" s="16">
        <v>14657.6</v>
      </c>
      <c r="I17" s="16">
        <f t="shared" si="1"/>
        <v>98.954261603375528</v>
      </c>
      <c r="J17" s="16">
        <f t="shared" si="2"/>
        <v>11.107254846390155</v>
      </c>
      <c r="K17" s="16">
        <v>8818.2000000000007</v>
      </c>
      <c r="L17" s="16">
        <v>9022.7999999999993</v>
      </c>
      <c r="M17" s="16">
        <f t="shared" si="3"/>
        <v>102.32020140164657</v>
      </c>
      <c r="N17" s="16">
        <v>16.5</v>
      </c>
      <c r="O17" s="16">
        <v>137.30000000000001</v>
      </c>
      <c r="P17" s="16">
        <f t="shared" si="4"/>
        <v>832.12121212121224</v>
      </c>
      <c r="Q17" s="16">
        <v>68.2</v>
      </c>
      <c r="R17" s="16">
        <v>46.6</v>
      </c>
      <c r="S17" s="16">
        <f t="shared" si="5"/>
        <v>68.328445747800586</v>
      </c>
      <c r="T17" s="16">
        <v>518.5</v>
      </c>
      <c r="U17" s="16">
        <v>565.79999999999995</v>
      </c>
      <c r="V17" s="16">
        <f t="shared" si="6"/>
        <v>109.12246865959499</v>
      </c>
      <c r="W17" s="16">
        <v>1782.7</v>
      </c>
      <c r="X17" s="16">
        <v>1340</v>
      </c>
      <c r="Y17" s="16">
        <f t="shared" si="7"/>
        <v>75.166881696303349</v>
      </c>
      <c r="Z17" s="16">
        <v>2487.5</v>
      </c>
      <c r="AA17" s="16">
        <v>1430.4</v>
      </c>
      <c r="AB17" s="16">
        <f t="shared" si="8"/>
        <v>57.503517587939697</v>
      </c>
      <c r="AC17" s="16">
        <v>1284.5999999999999</v>
      </c>
      <c r="AD17" s="16">
        <v>792.1</v>
      </c>
      <c r="AE17" s="16">
        <f t="shared" si="9"/>
        <v>61.661217499610778</v>
      </c>
      <c r="AF17" s="16">
        <v>512.6</v>
      </c>
      <c r="AG17" s="16">
        <v>361.3</v>
      </c>
      <c r="AH17" s="16">
        <f t="shared" si="10"/>
        <v>70.483808037456114</v>
      </c>
      <c r="AI17" s="16">
        <v>357227.5</v>
      </c>
      <c r="AJ17" s="16">
        <v>5600.1</v>
      </c>
      <c r="AK17" s="16">
        <f t="shared" si="11"/>
        <v>1.5676564654176959</v>
      </c>
      <c r="AL17" s="16">
        <v>519336</v>
      </c>
      <c r="AM17" s="16">
        <v>41390.5</v>
      </c>
      <c r="AN17" s="16">
        <f t="shared" si="12"/>
        <v>7.9698884729731816</v>
      </c>
      <c r="AO17" s="16">
        <v>-30144.400000000001</v>
      </c>
      <c r="AP17" s="16">
        <v>-21132.7</v>
      </c>
      <c r="AQ17" s="4"/>
    </row>
    <row r="18" spans="1:43" ht="24" customHeight="1" x14ac:dyDescent="0.25">
      <c r="A18" s="15">
        <f t="shared" si="13"/>
        <v>8</v>
      </c>
      <c r="B18" s="15" t="s">
        <v>32</v>
      </c>
      <c r="C18" s="16">
        <v>514797.7</v>
      </c>
      <c r="D18" s="16">
        <v>21490</v>
      </c>
      <c r="E18" s="16">
        <f t="shared" si="0"/>
        <v>4.1744553248781031</v>
      </c>
      <c r="F18" s="16">
        <v>119403.8</v>
      </c>
      <c r="G18" s="16">
        <v>12736.8</v>
      </c>
      <c r="H18" s="16">
        <v>14196.4</v>
      </c>
      <c r="I18" s="16">
        <f t="shared" si="1"/>
        <v>111.45970730481753</v>
      </c>
      <c r="J18" s="16">
        <f t="shared" si="2"/>
        <v>11.88940385481869</v>
      </c>
      <c r="K18" s="16">
        <v>6969.6</v>
      </c>
      <c r="L18" s="16">
        <v>8095</v>
      </c>
      <c r="M18" s="16">
        <f t="shared" si="3"/>
        <v>116.1472681359045</v>
      </c>
      <c r="N18" s="16">
        <v>34.299999999999997</v>
      </c>
      <c r="O18" s="16">
        <v>41.6</v>
      </c>
      <c r="P18" s="16">
        <f t="shared" si="4"/>
        <v>121.28279883381924</v>
      </c>
      <c r="Q18" s="16">
        <v>106.3</v>
      </c>
      <c r="R18" s="16">
        <v>77</v>
      </c>
      <c r="S18" s="16">
        <f t="shared" si="5"/>
        <v>72.436500470366894</v>
      </c>
      <c r="T18" s="16">
        <v>643.29999999999995</v>
      </c>
      <c r="U18" s="16">
        <v>645.6</v>
      </c>
      <c r="V18" s="16">
        <f t="shared" si="6"/>
        <v>100.35753147831494</v>
      </c>
      <c r="W18" s="16">
        <v>3241.3</v>
      </c>
      <c r="X18" s="16">
        <v>2666.1</v>
      </c>
      <c r="Y18" s="16">
        <f t="shared" si="7"/>
        <v>82.25403387529694</v>
      </c>
      <c r="Z18" s="16">
        <v>519.6</v>
      </c>
      <c r="AA18" s="16">
        <v>894</v>
      </c>
      <c r="AB18" s="16">
        <f t="shared" si="8"/>
        <v>172.05542725173208</v>
      </c>
      <c r="AC18" s="16">
        <v>228.6</v>
      </c>
      <c r="AD18" s="16">
        <v>519.5</v>
      </c>
      <c r="AE18" s="16">
        <f t="shared" si="9"/>
        <v>227.25284339457571</v>
      </c>
      <c r="AF18" s="16">
        <v>5.9</v>
      </c>
      <c r="AG18" s="16">
        <v>156.19999999999999</v>
      </c>
      <c r="AH18" s="16">
        <f t="shared" si="10"/>
        <v>2647.4576271186434</v>
      </c>
      <c r="AI18" s="16">
        <v>395393.9</v>
      </c>
      <c r="AJ18" s="16">
        <v>7293.6</v>
      </c>
      <c r="AK18" s="16">
        <f t="shared" si="11"/>
        <v>1.8446415081264531</v>
      </c>
      <c r="AL18" s="16">
        <v>533704</v>
      </c>
      <c r="AM18" s="16">
        <v>54409</v>
      </c>
      <c r="AN18" s="16">
        <f t="shared" si="12"/>
        <v>10.194602251435253</v>
      </c>
      <c r="AO18" s="16">
        <v>-3815</v>
      </c>
      <c r="AP18" s="16">
        <v>-32919.1</v>
      </c>
      <c r="AQ18" s="4"/>
    </row>
    <row r="19" spans="1:43" ht="24" customHeight="1" x14ac:dyDescent="0.25">
      <c r="A19" s="15">
        <f t="shared" si="13"/>
        <v>9</v>
      </c>
      <c r="B19" s="15" t="s">
        <v>33</v>
      </c>
      <c r="C19" s="16">
        <v>291466.7</v>
      </c>
      <c r="D19" s="16">
        <v>20738.3</v>
      </c>
      <c r="E19" s="16">
        <f t="shared" si="0"/>
        <v>7.1151524342231891</v>
      </c>
      <c r="F19" s="16">
        <v>102079.2</v>
      </c>
      <c r="G19" s="16">
        <v>13737.7</v>
      </c>
      <c r="H19" s="16">
        <v>14593.1</v>
      </c>
      <c r="I19" s="16">
        <f t="shared" si="1"/>
        <v>106.22666094033208</v>
      </c>
      <c r="J19" s="16">
        <f t="shared" si="2"/>
        <v>14.295860469125934</v>
      </c>
      <c r="K19" s="16">
        <v>10259.299999999999</v>
      </c>
      <c r="L19" s="16">
        <v>9823.2999999999993</v>
      </c>
      <c r="M19" s="16">
        <f t="shared" si="3"/>
        <v>95.750197381887659</v>
      </c>
      <c r="N19" s="16">
        <v>48.1</v>
      </c>
      <c r="O19" s="16">
        <v>73.3</v>
      </c>
      <c r="P19" s="16">
        <f t="shared" si="4"/>
        <v>152.39085239085236</v>
      </c>
      <c r="Q19" s="16">
        <v>110.5</v>
      </c>
      <c r="R19" s="16">
        <v>114.3</v>
      </c>
      <c r="S19" s="16">
        <f t="shared" si="5"/>
        <v>103.43891402714931</v>
      </c>
      <c r="T19" s="16">
        <v>341.8</v>
      </c>
      <c r="U19" s="16">
        <v>179.8</v>
      </c>
      <c r="V19" s="16">
        <f t="shared" si="6"/>
        <v>52.603861907548279</v>
      </c>
      <c r="W19" s="16">
        <v>1039.8</v>
      </c>
      <c r="X19" s="16">
        <v>897</v>
      </c>
      <c r="Y19" s="16">
        <f t="shared" si="7"/>
        <v>86.266589728794003</v>
      </c>
      <c r="Z19" s="16">
        <v>661</v>
      </c>
      <c r="AA19" s="16">
        <v>1844.3</v>
      </c>
      <c r="AB19" s="16">
        <f t="shared" si="8"/>
        <v>279.01664145234491</v>
      </c>
      <c r="AC19" s="16">
        <v>237.4</v>
      </c>
      <c r="AD19" s="16">
        <v>1363.8</v>
      </c>
      <c r="AE19" s="16">
        <f t="shared" si="9"/>
        <v>574.47346251053068</v>
      </c>
      <c r="AF19" s="16">
        <v>5.6</v>
      </c>
      <c r="AG19" s="16">
        <v>368.4</v>
      </c>
      <c r="AH19" s="16">
        <f t="shared" si="10"/>
        <v>6578.5714285714294</v>
      </c>
      <c r="AI19" s="16">
        <v>189387.5</v>
      </c>
      <c r="AJ19" s="16">
        <v>6145.3</v>
      </c>
      <c r="AK19" s="16">
        <f t="shared" si="11"/>
        <v>3.2448287241766223</v>
      </c>
      <c r="AL19" s="16">
        <v>320130.8</v>
      </c>
      <c r="AM19" s="16">
        <v>28629.200000000001</v>
      </c>
      <c r="AN19" s="16">
        <f t="shared" si="12"/>
        <v>8.9429695611918625</v>
      </c>
      <c r="AO19" s="16">
        <v>-19575.400000000001</v>
      </c>
      <c r="AP19" s="16">
        <v>-7890.9</v>
      </c>
      <c r="AQ19" s="4"/>
    </row>
    <row r="20" spans="1:43" ht="24" customHeight="1" x14ac:dyDescent="0.25">
      <c r="A20" s="15">
        <f t="shared" si="13"/>
        <v>10</v>
      </c>
      <c r="B20" s="15" t="s">
        <v>34</v>
      </c>
      <c r="C20" s="16">
        <v>310716.59999999998</v>
      </c>
      <c r="D20" s="16">
        <v>25748.2</v>
      </c>
      <c r="E20" s="16">
        <f t="shared" si="0"/>
        <v>8.2867152897527863</v>
      </c>
      <c r="F20" s="16">
        <v>62836.1</v>
      </c>
      <c r="G20" s="16">
        <v>6975.1</v>
      </c>
      <c r="H20" s="16">
        <v>8298.2000000000007</v>
      </c>
      <c r="I20" s="16">
        <f t="shared" si="1"/>
        <v>118.96890367163195</v>
      </c>
      <c r="J20" s="16">
        <f t="shared" si="2"/>
        <v>13.206102861253324</v>
      </c>
      <c r="K20" s="16">
        <v>3801.8</v>
      </c>
      <c r="L20" s="16">
        <v>4640.3</v>
      </c>
      <c r="M20" s="16">
        <f t="shared" si="3"/>
        <v>122.05534220632333</v>
      </c>
      <c r="N20" s="16">
        <v>21.1</v>
      </c>
      <c r="O20" s="16">
        <v>47.4</v>
      </c>
      <c r="P20" s="16">
        <f t="shared" si="4"/>
        <v>224.64454976303315</v>
      </c>
      <c r="Q20" s="16">
        <v>46.2</v>
      </c>
      <c r="R20" s="16">
        <v>54.4</v>
      </c>
      <c r="S20" s="16">
        <f t="shared" si="5"/>
        <v>117.74891774891773</v>
      </c>
      <c r="T20" s="16">
        <v>360.2</v>
      </c>
      <c r="U20" s="16">
        <v>234.3</v>
      </c>
      <c r="V20" s="16">
        <f t="shared" si="6"/>
        <v>65.047196002221</v>
      </c>
      <c r="W20" s="16">
        <v>870.8</v>
      </c>
      <c r="X20" s="16">
        <v>682</v>
      </c>
      <c r="Y20" s="16">
        <f t="shared" si="7"/>
        <v>78.318787322002763</v>
      </c>
      <c r="Z20" s="16">
        <v>750.4</v>
      </c>
      <c r="AA20" s="16">
        <v>844.4</v>
      </c>
      <c r="AB20" s="16">
        <f t="shared" si="8"/>
        <v>112.52665245202557</v>
      </c>
      <c r="AC20" s="16">
        <v>301.8</v>
      </c>
      <c r="AD20" s="16">
        <v>502.2</v>
      </c>
      <c r="AE20" s="16">
        <f t="shared" si="9"/>
        <v>166.40159045725645</v>
      </c>
      <c r="AF20" s="16">
        <v>136.4</v>
      </c>
      <c r="AG20" s="16">
        <v>0</v>
      </c>
      <c r="AH20" s="16">
        <f t="shared" si="10"/>
        <v>0</v>
      </c>
      <c r="AI20" s="16">
        <v>247880.5</v>
      </c>
      <c r="AJ20" s="16">
        <v>17449.900000000001</v>
      </c>
      <c r="AK20" s="16">
        <f t="shared" si="11"/>
        <v>7.0396420856017317</v>
      </c>
      <c r="AL20" s="16">
        <v>334800.59999999998</v>
      </c>
      <c r="AM20" s="16">
        <v>31526.7</v>
      </c>
      <c r="AN20" s="16">
        <f t="shared" si="12"/>
        <v>9.4165601853760137</v>
      </c>
      <c r="AO20" s="16">
        <v>-16622.7</v>
      </c>
      <c r="AP20" s="16">
        <v>-5778.5</v>
      </c>
      <c r="AQ20" s="4"/>
    </row>
    <row r="21" spans="1:43" ht="24" customHeight="1" x14ac:dyDescent="0.25">
      <c r="A21" s="15">
        <f t="shared" si="13"/>
        <v>11</v>
      </c>
      <c r="B21" s="15" t="s">
        <v>35</v>
      </c>
      <c r="C21" s="16">
        <v>457631.6</v>
      </c>
      <c r="D21" s="16">
        <v>13812.2</v>
      </c>
      <c r="E21" s="16">
        <f t="shared" si="0"/>
        <v>3.0181919255575886</v>
      </c>
      <c r="F21" s="16">
        <v>109637.8</v>
      </c>
      <c r="G21" s="16">
        <v>11448.7</v>
      </c>
      <c r="H21" s="16">
        <v>13400.9</v>
      </c>
      <c r="I21" s="16">
        <f t="shared" si="1"/>
        <v>117.05171766226732</v>
      </c>
      <c r="J21" s="16">
        <f t="shared" si="2"/>
        <v>12.222882983788438</v>
      </c>
      <c r="K21" s="16">
        <v>6102.8</v>
      </c>
      <c r="L21" s="16">
        <v>6482.5</v>
      </c>
      <c r="M21" s="16">
        <f t="shared" si="3"/>
        <v>106.22173428590156</v>
      </c>
      <c r="N21" s="16">
        <v>40.5</v>
      </c>
      <c r="O21" s="16">
        <v>67.400000000000006</v>
      </c>
      <c r="P21" s="16">
        <f t="shared" si="4"/>
        <v>166.41975308641977</v>
      </c>
      <c r="Q21" s="16">
        <v>69.2</v>
      </c>
      <c r="R21" s="16">
        <v>69.5</v>
      </c>
      <c r="S21" s="16">
        <f t="shared" si="5"/>
        <v>100.43352601156069</v>
      </c>
      <c r="T21" s="16">
        <v>914.2</v>
      </c>
      <c r="U21" s="16">
        <v>1096.2</v>
      </c>
      <c r="V21" s="16">
        <f t="shared" si="6"/>
        <v>119.90811638591117</v>
      </c>
      <c r="W21" s="16">
        <v>1294.2</v>
      </c>
      <c r="X21" s="16">
        <v>1384.7</v>
      </c>
      <c r="Y21" s="16">
        <f t="shared" si="7"/>
        <v>106.99273682583836</v>
      </c>
      <c r="Z21" s="16">
        <v>1437.1</v>
      </c>
      <c r="AA21" s="16">
        <v>1652.1</v>
      </c>
      <c r="AB21" s="16">
        <f t="shared" si="8"/>
        <v>114.96068471226776</v>
      </c>
      <c r="AC21" s="16">
        <v>412.3</v>
      </c>
      <c r="AD21" s="16">
        <v>780.6</v>
      </c>
      <c r="AE21" s="16">
        <f t="shared" si="9"/>
        <v>189.32815910744603</v>
      </c>
      <c r="AF21" s="16">
        <v>479.9</v>
      </c>
      <c r="AG21" s="16">
        <v>154.4</v>
      </c>
      <c r="AH21" s="16">
        <f t="shared" si="10"/>
        <v>32.173369451969165</v>
      </c>
      <c r="AI21" s="16">
        <v>347993.8</v>
      </c>
      <c r="AJ21" s="16">
        <v>411.3</v>
      </c>
      <c r="AK21" s="16">
        <f t="shared" si="11"/>
        <v>0.11819176088769398</v>
      </c>
      <c r="AL21" s="16">
        <v>501193.2</v>
      </c>
      <c r="AM21" s="16">
        <v>40080.699999999997</v>
      </c>
      <c r="AN21" s="16">
        <f t="shared" si="12"/>
        <v>7.9970558259768882</v>
      </c>
      <c r="AO21" s="16">
        <v>-35315</v>
      </c>
      <c r="AP21" s="16">
        <v>-26268.5</v>
      </c>
      <c r="AQ21" s="4"/>
    </row>
    <row r="22" spans="1:43" ht="24" customHeight="1" x14ac:dyDescent="0.25">
      <c r="A22" s="15">
        <f t="shared" si="13"/>
        <v>12</v>
      </c>
      <c r="B22" s="15" t="s">
        <v>36</v>
      </c>
      <c r="C22" s="16">
        <v>750146.2</v>
      </c>
      <c r="D22" s="16">
        <v>54248.6</v>
      </c>
      <c r="E22" s="16">
        <f t="shared" si="0"/>
        <v>7.2317369600752492</v>
      </c>
      <c r="F22" s="16">
        <v>200373.5</v>
      </c>
      <c r="G22" s="16">
        <v>27779.200000000001</v>
      </c>
      <c r="H22" s="16">
        <v>26354.7</v>
      </c>
      <c r="I22" s="16">
        <f t="shared" si="1"/>
        <v>94.872062550397416</v>
      </c>
      <c r="J22" s="16">
        <f t="shared" si="2"/>
        <v>13.152787169960101</v>
      </c>
      <c r="K22" s="16">
        <v>15212.9</v>
      </c>
      <c r="L22" s="16">
        <v>15847.4</v>
      </c>
      <c r="M22" s="16">
        <f t="shared" si="3"/>
        <v>104.17080241111162</v>
      </c>
      <c r="N22" s="16">
        <v>81.599999999999994</v>
      </c>
      <c r="O22" s="16">
        <v>150.5</v>
      </c>
      <c r="P22" s="16">
        <f t="shared" si="4"/>
        <v>184.43627450980392</v>
      </c>
      <c r="Q22" s="16">
        <v>132.30000000000001</v>
      </c>
      <c r="R22" s="16">
        <v>147.6</v>
      </c>
      <c r="S22" s="16">
        <f t="shared" si="5"/>
        <v>111.56462585034012</v>
      </c>
      <c r="T22" s="16">
        <v>1323.1</v>
      </c>
      <c r="U22" s="16">
        <v>1141.7</v>
      </c>
      <c r="V22" s="16">
        <f t="shared" si="6"/>
        <v>86.289774015569506</v>
      </c>
      <c r="W22" s="16">
        <v>2442.6</v>
      </c>
      <c r="X22" s="16">
        <v>2371.4</v>
      </c>
      <c r="Y22" s="16">
        <f t="shared" si="7"/>
        <v>97.085073282567762</v>
      </c>
      <c r="Z22" s="16">
        <v>6633.9</v>
      </c>
      <c r="AA22" s="16">
        <v>3625</v>
      </c>
      <c r="AB22" s="16">
        <f t="shared" si="8"/>
        <v>54.643573162091684</v>
      </c>
      <c r="AC22" s="16">
        <v>1310.5</v>
      </c>
      <c r="AD22" s="16">
        <v>2430.4</v>
      </c>
      <c r="AE22" s="16">
        <f t="shared" si="9"/>
        <v>185.45593285005722</v>
      </c>
      <c r="AF22" s="16">
        <v>529.20000000000005</v>
      </c>
      <c r="AG22" s="16">
        <v>61.4</v>
      </c>
      <c r="AH22" s="16">
        <f t="shared" si="10"/>
        <v>11.602418745275887</v>
      </c>
      <c r="AI22" s="16">
        <v>549772.69999999995</v>
      </c>
      <c r="AJ22" s="16">
        <v>27893.9</v>
      </c>
      <c r="AK22" s="16">
        <f t="shared" si="11"/>
        <v>5.0737150098577111</v>
      </c>
      <c r="AL22" s="16">
        <v>775131.8</v>
      </c>
      <c r="AM22" s="16">
        <v>83355.5</v>
      </c>
      <c r="AN22" s="16">
        <f t="shared" si="12"/>
        <v>10.753719560983049</v>
      </c>
      <c r="AO22" s="16">
        <v>-7426</v>
      </c>
      <c r="AP22" s="16">
        <v>-29107</v>
      </c>
      <c r="AQ22" s="4"/>
    </row>
    <row r="23" spans="1:43" ht="24" customHeight="1" x14ac:dyDescent="0.25">
      <c r="A23" s="15">
        <f t="shared" si="13"/>
        <v>13</v>
      </c>
      <c r="B23" s="15" t="s">
        <v>37</v>
      </c>
      <c r="C23" s="16">
        <v>277254.2</v>
      </c>
      <c r="D23" s="16">
        <v>25008.400000000001</v>
      </c>
      <c r="E23" s="16">
        <f t="shared" si="0"/>
        <v>9.0200256659772862</v>
      </c>
      <c r="F23" s="16">
        <v>78298.8</v>
      </c>
      <c r="G23" s="16">
        <v>8409.7999999999993</v>
      </c>
      <c r="H23" s="16">
        <v>11551.6</v>
      </c>
      <c r="I23" s="16">
        <f t="shared" si="1"/>
        <v>137.35879569074177</v>
      </c>
      <c r="J23" s="16">
        <f t="shared" si="2"/>
        <v>14.753227380240821</v>
      </c>
      <c r="K23" s="16">
        <v>4650.3999999999996</v>
      </c>
      <c r="L23" s="16">
        <v>4695.7</v>
      </c>
      <c r="M23" s="16">
        <f t="shared" si="3"/>
        <v>100.97410975399966</v>
      </c>
      <c r="N23" s="16">
        <v>23.1</v>
      </c>
      <c r="O23" s="16">
        <v>99.5</v>
      </c>
      <c r="P23" s="16">
        <f t="shared" si="4"/>
        <v>430.73593073593071</v>
      </c>
      <c r="Q23" s="16">
        <v>52.8</v>
      </c>
      <c r="R23" s="16">
        <v>62.3</v>
      </c>
      <c r="S23" s="16">
        <f t="shared" si="5"/>
        <v>117.99242424242425</v>
      </c>
      <c r="T23" s="16">
        <v>512.4</v>
      </c>
      <c r="U23" s="16">
        <v>462.1</v>
      </c>
      <c r="V23" s="16">
        <f t="shared" si="6"/>
        <v>90.183450429352078</v>
      </c>
      <c r="W23" s="16">
        <v>875.7</v>
      </c>
      <c r="X23" s="16">
        <v>830.2</v>
      </c>
      <c r="Y23" s="16">
        <f t="shared" si="7"/>
        <v>94.804156674660263</v>
      </c>
      <c r="Z23" s="16">
        <v>1284.7</v>
      </c>
      <c r="AA23" s="16">
        <v>2588.8000000000002</v>
      </c>
      <c r="AB23" s="16">
        <f t="shared" si="8"/>
        <v>201.51008017435976</v>
      </c>
      <c r="AC23" s="16">
        <v>714</v>
      </c>
      <c r="AD23" s="16">
        <v>1484.2</v>
      </c>
      <c r="AE23" s="16">
        <f t="shared" si="9"/>
        <v>207.87114845938376</v>
      </c>
      <c r="AF23" s="16">
        <v>0</v>
      </c>
      <c r="AG23" s="16">
        <v>872.2</v>
      </c>
      <c r="AH23" s="16"/>
      <c r="AI23" s="16">
        <v>198955.4</v>
      </c>
      <c r="AJ23" s="16">
        <v>13456.8</v>
      </c>
      <c r="AK23" s="16">
        <f t="shared" si="11"/>
        <v>6.7637269458381128</v>
      </c>
      <c r="AL23" s="16">
        <v>307605.3</v>
      </c>
      <c r="AM23" s="16">
        <v>27524.7</v>
      </c>
      <c r="AN23" s="16">
        <f t="shared" si="12"/>
        <v>8.9480577870407316</v>
      </c>
      <c r="AO23" s="16">
        <v>-1200</v>
      </c>
      <c r="AP23" s="16">
        <v>-2516.3000000000002</v>
      </c>
      <c r="AQ23" s="4"/>
    </row>
    <row r="24" spans="1:43" ht="24" customHeight="1" x14ac:dyDescent="0.25">
      <c r="A24" s="15">
        <f t="shared" si="13"/>
        <v>14</v>
      </c>
      <c r="B24" s="15" t="s">
        <v>38</v>
      </c>
      <c r="C24" s="16">
        <v>488612.4</v>
      </c>
      <c r="D24" s="16">
        <v>26671.1</v>
      </c>
      <c r="E24" s="16">
        <f t="shared" si="0"/>
        <v>5.4585393248308876</v>
      </c>
      <c r="F24" s="16">
        <v>100123.6</v>
      </c>
      <c r="G24" s="16">
        <v>11555.3</v>
      </c>
      <c r="H24" s="16">
        <v>13584.5</v>
      </c>
      <c r="I24" s="16">
        <f t="shared" si="1"/>
        <v>117.56077297863318</v>
      </c>
      <c r="J24" s="16">
        <f t="shared" si="2"/>
        <v>13.567730285367286</v>
      </c>
      <c r="K24" s="16">
        <v>6672.6</v>
      </c>
      <c r="L24" s="16">
        <v>6949.2</v>
      </c>
      <c r="M24" s="16">
        <f t="shared" si="3"/>
        <v>104.14531067350057</v>
      </c>
      <c r="N24" s="16">
        <v>12.6</v>
      </c>
      <c r="O24" s="16">
        <v>115.8</v>
      </c>
      <c r="P24" s="16">
        <f t="shared" si="4"/>
        <v>919.04761904761904</v>
      </c>
      <c r="Q24" s="16">
        <v>65.900000000000006</v>
      </c>
      <c r="R24" s="16">
        <v>84.7</v>
      </c>
      <c r="S24" s="16">
        <f t="shared" si="5"/>
        <v>128.52807283763278</v>
      </c>
      <c r="T24" s="16">
        <v>387.4</v>
      </c>
      <c r="U24" s="16">
        <v>247.8</v>
      </c>
      <c r="V24" s="16">
        <f t="shared" si="6"/>
        <v>63.964894166236455</v>
      </c>
      <c r="W24" s="16">
        <v>1264.5999999999999</v>
      </c>
      <c r="X24" s="16">
        <v>1055.7</v>
      </c>
      <c r="Y24" s="16">
        <f t="shared" si="7"/>
        <v>83.480942590542469</v>
      </c>
      <c r="Z24" s="16">
        <v>1450</v>
      </c>
      <c r="AA24" s="16">
        <v>2068</v>
      </c>
      <c r="AB24" s="16">
        <f t="shared" si="8"/>
        <v>142.62068965517241</v>
      </c>
      <c r="AC24" s="16">
        <v>748.9</v>
      </c>
      <c r="AD24" s="16">
        <v>788.6</v>
      </c>
      <c r="AE24" s="16">
        <f t="shared" si="9"/>
        <v>105.30110829216184</v>
      </c>
      <c r="AF24" s="16">
        <v>11.9</v>
      </c>
      <c r="AG24" s="16">
        <v>96.5</v>
      </c>
      <c r="AH24" s="16">
        <f t="shared" si="10"/>
        <v>810.92436974789916</v>
      </c>
      <c r="AI24" s="16">
        <v>388488.9</v>
      </c>
      <c r="AJ24" s="16">
        <v>13086.6</v>
      </c>
      <c r="AK24" s="16">
        <f t="shared" si="11"/>
        <v>3.3685904539357492</v>
      </c>
      <c r="AL24" s="16">
        <v>495498.7</v>
      </c>
      <c r="AM24" s="16">
        <v>55170.8</v>
      </c>
      <c r="AN24" s="16">
        <f t="shared" si="12"/>
        <v>11.134398536262557</v>
      </c>
      <c r="AO24" s="16">
        <v>0</v>
      </c>
      <c r="AP24" s="16">
        <v>-28499.7</v>
      </c>
      <c r="AQ24" s="4"/>
    </row>
    <row r="25" spans="1:43" ht="24" customHeight="1" x14ac:dyDescent="0.25">
      <c r="A25" s="15">
        <f t="shared" si="13"/>
        <v>15</v>
      </c>
      <c r="B25" s="15" t="s">
        <v>39</v>
      </c>
      <c r="C25" s="16">
        <v>758796</v>
      </c>
      <c r="D25" s="16">
        <v>63346.400000000001</v>
      </c>
      <c r="E25" s="16">
        <f t="shared" si="0"/>
        <v>8.3482780615606842</v>
      </c>
      <c r="F25" s="16">
        <v>290325.2</v>
      </c>
      <c r="G25" s="16">
        <v>33666.300000000003</v>
      </c>
      <c r="H25" s="16">
        <v>38461.9</v>
      </c>
      <c r="I25" s="16">
        <f t="shared" si="1"/>
        <v>114.24451157388842</v>
      </c>
      <c r="J25" s="16">
        <f t="shared" si="2"/>
        <v>13.247868252566434</v>
      </c>
      <c r="K25" s="16">
        <v>22172</v>
      </c>
      <c r="L25" s="16">
        <v>26952.799999999999</v>
      </c>
      <c r="M25" s="16">
        <f t="shared" si="3"/>
        <v>121.56233086776113</v>
      </c>
      <c r="N25" s="16">
        <v>58.9</v>
      </c>
      <c r="O25" s="16">
        <v>265.5</v>
      </c>
      <c r="P25" s="16">
        <f t="shared" si="4"/>
        <v>450.76400679117148</v>
      </c>
      <c r="Q25" s="16">
        <v>241.4</v>
      </c>
      <c r="R25" s="16">
        <v>196.6</v>
      </c>
      <c r="S25" s="16">
        <f t="shared" si="5"/>
        <v>81.441590720795347</v>
      </c>
      <c r="T25" s="16">
        <v>2694.1</v>
      </c>
      <c r="U25" s="16">
        <v>1749</v>
      </c>
      <c r="V25" s="16">
        <f t="shared" si="6"/>
        <v>64.919639211610559</v>
      </c>
      <c r="W25" s="16">
        <v>2398.4</v>
      </c>
      <c r="X25" s="16">
        <v>1940.6</v>
      </c>
      <c r="Y25" s="16">
        <f t="shared" si="7"/>
        <v>80.91227484989993</v>
      </c>
      <c r="Z25" s="16">
        <v>4144.6000000000004</v>
      </c>
      <c r="AA25" s="16">
        <v>4032.8</v>
      </c>
      <c r="AB25" s="16">
        <f t="shared" si="8"/>
        <v>97.30251411475173</v>
      </c>
      <c r="AC25" s="16">
        <v>1388.6</v>
      </c>
      <c r="AD25" s="16">
        <v>1749.4</v>
      </c>
      <c r="AE25" s="16">
        <f t="shared" si="9"/>
        <v>125.98300446492871</v>
      </c>
      <c r="AF25" s="16">
        <v>114.1</v>
      </c>
      <c r="AG25" s="16">
        <v>562.9</v>
      </c>
      <c r="AH25" s="16">
        <f t="shared" si="10"/>
        <v>493.33917616126206</v>
      </c>
      <c r="AI25" s="16">
        <v>468470.9</v>
      </c>
      <c r="AJ25" s="16">
        <v>24884.5</v>
      </c>
      <c r="AK25" s="16">
        <f t="shared" si="11"/>
        <v>5.3118560832700599</v>
      </c>
      <c r="AL25" s="16">
        <v>801986.5</v>
      </c>
      <c r="AM25" s="16">
        <v>88841.1</v>
      </c>
      <c r="AN25" s="16">
        <f t="shared" si="12"/>
        <v>11.077630359114526</v>
      </c>
      <c r="AO25" s="16">
        <v>-29936.7</v>
      </c>
      <c r="AP25" s="16">
        <v>-25494.6</v>
      </c>
      <c r="AQ25" s="4"/>
    </row>
    <row r="26" spans="1:43" ht="24" customHeight="1" x14ac:dyDescent="0.25">
      <c r="A26" s="15">
        <f t="shared" si="13"/>
        <v>16</v>
      </c>
      <c r="B26" s="15" t="s">
        <v>40</v>
      </c>
      <c r="C26" s="16">
        <v>1149826.7</v>
      </c>
      <c r="D26" s="16">
        <v>113772.4</v>
      </c>
      <c r="E26" s="16">
        <f t="shared" si="0"/>
        <v>9.8947432687030137</v>
      </c>
      <c r="F26" s="16">
        <v>445492.5</v>
      </c>
      <c r="G26" s="16">
        <v>56472.800000000003</v>
      </c>
      <c r="H26" s="16">
        <v>70548.2</v>
      </c>
      <c r="I26" s="16">
        <f t="shared" si="1"/>
        <v>124.924211301724</v>
      </c>
      <c r="J26" s="16">
        <f t="shared" si="2"/>
        <v>15.83600172842416</v>
      </c>
      <c r="K26" s="16">
        <v>35535.1</v>
      </c>
      <c r="L26" s="16">
        <v>44386</v>
      </c>
      <c r="M26" s="16">
        <f t="shared" si="3"/>
        <v>124.90748583794615</v>
      </c>
      <c r="N26" s="16">
        <v>216.2</v>
      </c>
      <c r="O26" s="16">
        <v>712.8</v>
      </c>
      <c r="P26" s="16">
        <f t="shared" si="4"/>
        <v>329.69472710453283</v>
      </c>
      <c r="Q26" s="16">
        <v>372.3</v>
      </c>
      <c r="R26" s="16">
        <v>372.2</v>
      </c>
      <c r="S26" s="16">
        <f t="shared" si="5"/>
        <v>99.973139940907856</v>
      </c>
      <c r="T26" s="16">
        <v>3614.4</v>
      </c>
      <c r="U26" s="16">
        <v>3620.7</v>
      </c>
      <c r="V26" s="16">
        <f t="shared" si="6"/>
        <v>100.1743027888446</v>
      </c>
      <c r="W26" s="16">
        <v>4521.5</v>
      </c>
      <c r="X26" s="16">
        <v>4519.7</v>
      </c>
      <c r="Y26" s="16">
        <f t="shared" si="7"/>
        <v>99.960190202366476</v>
      </c>
      <c r="Z26" s="16">
        <v>9200.7000000000007</v>
      </c>
      <c r="AA26" s="16">
        <v>12265.6</v>
      </c>
      <c r="AB26" s="16">
        <f t="shared" si="8"/>
        <v>133.31159585683699</v>
      </c>
      <c r="AC26" s="16">
        <v>3895.4</v>
      </c>
      <c r="AD26" s="16">
        <v>3903.6</v>
      </c>
      <c r="AE26" s="16">
        <f t="shared" si="9"/>
        <v>100.21050469784873</v>
      </c>
      <c r="AF26" s="16">
        <v>3917.5</v>
      </c>
      <c r="AG26" s="16">
        <v>4938.3</v>
      </c>
      <c r="AH26" s="16">
        <f t="shared" si="10"/>
        <v>126.05743458838545</v>
      </c>
      <c r="AI26" s="16">
        <v>704334.3</v>
      </c>
      <c r="AJ26" s="16">
        <v>43224.2</v>
      </c>
      <c r="AK26" s="16">
        <f t="shared" si="11"/>
        <v>6.1368869867618256</v>
      </c>
      <c r="AL26" s="16">
        <v>1198501.3999999999</v>
      </c>
      <c r="AM26" s="16">
        <v>133345.79999999999</v>
      </c>
      <c r="AN26" s="16">
        <f t="shared" si="12"/>
        <v>11.126044575333829</v>
      </c>
      <c r="AO26" s="16">
        <v>-8274.9</v>
      </c>
      <c r="AP26" s="16">
        <v>-19573.400000000001</v>
      </c>
      <c r="AQ26" s="4"/>
    </row>
    <row r="27" spans="1:43" ht="24" customHeight="1" x14ac:dyDescent="0.25">
      <c r="A27" s="15">
        <f t="shared" si="13"/>
        <v>17</v>
      </c>
      <c r="B27" s="15" t="s">
        <v>41</v>
      </c>
      <c r="C27" s="16">
        <v>267267.59999999998</v>
      </c>
      <c r="D27" s="16">
        <v>20185</v>
      </c>
      <c r="E27" s="16">
        <f t="shared" si="0"/>
        <v>7.5523557662806873</v>
      </c>
      <c r="F27" s="16">
        <v>52870.400000000001</v>
      </c>
      <c r="G27" s="16">
        <v>5609</v>
      </c>
      <c r="H27" s="16">
        <v>5986.7</v>
      </c>
      <c r="I27" s="16">
        <f t="shared" si="1"/>
        <v>106.73382064539135</v>
      </c>
      <c r="J27" s="16">
        <f t="shared" si="2"/>
        <v>11.323349170802565</v>
      </c>
      <c r="K27" s="16">
        <v>3182.4</v>
      </c>
      <c r="L27" s="16">
        <v>3210.6</v>
      </c>
      <c r="M27" s="16">
        <f t="shared" si="3"/>
        <v>100.88612368024133</v>
      </c>
      <c r="N27" s="16">
        <v>41.4</v>
      </c>
      <c r="O27" s="16">
        <v>83.9</v>
      </c>
      <c r="P27" s="16">
        <f t="shared" si="4"/>
        <v>202.65700483091788</v>
      </c>
      <c r="Q27" s="16">
        <v>37</v>
      </c>
      <c r="R27" s="16">
        <v>39.799999999999997</v>
      </c>
      <c r="S27" s="16">
        <f t="shared" si="5"/>
        <v>107.56756756756755</v>
      </c>
      <c r="T27" s="16">
        <v>72.400000000000006</v>
      </c>
      <c r="U27" s="16">
        <v>92</v>
      </c>
      <c r="V27" s="16">
        <f t="shared" si="6"/>
        <v>127.07182320441987</v>
      </c>
      <c r="W27" s="16">
        <v>1096.8</v>
      </c>
      <c r="X27" s="16">
        <v>618.1</v>
      </c>
      <c r="Y27" s="16">
        <f t="shared" si="7"/>
        <v>56.354850474106499</v>
      </c>
      <c r="Z27" s="16">
        <v>482.7</v>
      </c>
      <c r="AA27" s="16">
        <v>737</v>
      </c>
      <c r="AB27" s="16">
        <f t="shared" si="8"/>
        <v>152.68282577170083</v>
      </c>
      <c r="AC27" s="16">
        <v>235.2</v>
      </c>
      <c r="AD27" s="16">
        <v>372.1</v>
      </c>
      <c r="AE27" s="16">
        <f t="shared" si="9"/>
        <v>158.20578231292518</v>
      </c>
      <c r="AF27" s="16">
        <v>26</v>
      </c>
      <c r="AG27" s="16">
        <v>8.5</v>
      </c>
      <c r="AH27" s="16">
        <f t="shared" si="10"/>
        <v>32.692307692307693</v>
      </c>
      <c r="AI27" s="16">
        <v>214397.2</v>
      </c>
      <c r="AJ27" s="16">
        <v>14198.3</v>
      </c>
      <c r="AK27" s="16">
        <f t="shared" si="11"/>
        <v>6.6224279048420405</v>
      </c>
      <c r="AL27" s="16">
        <v>270861.90000000002</v>
      </c>
      <c r="AM27" s="16">
        <v>33210.199999999997</v>
      </c>
      <c r="AN27" s="16">
        <f t="shared" si="12"/>
        <v>12.260934446668207</v>
      </c>
      <c r="AO27" s="16">
        <v>-3594.2</v>
      </c>
      <c r="AP27" s="16">
        <v>-13025.2</v>
      </c>
      <c r="AQ27" s="4"/>
    </row>
    <row r="28" spans="1:43" ht="24" customHeight="1" x14ac:dyDescent="0.25">
      <c r="A28" s="15">
        <f t="shared" si="13"/>
        <v>18</v>
      </c>
      <c r="B28" s="15" t="s">
        <v>42</v>
      </c>
      <c r="C28" s="16">
        <v>185321.9</v>
      </c>
      <c r="D28" s="16">
        <v>14704.3</v>
      </c>
      <c r="E28" s="16">
        <f t="shared" si="0"/>
        <v>7.9344643023841215</v>
      </c>
      <c r="F28" s="16">
        <v>40066.9</v>
      </c>
      <c r="G28" s="16">
        <v>3566.9</v>
      </c>
      <c r="H28" s="16">
        <v>3791.7</v>
      </c>
      <c r="I28" s="16">
        <f t="shared" si="1"/>
        <v>106.30239143233619</v>
      </c>
      <c r="J28" s="16">
        <f t="shared" si="2"/>
        <v>9.4634224259925261</v>
      </c>
      <c r="K28" s="16">
        <v>1392.7</v>
      </c>
      <c r="L28" s="16">
        <v>1505.8</v>
      </c>
      <c r="M28" s="16">
        <f t="shared" si="3"/>
        <v>108.12091620593091</v>
      </c>
      <c r="N28" s="16">
        <v>23.4</v>
      </c>
      <c r="O28" s="16">
        <v>52</v>
      </c>
      <c r="P28" s="16">
        <f t="shared" si="4"/>
        <v>222.22222222222223</v>
      </c>
      <c r="Q28" s="16">
        <v>41</v>
      </c>
      <c r="R28" s="16">
        <v>45.4</v>
      </c>
      <c r="S28" s="16">
        <f t="shared" si="5"/>
        <v>110.73170731707316</v>
      </c>
      <c r="T28" s="16">
        <v>233.3</v>
      </c>
      <c r="U28" s="16">
        <v>193.3</v>
      </c>
      <c r="V28" s="16">
        <f t="shared" si="6"/>
        <v>82.854693527646802</v>
      </c>
      <c r="W28" s="16">
        <v>237.3</v>
      </c>
      <c r="X28" s="16">
        <v>179.7</v>
      </c>
      <c r="Y28" s="16">
        <f t="shared" si="7"/>
        <v>75.726927939317306</v>
      </c>
      <c r="Z28" s="16">
        <v>873.3</v>
      </c>
      <c r="AA28" s="16">
        <v>488.8</v>
      </c>
      <c r="AB28" s="16">
        <f t="shared" si="8"/>
        <v>55.971601969540828</v>
      </c>
      <c r="AC28" s="16">
        <v>189.2</v>
      </c>
      <c r="AD28" s="16">
        <v>141.1</v>
      </c>
      <c r="AE28" s="16">
        <f t="shared" si="9"/>
        <v>74.577167019027485</v>
      </c>
      <c r="AF28" s="16">
        <v>123.7</v>
      </c>
      <c r="AG28" s="16">
        <v>76.2</v>
      </c>
      <c r="AH28" s="16">
        <f t="shared" si="10"/>
        <v>61.600646725949879</v>
      </c>
      <c r="AI28" s="16">
        <v>145255</v>
      </c>
      <c r="AJ28" s="16">
        <v>10912.5</v>
      </c>
      <c r="AK28" s="16">
        <f t="shared" si="11"/>
        <v>7.5126501669477816</v>
      </c>
      <c r="AL28" s="16">
        <v>191020.6</v>
      </c>
      <c r="AM28" s="16">
        <v>23815</v>
      </c>
      <c r="AN28" s="16">
        <f t="shared" si="12"/>
        <v>12.467241752983711</v>
      </c>
      <c r="AO28" s="16">
        <v>0</v>
      </c>
      <c r="AP28" s="16">
        <v>-9110.7000000000007</v>
      </c>
      <c r="AQ28" s="4"/>
    </row>
    <row r="29" spans="1:43" ht="24" customHeight="1" x14ac:dyDescent="0.25">
      <c r="A29" s="15">
        <f t="shared" si="13"/>
        <v>19</v>
      </c>
      <c r="B29" s="15" t="s">
        <v>43</v>
      </c>
      <c r="C29" s="16">
        <v>544548.9</v>
      </c>
      <c r="D29" s="16">
        <v>36683</v>
      </c>
      <c r="E29" s="16">
        <f t="shared" si="0"/>
        <v>6.7364014508155279</v>
      </c>
      <c r="F29" s="16">
        <v>161377.9</v>
      </c>
      <c r="G29" s="16">
        <v>20066.3</v>
      </c>
      <c r="H29" s="16">
        <v>23484.2</v>
      </c>
      <c r="I29" s="16">
        <f t="shared" si="1"/>
        <v>117.03303548735941</v>
      </c>
      <c r="J29" s="16">
        <f t="shared" si="2"/>
        <v>14.552302390847819</v>
      </c>
      <c r="K29" s="16">
        <v>11060.9</v>
      </c>
      <c r="L29" s="16">
        <v>14623.5</v>
      </c>
      <c r="M29" s="16">
        <f t="shared" si="3"/>
        <v>132.20895225524143</v>
      </c>
      <c r="N29" s="16">
        <v>76.8</v>
      </c>
      <c r="O29" s="16">
        <v>236.5</v>
      </c>
      <c r="P29" s="16">
        <f t="shared" si="4"/>
        <v>307.94270833333337</v>
      </c>
      <c r="Q29" s="16">
        <v>116.6</v>
      </c>
      <c r="R29" s="16">
        <v>103.3</v>
      </c>
      <c r="S29" s="16">
        <f t="shared" si="5"/>
        <v>88.593481989708408</v>
      </c>
      <c r="T29" s="16">
        <v>869.1</v>
      </c>
      <c r="U29" s="16">
        <v>1010.3</v>
      </c>
      <c r="V29" s="16">
        <f t="shared" si="6"/>
        <v>116.24669198020941</v>
      </c>
      <c r="W29" s="16">
        <v>3346.3</v>
      </c>
      <c r="X29" s="16">
        <v>2977.2</v>
      </c>
      <c r="Y29" s="16">
        <f t="shared" si="7"/>
        <v>88.969907061530634</v>
      </c>
      <c r="Z29" s="16">
        <v>2327.8000000000002</v>
      </c>
      <c r="AA29" s="16">
        <v>1905.8</v>
      </c>
      <c r="AB29" s="16">
        <f t="shared" si="8"/>
        <v>81.871294784775316</v>
      </c>
      <c r="AC29" s="16">
        <v>828.5</v>
      </c>
      <c r="AD29" s="16">
        <v>1285.9000000000001</v>
      </c>
      <c r="AE29" s="16">
        <f t="shared" si="9"/>
        <v>155.20820760410382</v>
      </c>
      <c r="AF29" s="16">
        <v>560.29999999999995</v>
      </c>
      <c r="AG29" s="16">
        <v>188.8</v>
      </c>
      <c r="AH29" s="16">
        <f t="shared" si="10"/>
        <v>33.696234160271288</v>
      </c>
      <c r="AI29" s="16">
        <v>383170.9</v>
      </c>
      <c r="AJ29" s="16">
        <v>13198.8</v>
      </c>
      <c r="AK29" s="16">
        <f t="shared" si="11"/>
        <v>3.444624839725563</v>
      </c>
      <c r="AL29" s="16">
        <v>593587.30000000005</v>
      </c>
      <c r="AM29" s="16">
        <v>63585</v>
      </c>
      <c r="AN29" s="16">
        <f t="shared" si="12"/>
        <v>10.711987941790532</v>
      </c>
      <c r="AO29" s="16">
        <v>-41066.199999999997</v>
      </c>
      <c r="AP29" s="16">
        <v>-26902</v>
      </c>
      <c r="AQ29" s="4"/>
    </row>
    <row r="30" spans="1:43" ht="24" customHeight="1" x14ac:dyDescent="0.25">
      <c r="A30" s="15">
        <f t="shared" si="13"/>
        <v>20</v>
      </c>
      <c r="B30" s="15" t="s">
        <v>44</v>
      </c>
      <c r="C30" s="16">
        <v>323190.8</v>
      </c>
      <c r="D30" s="16">
        <v>16560.2</v>
      </c>
      <c r="E30" s="16">
        <f t="shared" si="0"/>
        <v>5.1239701130106434</v>
      </c>
      <c r="F30" s="16">
        <v>94465.7</v>
      </c>
      <c r="G30" s="16">
        <v>9422.4</v>
      </c>
      <c r="H30" s="16">
        <v>10189.799999999999</v>
      </c>
      <c r="I30" s="16">
        <f t="shared" si="1"/>
        <v>108.14442180336219</v>
      </c>
      <c r="J30" s="16">
        <f t="shared" si="2"/>
        <v>10.786772341707096</v>
      </c>
      <c r="K30" s="16">
        <v>5369.8</v>
      </c>
      <c r="L30" s="16">
        <v>5504.3</v>
      </c>
      <c r="M30" s="16">
        <f t="shared" si="3"/>
        <v>102.50474878021527</v>
      </c>
      <c r="N30" s="16">
        <v>15.1</v>
      </c>
      <c r="O30" s="16">
        <v>200.7</v>
      </c>
      <c r="P30" s="16">
        <f t="shared" si="4"/>
        <v>1329.139072847682</v>
      </c>
      <c r="Q30" s="16">
        <v>102.5</v>
      </c>
      <c r="R30" s="16">
        <v>93</v>
      </c>
      <c r="S30" s="16">
        <f t="shared" si="5"/>
        <v>90.731707317073173</v>
      </c>
      <c r="T30" s="16">
        <v>370.4</v>
      </c>
      <c r="U30" s="16">
        <v>360.7</v>
      </c>
      <c r="V30" s="16">
        <f t="shared" si="6"/>
        <v>97.381209503239745</v>
      </c>
      <c r="W30" s="16">
        <v>1539.1</v>
      </c>
      <c r="X30" s="16">
        <v>925.5</v>
      </c>
      <c r="Y30" s="16">
        <f t="shared" si="7"/>
        <v>60.132544993827565</v>
      </c>
      <c r="Z30" s="16">
        <v>1064.2</v>
      </c>
      <c r="AA30" s="16">
        <v>1145.7</v>
      </c>
      <c r="AB30" s="16">
        <f t="shared" si="8"/>
        <v>107.658334899455</v>
      </c>
      <c r="AC30" s="16">
        <v>769.8</v>
      </c>
      <c r="AD30" s="16">
        <v>825.8</v>
      </c>
      <c r="AE30" s="16">
        <f t="shared" si="9"/>
        <v>107.27461678358014</v>
      </c>
      <c r="AF30" s="16">
        <v>48.4</v>
      </c>
      <c r="AG30" s="16">
        <v>68.3</v>
      </c>
      <c r="AH30" s="16">
        <f t="shared" si="10"/>
        <v>141.11570247933884</v>
      </c>
      <c r="AI30" s="16">
        <v>228725.1</v>
      </c>
      <c r="AJ30" s="16">
        <v>6370.4</v>
      </c>
      <c r="AK30" s="16">
        <f t="shared" si="11"/>
        <v>2.7851774903585129</v>
      </c>
      <c r="AL30" s="16">
        <v>356658.5</v>
      </c>
      <c r="AM30" s="16">
        <v>42081.9</v>
      </c>
      <c r="AN30" s="16">
        <f t="shared" si="12"/>
        <v>11.798933713902796</v>
      </c>
      <c r="AO30" s="16">
        <v>-25016.7</v>
      </c>
      <c r="AP30" s="16">
        <v>-25521.7</v>
      </c>
      <c r="AQ30" s="4"/>
    </row>
    <row r="31" spans="1:43" ht="24" customHeight="1" x14ac:dyDescent="0.25">
      <c r="A31" s="15">
        <f t="shared" si="13"/>
        <v>21</v>
      </c>
      <c r="B31" s="15" t="s">
        <v>45</v>
      </c>
      <c r="C31" s="16">
        <v>307728.59999999998</v>
      </c>
      <c r="D31" s="16">
        <v>17202</v>
      </c>
      <c r="E31" s="16">
        <f t="shared" si="0"/>
        <v>5.5899906606015826</v>
      </c>
      <c r="F31" s="16">
        <v>65515.6</v>
      </c>
      <c r="G31" s="16">
        <v>6533.8</v>
      </c>
      <c r="H31" s="16">
        <v>8740.1</v>
      </c>
      <c r="I31" s="16">
        <f t="shared" si="1"/>
        <v>133.76748599589826</v>
      </c>
      <c r="J31" s="16">
        <f t="shared" si="2"/>
        <v>13.34048684588098</v>
      </c>
      <c r="K31" s="16">
        <v>3298.4</v>
      </c>
      <c r="L31" s="16">
        <v>4478.8</v>
      </c>
      <c r="M31" s="16">
        <f t="shared" si="3"/>
        <v>135.78704826582586</v>
      </c>
      <c r="N31" s="16">
        <v>16</v>
      </c>
      <c r="O31" s="16">
        <v>55.2</v>
      </c>
      <c r="P31" s="16">
        <f t="shared" si="4"/>
        <v>345</v>
      </c>
      <c r="Q31" s="16">
        <v>34.799999999999997</v>
      </c>
      <c r="R31" s="16">
        <v>42.9</v>
      </c>
      <c r="S31" s="16">
        <f t="shared" si="5"/>
        <v>123.27586206896552</v>
      </c>
      <c r="T31" s="16">
        <v>141.5</v>
      </c>
      <c r="U31" s="16">
        <v>229.4</v>
      </c>
      <c r="V31" s="16">
        <f t="shared" si="6"/>
        <v>162.1201413427562</v>
      </c>
      <c r="W31" s="16">
        <v>1141.7</v>
      </c>
      <c r="X31" s="16">
        <v>928.6</v>
      </c>
      <c r="Y31" s="16">
        <f t="shared" si="7"/>
        <v>81.334851537181393</v>
      </c>
      <c r="Z31" s="16">
        <v>1040.0999999999999</v>
      </c>
      <c r="AA31" s="16">
        <v>1586.1</v>
      </c>
      <c r="AB31" s="16">
        <f t="shared" si="8"/>
        <v>152.49495240842228</v>
      </c>
      <c r="AC31" s="16">
        <v>769.7</v>
      </c>
      <c r="AD31" s="16">
        <v>755</v>
      </c>
      <c r="AE31" s="16">
        <f t="shared" si="9"/>
        <v>98.090164999350392</v>
      </c>
      <c r="AF31" s="16">
        <v>79.7</v>
      </c>
      <c r="AG31" s="16">
        <v>286.3</v>
      </c>
      <c r="AH31" s="16">
        <f t="shared" si="10"/>
        <v>359.22208281053952</v>
      </c>
      <c r="AI31" s="16">
        <v>242213.1</v>
      </c>
      <c r="AJ31" s="16">
        <v>8461.9</v>
      </c>
      <c r="AK31" s="16">
        <f t="shared" si="11"/>
        <v>3.4935765241434087</v>
      </c>
      <c r="AL31" s="16">
        <v>329467.09999999998</v>
      </c>
      <c r="AM31" s="16">
        <v>32897.599999999999</v>
      </c>
      <c r="AN31" s="16">
        <f t="shared" si="12"/>
        <v>9.9850941110660223</v>
      </c>
      <c r="AO31" s="16">
        <v>-17893.2</v>
      </c>
      <c r="AP31" s="16">
        <v>-15695.6</v>
      </c>
      <c r="AQ31" s="4"/>
    </row>
    <row r="32" spans="1:43" ht="24" customHeight="1" x14ac:dyDescent="0.25">
      <c r="A32" s="15">
        <f t="shared" si="13"/>
        <v>22</v>
      </c>
      <c r="B32" s="15" t="s">
        <v>46</v>
      </c>
      <c r="C32" s="16">
        <v>470671.9</v>
      </c>
      <c r="D32" s="16">
        <v>50968</v>
      </c>
      <c r="E32" s="16">
        <f t="shared" si="0"/>
        <v>10.828774779203943</v>
      </c>
      <c r="F32" s="16">
        <v>174539.2</v>
      </c>
      <c r="G32" s="16">
        <v>21671</v>
      </c>
      <c r="H32" s="16">
        <v>28953</v>
      </c>
      <c r="I32" s="16">
        <f t="shared" si="1"/>
        <v>133.60251026717734</v>
      </c>
      <c r="J32" s="16">
        <f t="shared" si="2"/>
        <v>16.588250662315399</v>
      </c>
      <c r="K32" s="16">
        <v>12070.1</v>
      </c>
      <c r="L32" s="16">
        <v>13362.4</v>
      </c>
      <c r="M32" s="16">
        <f t="shared" si="3"/>
        <v>110.70662214894655</v>
      </c>
      <c r="N32" s="16">
        <v>81</v>
      </c>
      <c r="O32" s="16">
        <v>176.1</v>
      </c>
      <c r="P32" s="16">
        <f t="shared" si="4"/>
        <v>217.40740740740739</v>
      </c>
      <c r="Q32" s="16">
        <v>148.30000000000001</v>
      </c>
      <c r="R32" s="16">
        <v>155.6</v>
      </c>
      <c r="S32" s="16">
        <f t="shared" si="5"/>
        <v>104.92245448415373</v>
      </c>
      <c r="T32" s="16">
        <v>965.4</v>
      </c>
      <c r="U32" s="16">
        <v>950.4</v>
      </c>
      <c r="V32" s="16">
        <f t="shared" si="6"/>
        <v>98.446239900559348</v>
      </c>
      <c r="W32" s="16">
        <v>4588.2</v>
      </c>
      <c r="X32" s="16">
        <v>3909.1</v>
      </c>
      <c r="Y32" s="16">
        <f t="shared" si="7"/>
        <v>85.198988710169559</v>
      </c>
      <c r="Z32" s="16">
        <v>2728.1</v>
      </c>
      <c r="AA32" s="16">
        <v>8779</v>
      </c>
      <c r="AB32" s="16">
        <f t="shared" si="8"/>
        <v>321.79905428686635</v>
      </c>
      <c r="AC32" s="16">
        <v>1763.2</v>
      </c>
      <c r="AD32" s="16">
        <v>1605.5</v>
      </c>
      <c r="AE32" s="16">
        <f t="shared" si="9"/>
        <v>91.056034482758619</v>
      </c>
      <c r="AF32" s="16">
        <v>408.9</v>
      </c>
      <c r="AG32" s="16">
        <v>200.2</v>
      </c>
      <c r="AH32" s="16">
        <f t="shared" si="10"/>
        <v>48.96062606994375</v>
      </c>
      <c r="AI32" s="16">
        <v>296132.7</v>
      </c>
      <c r="AJ32" s="16">
        <v>22015</v>
      </c>
      <c r="AK32" s="16">
        <f t="shared" si="11"/>
        <v>7.4341671824827174</v>
      </c>
      <c r="AL32" s="16">
        <v>593722.9</v>
      </c>
      <c r="AM32" s="16">
        <v>56950.400000000001</v>
      </c>
      <c r="AN32" s="16">
        <f t="shared" si="12"/>
        <v>9.5920841187025125</v>
      </c>
      <c r="AO32" s="16">
        <v>-5541.7</v>
      </c>
      <c r="AP32" s="16">
        <v>-5982.4</v>
      </c>
      <c r="AQ32" s="4"/>
    </row>
    <row r="33" spans="1:43" ht="24" customHeight="1" x14ac:dyDescent="0.25">
      <c r="A33" s="15">
        <f t="shared" si="13"/>
        <v>23</v>
      </c>
      <c r="B33" s="15" t="s">
        <v>47</v>
      </c>
      <c r="C33" s="16">
        <v>1126763.8999999999</v>
      </c>
      <c r="D33" s="16">
        <v>76448.3</v>
      </c>
      <c r="E33" s="16">
        <f t="shared" si="0"/>
        <v>6.784766533610104</v>
      </c>
      <c r="F33" s="16">
        <v>264148.90000000002</v>
      </c>
      <c r="G33" s="16">
        <v>33597.1</v>
      </c>
      <c r="H33" s="16">
        <v>35969</v>
      </c>
      <c r="I33" s="16">
        <f t="shared" si="1"/>
        <v>107.05983552151824</v>
      </c>
      <c r="J33" s="16">
        <f t="shared" si="2"/>
        <v>13.616941051051128</v>
      </c>
      <c r="K33" s="16">
        <v>13346.3</v>
      </c>
      <c r="L33" s="16">
        <v>16700.900000000001</v>
      </c>
      <c r="M33" s="16">
        <f t="shared" si="3"/>
        <v>125.13505615788647</v>
      </c>
      <c r="N33" s="16">
        <v>322.8</v>
      </c>
      <c r="O33" s="16">
        <v>575.9</v>
      </c>
      <c r="P33" s="16">
        <f t="shared" si="4"/>
        <v>178.40768277571252</v>
      </c>
      <c r="Q33" s="16">
        <v>196</v>
      </c>
      <c r="R33" s="16">
        <v>185.3</v>
      </c>
      <c r="S33" s="16">
        <f t="shared" si="5"/>
        <v>94.540816326530617</v>
      </c>
      <c r="T33" s="16">
        <v>2351.8000000000002</v>
      </c>
      <c r="U33" s="16">
        <v>3444.4</v>
      </c>
      <c r="V33" s="16">
        <f t="shared" si="6"/>
        <v>146.45803214559061</v>
      </c>
      <c r="W33" s="16">
        <v>9184.2999999999993</v>
      </c>
      <c r="X33" s="16">
        <v>7109</v>
      </c>
      <c r="Y33" s="16">
        <f t="shared" si="7"/>
        <v>77.403830449789325</v>
      </c>
      <c r="Z33" s="16">
        <v>6347.7</v>
      </c>
      <c r="AA33" s="16">
        <v>6261.7</v>
      </c>
      <c r="AB33" s="16">
        <f t="shared" si="8"/>
        <v>98.645178568615393</v>
      </c>
      <c r="AC33" s="16">
        <v>2648.8</v>
      </c>
      <c r="AD33" s="16">
        <v>2246.6</v>
      </c>
      <c r="AE33" s="16">
        <f t="shared" si="9"/>
        <v>84.81576562971911</v>
      </c>
      <c r="AF33" s="16">
        <v>1702.4</v>
      </c>
      <c r="AG33" s="16">
        <v>2500.6</v>
      </c>
      <c r="AH33" s="16">
        <f t="shared" si="10"/>
        <v>146.88674812030072</v>
      </c>
      <c r="AI33" s="16">
        <v>862615</v>
      </c>
      <c r="AJ33" s="16">
        <v>40479.300000000003</v>
      </c>
      <c r="AK33" s="16">
        <f t="shared" si="11"/>
        <v>4.6926264903809933</v>
      </c>
      <c r="AL33" s="16">
        <v>1190511.6000000001</v>
      </c>
      <c r="AM33" s="16">
        <v>103765.6</v>
      </c>
      <c r="AN33" s="16">
        <f t="shared" si="12"/>
        <v>8.7160511497746</v>
      </c>
      <c r="AO33" s="16">
        <v>-43121</v>
      </c>
      <c r="AP33" s="16">
        <v>-27317.3</v>
      </c>
      <c r="AQ33" s="4"/>
    </row>
    <row r="34" spans="1:43" ht="24" customHeight="1" x14ac:dyDescent="0.25">
      <c r="A34" s="15">
        <f t="shared" si="13"/>
        <v>24</v>
      </c>
      <c r="B34" s="15" t="s">
        <v>48</v>
      </c>
      <c r="C34" s="16">
        <v>1973422.1</v>
      </c>
      <c r="D34" s="16">
        <v>213287</v>
      </c>
      <c r="E34" s="16">
        <f t="shared" si="0"/>
        <v>10.807976661455246</v>
      </c>
      <c r="F34" s="16">
        <v>578549.69999999995</v>
      </c>
      <c r="G34" s="16">
        <v>105721.7</v>
      </c>
      <c r="H34" s="16">
        <v>87008</v>
      </c>
      <c r="I34" s="16">
        <f t="shared" si="1"/>
        <v>82.299092806869353</v>
      </c>
      <c r="J34" s="16">
        <f t="shared" si="2"/>
        <v>15.038984550506207</v>
      </c>
      <c r="K34" s="16">
        <v>38451.300000000003</v>
      </c>
      <c r="L34" s="16">
        <v>36746.6</v>
      </c>
      <c r="M34" s="16">
        <f t="shared" si="3"/>
        <v>95.566599828874431</v>
      </c>
      <c r="N34" s="16">
        <v>557.6</v>
      </c>
      <c r="O34" s="16">
        <v>715.1</v>
      </c>
      <c r="P34" s="16">
        <f t="shared" si="4"/>
        <v>128.24605451936873</v>
      </c>
      <c r="Q34" s="16">
        <v>911.4</v>
      </c>
      <c r="R34" s="16">
        <v>718.3</v>
      </c>
      <c r="S34" s="16">
        <f t="shared" si="5"/>
        <v>78.812815448760148</v>
      </c>
      <c r="T34" s="16">
        <v>25485.8</v>
      </c>
      <c r="U34" s="16">
        <v>14880.6</v>
      </c>
      <c r="V34" s="16">
        <f t="shared" si="6"/>
        <v>58.387808112752992</v>
      </c>
      <c r="W34" s="16">
        <v>12531.4</v>
      </c>
      <c r="X34" s="16">
        <v>10346.200000000001</v>
      </c>
      <c r="Y34" s="16">
        <f t="shared" si="7"/>
        <v>82.562203744194591</v>
      </c>
      <c r="Z34" s="16">
        <v>25012.9</v>
      </c>
      <c r="AA34" s="16">
        <v>19838.400000000001</v>
      </c>
      <c r="AB34" s="16">
        <f t="shared" si="8"/>
        <v>79.312674659875498</v>
      </c>
      <c r="AC34" s="16">
        <v>14184</v>
      </c>
      <c r="AD34" s="16">
        <v>12978.5</v>
      </c>
      <c r="AE34" s="16">
        <f t="shared" si="9"/>
        <v>91.500987027636768</v>
      </c>
      <c r="AF34" s="16">
        <v>7959.3</v>
      </c>
      <c r="AG34" s="16">
        <v>2986.4</v>
      </c>
      <c r="AH34" s="16">
        <f t="shared" si="10"/>
        <v>37.520887515233753</v>
      </c>
      <c r="AI34" s="16">
        <v>1394872.4</v>
      </c>
      <c r="AJ34" s="16">
        <v>126279</v>
      </c>
      <c r="AK34" s="16">
        <f t="shared" si="11"/>
        <v>9.0530861460876277</v>
      </c>
      <c r="AL34" s="16">
        <v>2002743</v>
      </c>
      <c r="AM34" s="16">
        <v>257538.7</v>
      </c>
      <c r="AN34" s="16">
        <f t="shared" si="12"/>
        <v>12.859298472145452</v>
      </c>
      <c r="AO34" s="16">
        <v>-45000</v>
      </c>
      <c r="AP34" s="16">
        <v>-44251.6</v>
      </c>
      <c r="AQ34" s="4"/>
    </row>
    <row r="35" spans="1:43" ht="24" customHeight="1" x14ac:dyDescent="0.25">
      <c r="A35" s="15">
        <f t="shared" si="13"/>
        <v>25</v>
      </c>
      <c r="B35" s="15" t="s">
        <v>49</v>
      </c>
      <c r="C35" s="16">
        <v>457301.6</v>
      </c>
      <c r="D35" s="16">
        <v>40126.9</v>
      </c>
      <c r="E35" s="16">
        <f t="shared" si="0"/>
        <v>8.7747123561343336</v>
      </c>
      <c r="F35" s="16">
        <v>158846.79999999999</v>
      </c>
      <c r="G35" s="16">
        <v>17510.7</v>
      </c>
      <c r="H35" s="16">
        <v>24165.5</v>
      </c>
      <c r="I35" s="16">
        <f t="shared" si="1"/>
        <v>138.0041917227752</v>
      </c>
      <c r="J35" s="16">
        <f t="shared" si="2"/>
        <v>15.213085816018957</v>
      </c>
      <c r="K35" s="16">
        <v>8911.9</v>
      </c>
      <c r="L35" s="16">
        <v>11095</v>
      </c>
      <c r="M35" s="16">
        <f t="shared" si="3"/>
        <v>124.49645978971937</v>
      </c>
      <c r="N35" s="16">
        <v>92.3</v>
      </c>
      <c r="O35" s="16">
        <v>461.7</v>
      </c>
      <c r="P35" s="16">
        <f t="shared" si="4"/>
        <v>500.21668472372698</v>
      </c>
      <c r="Q35" s="16">
        <v>127.4</v>
      </c>
      <c r="R35" s="16">
        <v>168.9</v>
      </c>
      <c r="S35" s="16">
        <f t="shared" si="5"/>
        <v>132.57456828885401</v>
      </c>
      <c r="T35" s="16">
        <v>1413.3</v>
      </c>
      <c r="U35" s="16">
        <v>1485.8</v>
      </c>
      <c r="V35" s="16">
        <f t="shared" si="6"/>
        <v>105.12983796787661</v>
      </c>
      <c r="W35" s="16">
        <v>3704.2</v>
      </c>
      <c r="X35" s="16">
        <v>3163.7</v>
      </c>
      <c r="Y35" s="16">
        <f t="shared" si="7"/>
        <v>85.408455266994224</v>
      </c>
      <c r="Z35" s="16">
        <v>2221.1999999999998</v>
      </c>
      <c r="AA35" s="16">
        <v>6768.5</v>
      </c>
      <c r="AB35" s="16">
        <f t="shared" si="8"/>
        <v>304.72267242931753</v>
      </c>
      <c r="AC35" s="16">
        <v>1223.9000000000001</v>
      </c>
      <c r="AD35" s="16">
        <v>2164.6999999999998</v>
      </c>
      <c r="AE35" s="16">
        <f t="shared" si="9"/>
        <v>176.86902524716069</v>
      </c>
      <c r="AF35" s="16">
        <v>476.2</v>
      </c>
      <c r="AG35" s="16">
        <v>3864.2</v>
      </c>
      <c r="AH35" s="16">
        <f t="shared" si="10"/>
        <v>811.46577068458635</v>
      </c>
      <c r="AI35" s="16">
        <v>298454.7</v>
      </c>
      <c r="AJ35" s="16">
        <v>15961.4</v>
      </c>
      <c r="AK35" s="16">
        <f t="shared" si="11"/>
        <v>5.3480142882655217</v>
      </c>
      <c r="AL35" s="16">
        <v>538823.5</v>
      </c>
      <c r="AM35" s="16">
        <v>62262.400000000001</v>
      </c>
      <c r="AN35" s="16">
        <f t="shared" si="12"/>
        <v>11.555249539042006</v>
      </c>
      <c r="AO35" s="16">
        <v>-1554.6</v>
      </c>
      <c r="AP35" s="16">
        <v>-22135.599999999999</v>
      </c>
      <c r="AQ35" s="4"/>
    </row>
    <row r="36" spans="1:43" ht="24" customHeight="1" x14ac:dyDescent="0.25">
      <c r="A36" s="15">
        <f t="shared" si="13"/>
        <v>26</v>
      </c>
      <c r="B36" s="15" t="s">
        <v>50</v>
      </c>
      <c r="C36" s="16">
        <v>11822776</v>
      </c>
      <c r="D36" s="16">
        <v>1089785.2</v>
      </c>
      <c r="E36" s="16">
        <f t="shared" si="0"/>
        <v>9.2176761193817764</v>
      </c>
      <c r="F36" s="16">
        <v>4464611.5</v>
      </c>
      <c r="G36" s="16">
        <v>626455.30000000005</v>
      </c>
      <c r="H36" s="16">
        <v>595670.30000000005</v>
      </c>
      <c r="I36" s="16">
        <f t="shared" si="1"/>
        <v>95.08584251741506</v>
      </c>
      <c r="J36" s="16">
        <f t="shared" si="2"/>
        <v>13.342041071210788</v>
      </c>
      <c r="K36" s="16">
        <v>262893</v>
      </c>
      <c r="L36" s="16">
        <v>272161.09999999998</v>
      </c>
      <c r="M36" s="16">
        <f t="shared" si="3"/>
        <v>103.52542669451068</v>
      </c>
      <c r="N36" s="16">
        <v>4842.7</v>
      </c>
      <c r="O36" s="16">
        <v>6172</v>
      </c>
      <c r="P36" s="16">
        <f t="shared" si="4"/>
        <v>127.44956326016479</v>
      </c>
      <c r="Q36" s="16">
        <v>3533.9</v>
      </c>
      <c r="R36" s="16">
        <v>4209.8999999999996</v>
      </c>
      <c r="S36" s="16">
        <f t="shared" si="5"/>
        <v>119.12900761198675</v>
      </c>
      <c r="T36" s="16">
        <v>46538</v>
      </c>
      <c r="U36" s="16">
        <v>50032.5</v>
      </c>
      <c r="V36" s="16">
        <f t="shared" si="6"/>
        <v>107.50891744380937</v>
      </c>
      <c r="W36" s="16">
        <v>83112.399999999994</v>
      </c>
      <c r="X36" s="16">
        <v>76752.100000000006</v>
      </c>
      <c r="Y36" s="16">
        <f t="shared" si="7"/>
        <v>92.347351297760639</v>
      </c>
      <c r="Z36" s="16">
        <v>207665.5</v>
      </c>
      <c r="AA36" s="16">
        <v>163322</v>
      </c>
      <c r="AB36" s="16">
        <f t="shared" si="8"/>
        <v>78.646669764597405</v>
      </c>
      <c r="AC36" s="16">
        <v>97234</v>
      </c>
      <c r="AD36" s="16">
        <v>85155.199999999997</v>
      </c>
      <c r="AE36" s="16">
        <f t="shared" si="9"/>
        <v>87.577596314046531</v>
      </c>
      <c r="AF36" s="16">
        <v>92043</v>
      </c>
      <c r="AG36" s="16">
        <v>32049.9</v>
      </c>
      <c r="AH36" s="16">
        <f t="shared" si="10"/>
        <v>34.820572993057596</v>
      </c>
      <c r="AI36" s="16">
        <v>7358164.5</v>
      </c>
      <c r="AJ36" s="16">
        <v>494114.9</v>
      </c>
      <c r="AK36" s="16">
        <f t="shared" si="11"/>
        <v>6.7151923553761277</v>
      </c>
      <c r="AL36" s="16">
        <v>12274961</v>
      </c>
      <c r="AM36" s="16">
        <v>1196997.3</v>
      </c>
      <c r="AN36" s="16">
        <f t="shared" si="12"/>
        <v>9.7515364814601053</v>
      </c>
      <c r="AO36" s="16">
        <v>-295593.09999999998</v>
      </c>
      <c r="AP36" s="16">
        <v>-107212.1</v>
      </c>
      <c r="AQ36" s="4"/>
    </row>
    <row r="37" spans="1:43" s="13" customFormat="1" ht="24" customHeight="1" x14ac:dyDescent="0.25">
      <c r="A37" s="17"/>
      <c r="B37" s="17" t="s">
        <v>51</v>
      </c>
      <c r="C37" s="18">
        <f>SUM(C11:C36)</f>
        <v>26121826</v>
      </c>
      <c r="D37" s="18">
        <f t="shared" ref="D37:AP37" si="14">SUM(D11:D36)</f>
        <v>2185607.9</v>
      </c>
      <c r="E37" s="18">
        <f t="shared" si="0"/>
        <v>8.3669797815818843</v>
      </c>
      <c r="F37" s="18">
        <f t="shared" si="14"/>
        <v>8448647.1999999993</v>
      </c>
      <c r="G37" s="18">
        <f t="shared" si="14"/>
        <v>1137807.9000000001</v>
      </c>
      <c r="H37" s="18">
        <f t="shared" si="14"/>
        <v>1147245.6000000001</v>
      </c>
      <c r="I37" s="18">
        <f>H37/G37*100</f>
        <v>100.82946339184321</v>
      </c>
      <c r="J37" s="18">
        <f t="shared" si="2"/>
        <v>13.579044938697407</v>
      </c>
      <c r="K37" s="18">
        <f t="shared" si="14"/>
        <v>527505.4</v>
      </c>
      <c r="L37" s="18">
        <f t="shared" si="14"/>
        <v>563412.59999999986</v>
      </c>
      <c r="M37" s="18">
        <f t="shared" si="3"/>
        <v>106.80698244984788</v>
      </c>
      <c r="N37" s="18">
        <f t="shared" si="14"/>
        <v>7060.6</v>
      </c>
      <c r="O37" s="18">
        <f t="shared" si="14"/>
        <v>11555.099999999999</v>
      </c>
      <c r="P37" s="18">
        <f t="shared" si="4"/>
        <v>163.65606322408857</v>
      </c>
      <c r="Q37" s="18">
        <f t="shared" si="14"/>
        <v>7051.5</v>
      </c>
      <c r="R37" s="18">
        <f t="shared" si="14"/>
        <v>7582.2999999999993</v>
      </c>
      <c r="S37" s="18">
        <f t="shared" si="5"/>
        <v>107.52747642345599</v>
      </c>
      <c r="T37" s="18">
        <f t="shared" si="14"/>
        <v>93761.1</v>
      </c>
      <c r="U37" s="18">
        <f t="shared" si="14"/>
        <v>87013.4</v>
      </c>
      <c r="V37" s="18">
        <f t="shared" si="6"/>
        <v>92.803305421971359</v>
      </c>
      <c r="W37" s="18">
        <f t="shared" si="14"/>
        <v>152101</v>
      </c>
      <c r="X37" s="18">
        <f t="shared" si="14"/>
        <v>134732.5</v>
      </c>
      <c r="Y37" s="18">
        <f t="shared" si="7"/>
        <v>88.580942926082002</v>
      </c>
      <c r="Z37" s="18">
        <f t="shared" si="14"/>
        <v>295647.5</v>
      </c>
      <c r="AA37" s="18">
        <f t="shared" si="14"/>
        <v>260055.73</v>
      </c>
      <c r="AB37" s="18">
        <f t="shared" si="8"/>
        <v>87.961416890046422</v>
      </c>
      <c r="AC37" s="18">
        <f t="shared" si="14"/>
        <v>134688.20000000001</v>
      </c>
      <c r="AD37" s="18">
        <f t="shared" si="14"/>
        <v>129159.29999999999</v>
      </c>
      <c r="AE37" s="18">
        <f t="shared" si="9"/>
        <v>95.895037575674763</v>
      </c>
      <c r="AF37" s="18">
        <f t="shared" si="14"/>
        <v>117661.7</v>
      </c>
      <c r="AG37" s="18">
        <f t="shared" si="14"/>
        <v>55672.800000000003</v>
      </c>
      <c r="AH37" s="18">
        <f t="shared" si="10"/>
        <v>47.315991524854731</v>
      </c>
      <c r="AI37" s="18">
        <f t="shared" si="14"/>
        <v>17673178.800000001</v>
      </c>
      <c r="AJ37" s="18">
        <f t="shared" si="14"/>
        <v>1038362.3</v>
      </c>
      <c r="AK37" s="18">
        <f t="shared" si="11"/>
        <v>5.8753567298261027</v>
      </c>
      <c r="AL37" s="18">
        <f t="shared" si="14"/>
        <v>27426679.600000001</v>
      </c>
      <c r="AM37" s="18">
        <f t="shared" si="14"/>
        <v>2834636.6999999997</v>
      </c>
      <c r="AN37" s="18">
        <f t="shared" si="12"/>
        <v>10.335325826316939</v>
      </c>
      <c r="AO37" s="18">
        <f t="shared" si="14"/>
        <v>-719339.1</v>
      </c>
      <c r="AP37" s="18">
        <f t="shared" si="14"/>
        <v>-649028.69999999995</v>
      </c>
      <c r="AQ37" s="12"/>
    </row>
    <row r="38" spans="1:43" ht="15" customHeight="1" x14ac:dyDescent="0.25">
      <c r="A38" s="6"/>
      <c r="B38" s="6"/>
      <c r="C38" s="14"/>
      <c r="D38" s="14"/>
      <c r="E38" s="1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4"/>
    </row>
  </sheetData>
  <mergeCells count="47">
    <mergeCell ref="U4:V4"/>
    <mergeCell ref="A5:A9"/>
    <mergeCell ref="C8:C9"/>
    <mergeCell ref="B5:B9"/>
    <mergeCell ref="C5:E7"/>
    <mergeCell ref="F6:J6"/>
    <mergeCell ref="F7:F9"/>
    <mergeCell ref="G7:H7"/>
    <mergeCell ref="I7:J7"/>
    <mergeCell ref="D8:D9"/>
    <mergeCell ref="E8:E9"/>
    <mergeCell ref="G8:G9"/>
    <mergeCell ref="H8:H9"/>
    <mergeCell ref="I8:I9"/>
    <mergeCell ref="J8:J9"/>
    <mergeCell ref="F5:AK5"/>
    <mergeCell ref="C3:E3"/>
    <mergeCell ref="C2:V2"/>
    <mergeCell ref="C1:E1"/>
    <mergeCell ref="F1:I1"/>
    <mergeCell ref="Z7:AB7"/>
    <mergeCell ref="AC7:AE7"/>
    <mergeCell ref="AF7:AH7"/>
    <mergeCell ref="Q8:R8"/>
    <mergeCell ref="K8:L8"/>
    <mergeCell ref="N8:O8"/>
    <mergeCell ref="T8:U8"/>
    <mergeCell ref="W8:X8"/>
    <mergeCell ref="Z8:AA8"/>
    <mergeCell ref="AC8:AD8"/>
    <mergeCell ref="AF8:AG8"/>
    <mergeCell ref="N7:P7"/>
    <mergeCell ref="K7:M7"/>
    <mergeCell ref="Q7:S7"/>
    <mergeCell ref="T7:V7"/>
    <mergeCell ref="W7:Y7"/>
    <mergeCell ref="AO5:AP7"/>
    <mergeCell ref="AL5:AN7"/>
    <mergeCell ref="AI6:AK7"/>
    <mergeCell ref="AI8:AI9"/>
    <mergeCell ref="AJ8:AJ9"/>
    <mergeCell ref="AK8:AK9"/>
    <mergeCell ref="AL8:AL9"/>
    <mergeCell ref="AM8:AM9"/>
    <mergeCell ref="AN8:AN9"/>
    <mergeCell ref="AO8:AO9"/>
    <mergeCell ref="AP8:AP9"/>
  </mergeCells>
  <pageMargins left="0.39370078740157483" right="0.39370078740157483" top="0.74803149606299213" bottom="0.74803149606299213" header="0.31496062992125984" footer="0.31496062992125984"/>
  <pageSetup paperSize="9" scale="55" fitToWidth="0" orientation="landscape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8F7448B-FFDC-447A-90D5-912A7A288B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2019-03-15T12:58:26Z</cp:lastPrinted>
  <dcterms:created xsi:type="dcterms:W3CDTF">2019-03-15T10:40:18Z</dcterms:created>
  <dcterms:modified xsi:type="dcterms:W3CDTF">2019-03-15T12:58:27Z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IKB_2016_MR_GO_2.xlsx</vt:lpwstr>
  </property>
  <property fmtid="{D5CDD505-2E9C-101B-9397-08002B2CF9AE}" pid="3" name="Название отчета">
    <vt:lpwstr>IKB_2016_MR_GO_2.xlsx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