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765" windowWidth="27495" windowHeight="9990"/>
  </bookViews>
  <sheets>
    <sheet name="Таблица 1" sheetId="2" r:id="rId1"/>
  </sheets>
  <definedNames>
    <definedName name="_xlnm.Print_Titles" localSheetId="0">'Таблица 1'!$A:$B</definedName>
  </definedNames>
  <calcPr calcId="145621"/>
</workbook>
</file>

<file path=xl/calcChain.xml><?xml version="1.0" encoding="utf-8"?>
<calcChain xmlns="http://schemas.openxmlformats.org/spreadsheetml/2006/main">
  <c r="AK11" i="2" l="1"/>
  <c r="AN11" i="2"/>
  <c r="AO37" i="2" l="1"/>
  <c r="F37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H12" i="2"/>
  <c r="AH13" i="2"/>
  <c r="AH15" i="2"/>
  <c r="AH16" i="2"/>
  <c r="AH17" i="2"/>
  <c r="AH18" i="2"/>
  <c r="AH19" i="2"/>
  <c r="AH20" i="2"/>
  <c r="AH21" i="2"/>
  <c r="AH22" i="2"/>
  <c r="AH24" i="2"/>
  <c r="AH25" i="2"/>
  <c r="AH26" i="2"/>
  <c r="AH27" i="2"/>
  <c r="AH28" i="2"/>
  <c r="AH29" i="2"/>
  <c r="AH30" i="2"/>
  <c r="AH32" i="2"/>
  <c r="AH33" i="2"/>
  <c r="AH34" i="2"/>
  <c r="AH35" i="2"/>
  <c r="AH36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11" i="2"/>
  <c r="D37" i="2"/>
  <c r="G37" i="2"/>
  <c r="H37" i="2"/>
  <c r="K37" i="2"/>
  <c r="L37" i="2"/>
  <c r="N37" i="2"/>
  <c r="O37" i="2"/>
  <c r="Q37" i="2"/>
  <c r="R37" i="2"/>
  <c r="T37" i="2"/>
  <c r="U37" i="2"/>
  <c r="W37" i="2"/>
  <c r="X37" i="2"/>
  <c r="Z37" i="2"/>
  <c r="AA37" i="2"/>
  <c r="AC37" i="2"/>
  <c r="AD37" i="2"/>
  <c r="AF37" i="2"/>
  <c r="AG37" i="2"/>
  <c r="AI37" i="2"/>
  <c r="AJ37" i="2"/>
  <c r="AL37" i="2"/>
  <c r="AM37" i="2"/>
  <c r="AP37" i="2"/>
  <c r="C37" i="2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Y37" i="2" l="1"/>
  <c r="AH37" i="2"/>
  <c r="P37" i="2"/>
  <c r="I37" i="2"/>
  <c r="AE37" i="2"/>
  <c r="V37" i="2"/>
  <c r="M37" i="2"/>
  <c r="E37" i="2"/>
  <c r="AN37" i="2"/>
  <c r="AK37" i="2"/>
  <c r="AB37" i="2"/>
  <c r="S37" i="2"/>
  <c r="J37" i="2"/>
</calcChain>
</file>

<file path=xl/sharedStrings.xml><?xml version="1.0" encoding="utf-8"?>
<sst xmlns="http://schemas.openxmlformats.org/spreadsheetml/2006/main" count="103" uniqueCount="54">
  <si>
    <t>№ п/п</t>
  </si>
  <si>
    <t>Наименование муниципальных образований</t>
  </si>
  <si>
    <t>Доходы - всего</t>
  </si>
  <si>
    <t xml:space="preserve">          в том числе</t>
  </si>
  <si>
    <t>Расходы - всего</t>
  </si>
  <si>
    <t>Дефицит (профицит) бюджета</t>
  </si>
  <si>
    <t>Налоговые и неналоговые доходы</t>
  </si>
  <si>
    <t xml:space="preserve">Безвозмездные поступления </t>
  </si>
  <si>
    <t>Назначено на год</t>
  </si>
  <si>
    <t>Исполнено - Всего</t>
  </si>
  <si>
    <t>%</t>
  </si>
  <si>
    <t>Налог на доходы физических лиц</t>
  </si>
  <si>
    <t>Налоги на имущество физических лиц</t>
  </si>
  <si>
    <t>Транспортный налог</t>
  </si>
  <si>
    <t>Земельный налог</t>
  </si>
  <si>
    <t>Единый налог на вмененный доход для отдельных видов деятельности</t>
  </si>
  <si>
    <t>Неналоговые доходы</t>
  </si>
  <si>
    <t>Доходы от использовния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</si>
  <si>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</si>
  <si>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Исполнено</t>
  </si>
  <si>
    <t xml:space="preserve">Исполнено
 </t>
  </si>
  <si>
    <t>Алатырский район</t>
  </si>
  <si>
    <t>Аликовский район</t>
  </si>
  <si>
    <t>Батыревский pайон</t>
  </si>
  <si>
    <t>Вурнарский pайон</t>
  </si>
  <si>
    <t>Ибресинский pайон</t>
  </si>
  <si>
    <t>Канашский pайон</t>
  </si>
  <si>
    <t>Козловский pайон</t>
  </si>
  <si>
    <t>Комсомольский pайон</t>
  </si>
  <si>
    <t>Красноармейский pайон</t>
  </si>
  <si>
    <t>Красночетайский pайон</t>
  </si>
  <si>
    <t>Марпосадский pайон</t>
  </si>
  <si>
    <t>Моргаушский pайон</t>
  </si>
  <si>
    <t>Порецкий pайон</t>
  </si>
  <si>
    <t>Урмарский pайон</t>
  </si>
  <si>
    <t>Цивильский pайон</t>
  </si>
  <si>
    <t>Чебоксарский pайон</t>
  </si>
  <si>
    <t>Шемуршинский pайон</t>
  </si>
  <si>
    <t>Шумерлинский pайон</t>
  </si>
  <si>
    <t>Ядринский pайон</t>
  </si>
  <si>
    <t>Яльчикский pайон</t>
  </si>
  <si>
    <t>Янтиковский pайон</t>
  </si>
  <si>
    <t>г.Алатырь</t>
  </si>
  <si>
    <t>г.Канаш</t>
  </si>
  <si>
    <t>г.Новочебоксарск</t>
  </si>
  <si>
    <t>г.Шумерля</t>
  </si>
  <si>
    <t>г.Чебоксары</t>
  </si>
  <si>
    <t>Итого по районам и городам</t>
  </si>
  <si>
    <t>(тыс.рублей)</t>
  </si>
  <si>
    <t xml:space="preserve">Исполнение консолидированных бюджетов муниципальных районов и бюджетов городских округов на 1 февраля 2019 года  </t>
  </si>
  <si>
    <t>на  01.02.2018</t>
  </si>
  <si>
    <t>на  01.02.2019</t>
  </si>
  <si>
    <t>01.02.2019 / 01.02.2018</t>
  </si>
  <si>
    <t>01.02.2019 к плановым назначениям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</si>
</sst>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u/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8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6"/>
      <color rgb="FF000000"/>
      <name val="TimesET"/>
    </font>
    <font>
      <sz val="8"/>
      <color rgb="FF000000"/>
      <name val="TimesET"/>
    </font>
    <font>
      <sz val="11"/>
      <color rgb="FF000000"/>
      <name val="TimesET"/>
    </font>
    <font>
      <b/>
      <sz val="11"/>
      <color rgb="FF000000"/>
      <name val="TimesET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3">
    <xf numFmtId="0" fontId="0" fillId="0" borderId="0"/>
    <xf numFmtId="0" fontId="1" fillId="0" borderId="1">
      <alignment wrapText="1"/>
    </xf>
    <xf numFmtId="0" fontId="2" fillId="0" borderId="1">
      <alignment horizontal="center" vertical="center" wrapText="1"/>
    </xf>
    <xf numFmtId="0" fontId="1" fillId="0" borderId="1"/>
    <xf numFmtId="0" fontId="3" fillId="0" borderId="1"/>
    <xf numFmtId="0" fontId="1" fillId="0" borderId="1">
      <alignment horizontal="center" wrapText="1"/>
    </xf>
    <xf numFmtId="0" fontId="1" fillId="0" borderId="1">
      <alignment horizontal="left" wrapText="1"/>
    </xf>
    <xf numFmtId="0" fontId="4" fillId="0" borderId="1">
      <alignment wrapText="1"/>
    </xf>
    <xf numFmtId="0" fontId="1" fillId="0" borderId="2"/>
    <xf numFmtId="3" fontId="5" fillId="0" borderId="3">
      <alignment horizontal="center" vertical="center" wrapText="1"/>
    </xf>
    <xf numFmtId="164" fontId="5" fillId="0" borderId="3">
      <alignment horizontal="center" vertical="center" wrapText="1"/>
    </xf>
    <xf numFmtId="164" fontId="5" fillId="0" borderId="4">
      <alignment vertical="center" wrapText="1"/>
    </xf>
    <xf numFmtId="164" fontId="5" fillId="0" borderId="5">
      <alignment vertical="center" wrapText="1"/>
    </xf>
    <xf numFmtId="164" fontId="5" fillId="0" borderId="6">
      <alignment vertical="center" wrapText="1"/>
    </xf>
    <xf numFmtId="1" fontId="5" fillId="0" borderId="3">
      <alignment horizontal="center" vertical="center" wrapText="1"/>
    </xf>
    <xf numFmtId="49" fontId="5" fillId="0" borderId="3">
      <alignment horizontal="center" vertical="center" wrapText="1"/>
    </xf>
    <xf numFmtId="0" fontId="1" fillId="0" borderId="3">
      <alignment horizontal="center"/>
    </xf>
    <xf numFmtId="0" fontId="1" fillId="0" borderId="3"/>
    <xf numFmtId="2" fontId="1" fillId="0" borderId="3">
      <alignment horizontal="right" shrinkToFit="1"/>
    </xf>
    <xf numFmtId="0" fontId="1" fillId="0" borderId="7"/>
    <xf numFmtId="0" fontId="1" fillId="0" borderId="2">
      <alignment wrapText="1"/>
    </xf>
    <xf numFmtId="0" fontId="4" fillId="0" borderId="1">
      <alignment horizontal="center" wrapText="1"/>
    </xf>
    <xf numFmtId="0" fontId="4" fillId="0" borderId="2">
      <alignment wrapText="1"/>
    </xf>
    <xf numFmtId="0" fontId="6" fillId="0" borderId="7">
      <alignment horizontal="center" vertical="top" wrapText="1"/>
    </xf>
    <xf numFmtId="0" fontId="6" fillId="0" borderId="1">
      <alignment horizontal="center" vertical="top" wrapText="1"/>
    </xf>
    <xf numFmtId="0" fontId="6" fillId="0" borderId="1">
      <alignment vertical="top"/>
    </xf>
    <xf numFmtId="0" fontId="8" fillId="0" borderId="0"/>
    <xf numFmtId="0" fontId="8" fillId="0" borderId="0"/>
    <xf numFmtId="0" fontId="8" fillId="0" borderId="0"/>
    <xf numFmtId="0" fontId="3" fillId="0" borderId="1"/>
    <xf numFmtId="0" fontId="3" fillId="0" borderId="1"/>
    <xf numFmtId="0" fontId="7" fillId="2" borderId="1"/>
    <xf numFmtId="0" fontId="7" fillId="0" borderId="1"/>
  </cellStyleXfs>
  <cellXfs count="3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wrapText="1"/>
    </xf>
    <xf numFmtId="0" fontId="1" fillId="0" borderId="1" xfId="3" applyNumberFormat="1" applyProtection="1"/>
    <xf numFmtId="0" fontId="1" fillId="0" borderId="2" xfId="8" applyNumberFormat="1" applyProtection="1"/>
    <xf numFmtId="0" fontId="9" fillId="0" borderId="0" xfId="0" applyFont="1" applyProtection="1">
      <protection locked="0"/>
    </xf>
    <xf numFmtId="164" fontId="12" fillId="0" borderId="5" xfId="12" applyFont="1" applyProtection="1">
      <alignment vertical="center" wrapText="1"/>
    </xf>
    <xf numFmtId="164" fontId="12" fillId="0" borderId="6" xfId="13" applyFont="1" applyProtection="1">
      <alignment vertical="center" wrapText="1"/>
    </xf>
    <xf numFmtId="164" fontId="12" fillId="0" borderId="4" xfId="11" applyFont="1" applyProtection="1">
      <alignment vertical="center" wrapText="1"/>
    </xf>
    <xf numFmtId="164" fontId="12" fillId="0" borderId="3" xfId="10" applyFont="1" applyProtection="1">
      <alignment horizontal="center" vertical="center" wrapText="1"/>
    </xf>
    <xf numFmtId="1" fontId="12" fillId="0" borderId="3" xfId="14" applyNumberFormat="1" applyFont="1" applyProtection="1">
      <alignment horizontal="center" vertical="center" wrapText="1"/>
    </xf>
    <xf numFmtId="0" fontId="13" fillId="0" borderId="3" xfId="16" applyNumberFormat="1" applyFont="1" applyProtection="1">
      <alignment horizontal="center"/>
    </xf>
    <xf numFmtId="0" fontId="13" fillId="0" borderId="3" xfId="17" applyNumberFormat="1" applyFont="1" applyProtection="1"/>
    <xf numFmtId="164" fontId="13" fillId="0" borderId="3" xfId="18" applyNumberFormat="1" applyFont="1" applyProtection="1">
      <alignment horizontal="right" shrinkToFit="1"/>
    </xf>
    <xf numFmtId="0" fontId="14" fillId="0" borderId="3" xfId="17" applyNumberFormat="1" applyFont="1" applyProtection="1"/>
    <xf numFmtId="49" fontId="14" fillId="0" borderId="3" xfId="17" applyNumberFormat="1" applyFont="1" applyAlignment="1" applyProtection="1">
      <alignment wrapText="1"/>
    </xf>
    <xf numFmtId="164" fontId="14" fillId="0" borderId="3" xfId="18" applyNumberFormat="1" applyFont="1" applyProtection="1">
      <alignment horizontal="right" shrinkToFit="1"/>
    </xf>
    <xf numFmtId="164" fontId="12" fillId="0" borderId="3" xfId="10" applyFont="1" applyProtection="1">
      <alignment horizontal="center" vertical="center" wrapText="1"/>
    </xf>
    <xf numFmtId="164" fontId="12" fillId="0" borderId="3" xfId="10" applyFont="1" applyProtection="1">
      <alignment horizontal="center" vertical="center" wrapText="1"/>
      <protection locked="0"/>
    </xf>
    <xf numFmtId="1" fontId="12" fillId="0" borderId="3" xfId="14" applyNumberFormat="1" applyFont="1" applyProtection="1">
      <alignment horizontal="center" vertical="center" wrapText="1"/>
    </xf>
    <xf numFmtId="1" fontId="12" fillId="0" borderId="3" xfId="14" applyFont="1" applyProtection="1">
      <alignment horizontal="center" vertical="center" wrapText="1"/>
      <protection locked="0"/>
    </xf>
    <xf numFmtId="164" fontId="12" fillId="0" borderId="4" xfId="11" applyFont="1" applyAlignment="1" applyProtection="1">
      <alignment vertical="center" wrapText="1"/>
    </xf>
    <xf numFmtId="164" fontId="12" fillId="0" borderId="5" xfId="11" applyFont="1" applyBorder="1" applyAlignment="1" applyProtection="1">
      <alignment vertical="center" wrapText="1"/>
    </xf>
    <xf numFmtId="0" fontId="1" fillId="0" borderId="1" xfId="1" applyNumberFormat="1" applyProtection="1">
      <alignment wrapText="1"/>
    </xf>
    <xf numFmtId="0" fontId="1" fillId="0" borderId="1" xfId="1" applyProtection="1">
      <alignment wrapText="1"/>
      <protection locked="0"/>
    </xf>
    <xf numFmtId="0" fontId="2" fillId="0" borderId="1" xfId="2" applyNumberFormat="1" applyProtection="1">
      <alignment horizontal="center" vertical="center" wrapText="1"/>
    </xf>
    <xf numFmtId="0" fontId="2" fillId="0" borderId="1" xfId="2" applyProtection="1">
      <alignment horizontal="center" vertical="center" wrapText="1"/>
      <protection locked="0"/>
    </xf>
    <xf numFmtId="0" fontId="10" fillId="0" borderId="2" xfId="8" applyNumberFormat="1" applyFont="1" applyAlignment="1" applyProtection="1">
      <alignment horizontal="right"/>
    </xf>
    <xf numFmtId="0" fontId="1" fillId="0" borderId="2" xfId="8" applyNumberFormat="1" applyAlignment="1" applyProtection="1">
      <alignment horizontal="right"/>
    </xf>
    <xf numFmtId="0" fontId="11" fillId="0" borderId="1" xfId="2" applyNumberFormat="1" applyFont="1" applyAlignment="1" applyProtection="1">
      <alignment horizontal="center" vertical="center" wrapText="1"/>
    </xf>
    <xf numFmtId="3" fontId="12" fillId="0" borderId="3" xfId="9" applyFont="1" applyProtection="1">
      <alignment horizontal="center" vertical="center" wrapText="1"/>
    </xf>
    <xf numFmtId="3" fontId="12" fillId="0" borderId="3" xfId="9" applyFont="1" applyProtection="1">
      <alignment horizontal="center" vertical="center" wrapText="1"/>
      <protection locked="0"/>
    </xf>
    <xf numFmtId="49" fontId="12" fillId="0" borderId="3" xfId="15" applyFont="1" applyProtection="1">
      <alignment horizontal="center" vertical="center" wrapText="1"/>
    </xf>
    <xf numFmtId="49" fontId="12" fillId="0" borderId="3" xfId="15" applyFont="1" applyProtection="1">
      <alignment horizontal="center" vertical="center" wrapText="1"/>
      <protection locked="0"/>
    </xf>
  </cellXfs>
  <cellStyles count="33">
    <cellStyle name="br" xfId="28"/>
    <cellStyle name="col" xfId="27"/>
    <cellStyle name="style0" xfId="29"/>
    <cellStyle name="td" xfId="30"/>
    <cellStyle name="tr" xfId="26"/>
    <cellStyle name="xl21" xfId="31"/>
    <cellStyle name="xl22" xfId="1"/>
    <cellStyle name="xl23" xfId="8"/>
    <cellStyle name="xl24" xfId="9"/>
    <cellStyle name="xl25" xfId="16"/>
    <cellStyle name="xl26" xfId="17"/>
    <cellStyle name="xl27" xfId="19"/>
    <cellStyle name="xl28" xfId="3"/>
    <cellStyle name="xl29" xfId="4"/>
    <cellStyle name="xl30" xfId="10"/>
    <cellStyle name="xl31" xfId="32"/>
    <cellStyle name="xl32" xfId="14"/>
    <cellStyle name="xl33" xfId="18"/>
    <cellStyle name="xl34" xfId="20"/>
    <cellStyle name="xl35" xfId="23"/>
    <cellStyle name="xl36" xfId="6"/>
    <cellStyle name="xl37" xfId="11"/>
    <cellStyle name="xl38" xfId="21"/>
    <cellStyle name="xl39" xfId="24"/>
    <cellStyle name="xl40" xfId="5"/>
    <cellStyle name="xl41" xfId="12"/>
    <cellStyle name="xl42" xfId="25"/>
    <cellStyle name="xl43" xfId="2"/>
    <cellStyle name="xl44" xfId="7"/>
    <cellStyle name="xl45" xfId="15"/>
    <cellStyle name="xl46" xfId="22"/>
    <cellStyle name="xl47" xfId="1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7"/>
  <sheetViews>
    <sheetView tabSelected="1" view="pageLayout" zoomScaleNormal="100" workbookViewId="0">
      <selection activeCell="I8" sqref="I8:I9"/>
    </sheetView>
  </sheetViews>
  <sheetFormatPr defaultRowHeight="15" x14ac:dyDescent="0.25"/>
  <cols>
    <col min="1" max="1" width="4.42578125" style="1" customWidth="1"/>
    <col min="2" max="2" width="23.7109375" style="1" customWidth="1"/>
    <col min="3" max="3" width="12.42578125" style="1" customWidth="1"/>
    <col min="4" max="4" width="13.140625" style="1" customWidth="1"/>
    <col min="5" max="5" width="8.42578125" style="1" customWidth="1"/>
    <col min="6" max="8" width="12.5703125" style="1" customWidth="1"/>
    <col min="9" max="10" width="9.5703125" style="1" customWidth="1"/>
    <col min="11" max="12" width="12.7109375" style="1" customWidth="1"/>
    <col min="13" max="13" width="10.28515625" style="1" customWidth="1"/>
    <col min="14" max="15" width="10.5703125" style="1" customWidth="1"/>
    <col min="16" max="16" width="9.42578125" style="1" customWidth="1"/>
    <col min="17" max="18" width="10.5703125" style="1" customWidth="1"/>
    <col min="19" max="19" width="11" style="1" customWidth="1"/>
    <col min="20" max="21" width="11.28515625" style="1" customWidth="1"/>
    <col min="22" max="22" width="10.42578125" style="1" customWidth="1"/>
    <col min="23" max="24" width="13.7109375" style="1" customWidth="1"/>
    <col min="25" max="25" width="10.42578125" style="1" customWidth="1"/>
    <col min="26" max="27" width="12" style="1" customWidth="1"/>
    <col min="28" max="28" width="10" style="1" customWidth="1"/>
    <col min="29" max="30" width="10.5703125" style="1" customWidth="1"/>
    <col min="31" max="31" width="11.28515625" style="1" customWidth="1"/>
    <col min="32" max="33" width="10.42578125" style="1" customWidth="1"/>
    <col min="34" max="34" width="9.140625" style="1" customWidth="1"/>
    <col min="35" max="36" width="12.28515625" style="1" customWidth="1"/>
    <col min="37" max="37" width="8.85546875" style="1" customWidth="1"/>
    <col min="38" max="39" width="12.28515625" style="1" customWidth="1"/>
    <col min="40" max="40" width="8.7109375" style="1" customWidth="1"/>
    <col min="41" max="42" width="11.5703125" style="1" customWidth="1"/>
    <col min="43" max="16384" width="9.140625" style="1"/>
  </cols>
  <sheetData>
    <row r="1" spans="1:42" ht="16.350000000000001" customHeight="1" x14ac:dyDescent="0.25">
      <c r="A1" s="2"/>
      <c r="B1" s="2"/>
      <c r="C1" s="25"/>
      <c r="D1" s="26"/>
      <c r="E1" s="26"/>
      <c r="F1" s="26"/>
      <c r="G1" s="26"/>
      <c r="H1" s="26"/>
      <c r="I1" s="26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ht="24" customHeight="1" x14ac:dyDescent="0.25">
      <c r="A2" s="2"/>
      <c r="B2" s="2"/>
      <c r="C2" s="29" t="s">
        <v>49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16.350000000000001" customHeight="1" x14ac:dyDescent="0.25">
      <c r="A3" s="2"/>
      <c r="B3" s="2"/>
      <c r="C3" s="23"/>
      <c r="D3" s="24"/>
      <c r="E3" s="24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2" ht="1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T4" s="4"/>
      <c r="U4" s="27" t="s">
        <v>48</v>
      </c>
      <c r="V4" s="28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1:42" ht="15" customHeight="1" x14ac:dyDescent="0.25">
      <c r="A5" s="30" t="s">
        <v>0</v>
      </c>
      <c r="B5" s="17" t="s">
        <v>1</v>
      </c>
      <c r="C5" s="17" t="s">
        <v>2</v>
      </c>
      <c r="D5" s="18"/>
      <c r="E5" s="18"/>
      <c r="F5" s="21" t="s">
        <v>3</v>
      </c>
      <c r="G5" s="22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7"/>
      <c r="AL5" s="17" t="s">
        <v>4</v>
      </c>
      <c r="AM5" s="18"/>
      <c r="AN5" s="18"/>
      <c r="AO5" s="17" t="s">
        <v>5</v>
      </c>
      <c r="AP5" s="18"/>
    </row>
    <row r="6" spans="1:42" ht="15" customHeight="1" x14ac:dyDescent="0.25">
      <c r="A6" s="31"/>
      <c r="B6" s="18"/>
      <c r="C6" s="18"/>
      <c r="D6" s="18"/>
      <c r="E6" s="18"/>
      <c r="F6" s="17" t="s">
        <v>6</v>
      </c>
      <c r="G6" s="18"/>
      <c r="H6" s="18"/>
      <c r="I6" s="18"/>
      <c r="J6" s="18"/>
      <c r="K6" s="8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7"/>
      <c r="AC6" s="8"/>
      <c r="AD6" s="6"/>
      <c r="AE6" s="6"/>
      <c r="AF6" s="6"/>
      <c r="AG6" s="6"/>
      <c r="AH6" s="7"/>
      <c r="AI6" s="17" t="s">
        <v>7</v>
      </c>
      <c r="AJ6" s="18"/>
      <c r="AK6" s="18"/>
      <c r="AL6" s="18"/>
      <c r="AM6" s="18"/>
      <c r="AN6" s="18"/>
      <c r="AO6" s="18"/>
      <c r="AP6" s="18"/>
    </row>
    <row r="7" spans="1:42" ht="35.25" customHeight="1" x14ac:dyDescent="0.25">
      <c r="A7" s="31"/>
      <c r="B7" s="18"/>
      <c r="C7" s="18"/>
      <c r="D7" s="18"/>
      <c r="E7" s="18"/>
      <c r="F7" s="19" t="s">
        <v>8</v>
      </c>
      <c r="G7" s="17" t="s">
        <v>9</v>
      </c>
      <c r="H7" s="18"/>
      <c r="I7" s="17" t="s">
        <v>10</v>
      </c>
      <c r="J7" s="18"/>
      <c r="K7" s="17" t="s">
        <v>11</v>
      </c>
      <c r="L7" s="18"/>
      <c r="M7" s="18"/>
      <c r="N7" s="17" t="s">
        <v>12</v>
      </c>
      <c r="O7" s="18"/>
      <c r="P7" s="18"/>
      <c r="Q7" s="17" t="s">
        <v>13</v>
      </c>
      <c r="R7" s="18"/>
      <c r="S7" s="18"/>
      <c r="T7" s="17" t="s">
        <v>14</v>
      </c>
      <c r="U7" s="18"/>
      <c r="V7" s="18"/>
      <c r="W7" s="17" t="s">
        <v>15</v>
      </c>
      <c r="X7" s="18"/>
      <c r="Y7" s="18"/>
      <c r="Z7" s="17" t="s">
        <v>16</v>
      </c>
      <c r="AA7" s="18"/>
      <c r="AB7" s="18"/>
      <c r="AC7" s="17" t="s">
        <v>17</v>
      </c>
      <c r="AD7" s="18"/>
      <c r="AE7" s="18"/>
      <c r="AF7" s="17" t="s">
        <v>18</v>
      </c>
      <c r="AG7" s="18"/>
      <c r="AH7" s="18"/>
      <c r="AI7" s="18"/>
      <c r="AJ7" s="18"/>
      <c r="AK7" s="18"/>
      <c r="AL7" s="18"/>
      <c r="AM7" s="18"/>
      <c r="AN7" s="18"/>
      <c r="AO7" s="18"/>
      <c r="AP7" s="18"/>
    </row>
    <row r="8" spans="1:42" ht="17.25" customHeight="1" x14ac:dyDescent="0.25">
      <c r="A8" s="31"/>
      <c r="B8" s="18"/>
      <c r="C8" s="19" t="s">
        <v>8</v>
      </c>
      <c r="D8" s="19" t="s">
        <v>19</v>
      </c>
      <c r="E8" s="19" t="s">
        <v>10</v>
      </c>
      <c r="F8" s="20"/>
      <c r="G8" s="19" t="s">
        <v>50</v>
      </c>
      <c r="H8" s="19" t="s">
        <v>51</v>
      </c>
      <c r="I8" s="32" t="s">
        <v>52</v>
      </c>
      <c r="J8" s="19" t="s">
        <v>53</v>
      </c>
      <c r="K8" s="17" t="s">
        <v>19</v>
      </c>
      <c r="L8" s="18"/>
      <c r="M8" s="9" t="s">
        <v>10</v>
      </c>
      <c r="N8" s="17" t="s">
        <v>19</v>
      </c>
      <c r="O8" s="18"/>
      <c r="P8" s="9" t="s">
        <v>10</v>
      </c>
      <c r="Q8" s="17" t="s">
        <v>19</v>
      </c>
      <c r="R8" s="18"/>
      <c r="S8" s="9" t="s">
        <v>10</v>
      </c>
      <c r="T8" s="17" t="s">
        <v>19</v>
      </c>
      <c r="U8" s="18"/>
      <c r="V8" s="9" t="s">
        <v>10</v>
      </c>
      <c r="W8" s="17" t="s">
        <v>19</v>
      </c>
      <c r="X8" s="18"/>
      <c r="Y8" s="9" t="s">
        <v>10</v>
      </c>
      <c r="Z8" s="17" t="s">
        <v>19</v>
      </c>
      <c r="AA8" s="18"/>
      <c r="AB8" s="9" t="s">
        <v>10</v>
      </c>
      <c r="AC8" s="17" t="s">
        <v>19</v>
      </c>
      <c r="AD8" s="18"/>
      <c r="AE8" s="9" t="s">
        <v>10</v>
      </c>
      <c r="AF8" s="17" t="s">
        <v>19</v>
      </c>
      <c r="AG8" s="18"/>
      <c r="AH8" s="9" t="s">
        <v>10</v>
      </c>
      <c r="AI8" s="19" t="s">
        <v>8</v>
      </c>
      <c r="AJ8" s="19" t="s">
        <v>20</v>
      </c>
      <c r="AK8" s="19" t="s">
        <v>10</v>
      </c>
      <c r="AL8" s="19" t="s">
        <v>8</v>
      </c>
      <c r="AM8" s="19" t="s">
        <v>20</v>
      </c>
      <c r="AN8" s="19" t="s">
        <v>10</v>
      </c>
      <c r="AO8" s="19" t="s">
        <v>8</v>
      </c>
      <c r="AP8" s="19" t="s">
        <v>20</v>
      </c>
    </row>
    <row r="9" spans="1:42" ht="45.75" customHeight="1" x14ac:dyDescent="0.25">
      <c r="A9" s="31"/>
      <c r="B9" s="18"/>
      <c r="C9" s="20"/>
      <c r="D9" s="20"/>
      <c r="E9" s="20"/>
      <c r="F9" s="20"/>
      <c r="G9" s="20"/>
      <c r="H9" s="20"/>
      <c r="I9" s="33"/>
      <c r="J9" s="20"/>
      <c r="K9" s="10" t="s">
        <v>50</v>
      </c>
      <c r="L9" s="10" t="s">
        <v>51</v>
      </c>
      <c r="M9" s="10" t="s">
        <v>52</v>
      </c>
      <c r="N9" s="10" t="s">
        <v>50</v>
      </c>
      <c r="O9" s="10" t="s">
        <v>51</v>
      </c>
      <c r="P9" s="10" t="s">
        <v>52</v>
      </c>
      <c r="Q9" s="10" t="s">
        <v>50</v>
      </c>
      <c r="R9" s="10" t="s">
        <v>51</v>
      </c>
      <c r="S9" s="10" t="s">
        <v>52</v>
      </c>
      <c r="T9" s="10" t="s">
        <v>50</v>
      </c>
      <c r="U9" s="10" t="s">
        <v>51</v>
      </c>
      <c r="V9" s="10" t="s">
        <v>52</v>
      </c>
      <c r="W9" s="10" t="s">
        <v>50</v>
      </c>
      <c r="X9" s="10" t="s">
        <v>51</v>
      </c>
      <c r="Y9" s="10" t="s">
        <v>52</v>
      </c>
      <c r="Z9" s="10" t="s">
        <v>50</v>
      </c>
      <c r="AA9" s="10" t="s">
        <v>51</v>
      </c>
      <c r="AB9" s="10" t="s">
        <v>52</v>
      </c>
      <c r="AC9" s="10" t="s">
        <v>50</v>
      </c>
      <c r="AD9" s="10" t="s">
        <v>51</v>
      </c>
      <c r="AE9" s="10" t="s">
        <v>52</v>
      </c>
      <c r="AF9" s="10" t="s">
        <v>50</v>
      </c>
      <c r="AG9" s="10" t="s">
        <v>51</v>
      </c>
      <c r="AH9" s="10" t="s">
        <v>52</v>
      </c>
      <c r="AI9" s="20"/>
      <c r="AJ9" s="20"/>
      <c r="AK9" s="20"/>
      <c r="AL9" s="20"/>
      <c r="AM9" s="20"/>
      <c r="AN9" s="20"/>
      <c r="AO9" s="20"/>
      <c r="AP9" s="20"/>
    </row>
    <row r="10" spans="1:42" ht="15" customHeight="1" x14ac:dyDescent="0.2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  <c r="T10" s="11">
        <v>20</v>
      </c>
      <c r="U10" s="11">
        <v>21</v>
      </c>
      <c r="V10" s="11">
        <v>22</v>
      </c>
      <c r="W10" s="11">
        <v>23</v>
      </c>
      <c r="X10" s="11">
        <v>24</v>
      </c>
      <c r="Y10" s="11">
        <v>25</v>
      </c>
      <c r="Z10" s="11">
        <v>26</v>
      </c>
      <c r="AA10" s="11">
        <v>27</v>
      </c>
      <c r="AB10" s="11">
        <v>28</v>
      </c>
      <c r="AC10" s="11">
        <v>29</v>
      </c>
      <c r="AD10" s="11">
        <v>30</v>
      </c>
      <c r="AE10" s="11">
        <v>31</v>
      </c>
      <c r="AF10" s="11">
        <v>32</v>
      </c>
      <c r="AG10" s="11">
        <v>33</v>
      </c>
      <c r="AH10" s="11">
        <v>34</v>
      </c>
      <c r="AI10" s="11">
        <v>35</v>
      </c>
      <c r="AJ10" s="11">
        <v>36</v>
      </c>
      <c r="AK10" s="11">
        <v>37</v>
      </c>
      <c r="AL10" s="11">
        <v>38</v>
      </c>
      <c r="AM10" s="11">
        <v>39</v>
      </c>
      <c r="AN10" s="11">
        <v>40</v>
      </c>
      <c r="AO10" s="11">
        <v>41</v>
      </c>
      <c r="AP10" s="11">
        <v>42</v>
      </c>
    </row>
    <row r="11" spans="1:42" ht="18.75" customHeight="1" x14ac:dyDescent="0.25">
      <c r="A11" s="12">
        <v>1</v>
      </c>
      <c r="B11" s="12" t="s">
        <v>21</v>
      </c>
      <c r="C11" s="13">
        <v>294795.8</v>
      </c>
      <c r="D11" s="13">
        <v>-894</v>
      </c>
      <c r="E11" s="13">
        <f>D11/C11*100</f>
        <v>-0.30326076558756948</v>
      </c>
      <c r="F11" s="13">
        <v>62130.400000000001</v>
      </c>
      <c r="G11" s="13">
        <v>2346.3000000000002</v>
      </c>
      <c r="H11" s="13">
        <v>2379</v>
      </c>
      <c r="I11" s="13">
        <f>H11/G11*100</f>
        <v>101.39368367216468</v>
      </c>
      <c r="J11" s="13">
        <f>H11/F11*100</f>
        <v>3.8290434312349513</v>
      </c>
      <c r="K11" s="13">
        <v>595.1</v>
      </c>
      <c r="L11" s="13">
        <v>623</v>
      </c>
      <c r="M11" s="13">
        <f>L11/K11*100</f>
        <v>104.68828768274238</v>
      </c>
      <c r="N11" s="13">
        <v>5.7</v>
      </c>
      <c r="O11" s="13">
        <v>5.2</v>
      </c>
      <c r="P11" s="13">
        <f>O11/N11*100</f>
        <v>91.228070175438589</v>
      </c>
      <c r="Q11" s="13">
        <v>19.8</v>
      </c>
      <c r="R11" s="13">
        <v>18.7</v>
      </c>
      <c r="S11" s="13">
        <f>R11/Q11*100</f>
        <v>94.444444444444443</v>
      </c>
      <c r="T11" s="13">
        <v>62</v>
      </c>
      <c r="U11" s="13">
        <v>74.3</v>
      </c>
      <c r="V11" s="13">
        <f>U11/T11*100</f>
        <v>119.83870967741935</v>
      </c>
      <c r="W11" s="13">
        <v>594.4</v>
      </c>
      <c r="X11" s="13">
        <v>513.6</v>
      </c>
      <c r="Y11" s="13">
        <f>X11/W11*100</f>
        <v>86.40646029609691</v>
      </c>
      <c r="Z11" s="13">
        <v>341</v>
      </c>
      <c r="AA11" s="13">
        <v>172.8</v>
      </c>
      <c r="AB11" s="13">
        <f>AA11/Z11*100</f>
        <v>50.674486803519073</v>
      </c>
      <c r="AC11" s="13">
        <v>321.10000000000002</v>
      </c>
      <c r="AD11" s="13">
        <v>89</v>
      </c>
      <c r="AE11" s="13">
        <f>AD11/AC11*100</f>
        <v>27.717222049205851</v>
      </c>
      <c r="AF11" s="13">
        <v>0</v>
      </c>
      <c r="AG11" s="13">
        <v>65.3</v>
      </c>
      <c r="AH11" s="13"/>
      <c r="AI11" s="13">
        <v>232665.4</v>
      </c>
      <c r="AJ11" s="13">
        <v>-3273</v>
      </c>
      <c r="AK11" s="13">
        <f>AJ11/AI11*100</f>
        <v>-1.4067411828316545</v>
      </c>
      <c r="AL11" s="13">
        <v>297396.90000000002</v>
      </c>
      <c r="AM11" s="13">
        <v>7865.1</v>
      </c>
      <c r="AN11" s="13">
        <f>AM11/AL11*100</f>
        <v>2.6446476072884417</v>
      </c>
      <c r="AO11" s="13">
        <v>-2601.1999999999998</v>
      </c>
      <c r="AP11" s="13">
        <v>-8759</v>
      </c>
    </row>
    <row r="12" spans="1:42" ht="18.75" customHeight="1" x14ac:dyDescent="0.25">
      <c r="A12" s="12">
        <f>A11+1</f>
        <v>2</v>
      </c>
      <c r="B12" s="12" t="s">
        <v>22</v>
      </c>
      <c r="C12" s="13">
        <v>343879.3</v>
      </c>
      <c r="D12" s="13">
        <v>4636.8</v>
      </c>
      <c r="E12" s="13">
        <f t="shared" ref="E12:E37" si="0">D12/C12*100</f>
        <v>1.348380085687042</v>
      </c>
      <c r="F12" s="13">
        <v>67554.5</v>
      </c>
      <c r="G12" s="13">
        <v>3310.9</v>
      </c>
      <c r="H12" s="13">
        <v>3897.5</v>
      </c>
      <c r="I12" s="13">
        <f t="shared" ref="I12:I37" si="1">H12/G12*100</f>
        <v>117.71723700504396</v>
      </c>
      <c r="J12" s="13">
        <f t="shared" ref="J12:J37" si="2">H12/F12*100</f>
        <v>5.7694158050166902</v>
      </c>
      <c r="K12" s="13">
        <v>974.2</v>
      </c>
      <c r="L12" s="13">
        <v>1086.8</v>
      </c>
      <c r="M12" s="13">
        <f t="shared" ref="M12:M37" si="3">L12/K12*100</f>
        <v>111.55820160131388</v>
      </c>
      <c r="N12" s="13">
        <v>8.1999999999999993</v>
      </c>
      <c r="O12" s="13">
        <v>157.30000000000001</v>
      </c>
      <c r="P12" s="13">
        <f t="shared" ref="P12:P37" si="4">O12/N12*100</f>
        <v>1918.2926829268297</v>
      </c>
      <c r="Q12" s="13">
        <v>15.7</v>
      </c>
      <c r="R12" s="13">
        <v>34.6</v>
      </c>
      <c r="S12" s="13">
        <f t="shared" ref="S12:S37" si="5">R12/Q12*100</f>
        <v>220.38216560509559</v>
      </c>
      <c r="T12" s="13">
        <v>224.6</v>
      </c>
      <c r="U12" s="13">
        <v>150.5</v>
      </c>
      <c r="V12" s="13">
        <f t="shared" ref="V12:V37" si="6">U12/T12*100</f>
        <v>67.008014247551202</v>
      </c>
      <c r="W12" s="13">
        <v>1084</v>
      </c>
      <c r="X12" s="13">
        <v>939.2</v>
      </c>
      <c r="Y12" s="13">
        <f t="shared" ref="Y12:Y37" si="7">X12/W12*100</f>
        <v>86.642066420664207</v>
      </c>
      <c r="Z12" s="13">
        <v>251.8</v>
      </c>
      <c r="AA12" s="13">
        <v>502</v>
      </c>
      <c r="AB12" s="13">
        <f t="shared" ref="AB12:AB37" si="8">AA12/Z12*100</f>
        <v>199.36457505957108</v>
      </c>
      <c r="AC12" s="13">
        <v>161.1</v>
      </c>
      <c r="AD12" s="13">
        <v>85.7</v>
      </c>
      <c r="AE12" s="13">
        <f t="shared" ref="AE12:AE37" si="9">AD12/AC12*100</f>
        <v>53.196772191185602</v>
      </c>
      <c r="AF12" s="13">
        <v>2.6</v>
      </c>
      <c r="AG12" s="13">
        <v>340.6</v>
      </c>
      <c r="AH12" s="13">
        <f t="shared" ref="AH12:AH37" si="10">AG12/AF12*100</f>
        <v>13100</v>
      </c>
      <c r="AI12" s="13">
        <v>276324.8</v>
      </c>
      <c r="AJ12" s="13">
        <v>739.3</v>
      </c>
      <c r="AK12" s="13">
        <f t="shared" ref="AK12:AK37" si="11">AJ12/AI12*100</f>
        <v>0.26754746588073164</v>
      </c>
      <c r="AL12" s="13">
        <v>343879.3</v>
      </c>
      <c r="AM12" s="13">
        <v>10220.9</v>
      </c>
      <c r="AN12" s="13">
        <f t="shared" ref="AN12:AN37" si="12">AM12/AL12*100</f>
        <v>2.9722347346874325</v>
      </c>
      <c r="AO12" s="13">
        <v>0</v>
      </c>
      <c r="AP12" s="13">
        <v>-5584.1</v>
      </c>
    </row>
    <row r="13" spans="1:42" ht="18.75" customHeight="1" x14ac:dyDescent="0.25">
      <c r="A13" s="12">
        <f t="shared" ref="A13:A36" si="13">A12+1</f>
        <v>3</v>
      </c>
      <c r="B13" s="12" t="s">
        <v>23</v>
      </c>
      <c r="C13" s="13">
        <v>669585.30000000005</v>
      </c>
      <c r="D13" s="13">
        <v>-1086.3</v>
      </c>
      <c r="E13" s="13">
        <f t="shared" si="0"/>
        <v>-0.1622347444007507</v>
      </c>
      <c r="F13" s="13">
        <v>163574.79999999999</v>
      </c>
      <c r="G13" s="13">
        <v>8061.7</v>
      </c>
      <c r="H13" s="13">
        <v>8738.4</v>
      </c>
      <c r="I13" s="13">
        <f t="shared" si="1"/>
        <v>108.39401118870708</v>
      </c>
      <c r="J13" s="13">
        <f t="shared" si="2"/>
        <v>5.3421431663067906</v>
      </c>
      <c r="K13" s="13">
        <v>2534.3000000000002</v>
      </c>
      <c r="L13" s="13">
        <v>3075</v>
      </c>
      <c r="M13" s="13">
        <f t="shared" si="3"/>
        <v>121.33527995896303</v>
      </c>
      <c r="N13" s="13">
        <v>52.8</v>
      </c>
      <c r="O13" s="13">
        <v>79.5</v>
      </c>
      <c r="P13" s="13">
        <f t="shared" si="4"/>
        <v>150.56818181818184</v>
      </c>
      <c r="Q13" s="13">
        <v>82.4</v>
      </c>
      <c r="R13" s="13">
        <v>89.7</v>
      </c>
      <c r="S13" s="13">
        <f t="shared" si="5"/>
        <v>108.85922330097087</v>
      </c>
      <c r="T13" s="13">
        <v>419.8</v>
      </c>
      <c r="U13" s="13">
        <v>209.8</v>
      </c>
      <c r="V13" s="13">
        <f t="shared" si="6"/>
        <v>49.976179132920443</v>
      </c>
      <c r="W13" s="13">
        <v>3233.5</v>
      </c>
      <c r="X13" s="13">
        <v>2749.9</v>
      </c>
      <c r="Y13" s="13">
        <f t="shared" si="7"/>
        <v>85.044069893304481</v>
      </c>
      <c r="Z13" s="13">
        <v>794.8</v>
      </c>
      <c r="AA13" s="13">
        <v>1179.7</v>
      </c>
      <c r="AB13" s="13">
        <f t="shared" si="8"/>
        <v>148.42727730246605</v>
      </c>
      <c r="AC13" s="13">
        <v>400.4</v>
      </c>
      <c r="AD13" s="13">
        <v>604.9</v>
      </c>
      <c r="AE13" s="13">
        <f t="shared" si="9"/>
        <v>151.07392607392606</v>
      </c>
      <c r="AF13" s="13">
        <v>229.2</v>
      </c>
      <c r="AG13" s="13">
        <v>343.9</v>
      </c>
      <c r="AH13" s="13">
        <f t="shared" si="10"/>
        <v>150.04363001745199</v>
      </c>
      <c r="AI13" s="13">
        <v>506010.5</v>
      </c>
      <c r="AJ13" s="13">
        <v>-9824.7000000000007</v>
      </c>
      <c r="AK13" s="13">
        <f t="shared" si="11"/>
        <v>-1.9416000260864152</v>
      </c>
      <c r="AL13" s="13">
        <v>672680.4</v>
      </c>
      <c r="AM13" s="13">
        <v>35688.1</v>
      </c>
      <c r="AN13" s="13">
        <f t="shared" si="12"/>
        <v>5.3053574922058084</v>
      </c>
      <c r="AO13" s="13">
        <v>-3095.1</v>
      </c>
      <c r="AP13" s="13">
        <v>-36774.300000000003</v>
      </c>
    </row>
    <row r="14" spans="1:42" ht="18.75" customHeight="1" x14ac:dyDescent="0.25">
      <c r="A14" s="12">
        <f t="shared" si="13"/>
        <v>4</v>
      </c>
      <c r="B14" s="12" t="s">
        <v>24</v>
      </c>
      <c r="C14" s="13">
        <v>613424.69999999995</v>
      </c>
      <c r="D14" s="13">
        <v>4674.8</v>
      </c>
      <c r="E14" s="13">
        <f t="shared" si="0"/>
        <v>0.76208212678752596</v>
      </c>
      <c r="F14" s="13">
        <v>226346.7</v>
      </c>
      <c r="G14" s="13">
        <v>14395.7</v>
      </c>
      <c r="H14" s="13">
        <v>16484.400000000001</v>
      </c>
      <c r="I14" s="13">
        <f t="shared" si="1"/>
        <v>114.50919371756845</v>
      </c>
      <c r="J14" s="13">
        <f t="shared" si="2"/>
        <v>7.2828099548171013</v>
      </c>
      <c r="K14" s="13">
        <v>7702.8</v>
      </c>
      <c r="L14" s="13">
        <v>7062.8</v>
      </c>
      <c r="M14" s="13">
        <f t="shared" si="3"/>
        <v>91.691333021758325</v>
      </c>
      <c r="N14" s="13">
        <v>46.8</v>
      </c>
      <c r="O14" s="13">
        <v>111.6</v>
      </c>
      <c r="P14" s="13">
        <f t="shared" si="4"/>
        <v>238.46153846153845</v>
      </c>
      <c r="Q14" s="13">
        <v>65</v>
      </c>
      <c r="R14" s="13">
        <v>79.599999999999994</v>
      </c>
      <c r="S14" s="13">
        <f t="shared" si="5"/>
        <v>122.46153846153844</v>
      </c>
      <c r="T14" s="13">
        <v>867.3</v>
      </c>
      <c r="U14" s="13">
        <v>1226.5</v>
      </c>
      <c r="V14" s="13">
        <f t="shared" si="6"/>
        <v>141.41588838925401</v>
      </c>
      <c r="W14" s="13">
        <v>3121.1</v>
      </c>
      <c r="X14" s="13">
        <v>2949.6</v>
      </c>
      <c r="Y14" s="13">
        <f t="shared" si="7"/>
        <v>94.505142417737332</v>
      </c>
      <c r="Z14" s="13">
        <v>1480</v>
      </c>
      <c r="AA14" s="13">
        <v>3435.5</v>
      </c>
      <c r="AB14" s="13">
        <f t="shared" si="8"/>
        <v>232.12837837837839</v>
      </c>
      <c r="AC14" s="13">
        <v>557.79999999999995</v>
      </c>
      <c r="AD14" s="13">
        <v>1259</v>
      </c>
      <c r="AE14" s="13">
        <f t="shared" si="9"/>
        <v>225.70813911796344</v>
      </c>
      <c r="AF14" s="13">
        <v>0</v>
      </c>
      <c r="AG14" s="13">
        <v>1973.8</v>
      </c>
      <c r="AH14" s="13"/>
      <c r="AI14" s="13">
        <v>387078.1</v>
      </c>
      <c r="AJ14" s="13">
        <v>-11809.6</v>
      </c>
      <c r="AK14" s="13">
        <f t="shared" si="11"/>
        <v>-3.0509605167535958</v>
      </c>
      <c r="AL14" s="13">
        <v>615215</v>
      </c>
      <c r="AM14" s="13">
        <v>28178.400000000001</v>
      </c>
      <c r="AN14" s="13">
        <f t="shared" si="12"/>
        <v>4.5802524320765912</v>
      </c>
      <c r="AO14" s="13">
        <v>-1790.3</v>
      </c>
      <c r="AP14" s="13">
        <v>-23503.599999999999</v>
      </c>
    </row>
    <row r="15" spans="1:42" ht="18.75" customHeight="1" x14ac:dyDescent="0.25">
      <c r="A15" s="12">
        <f t="shared" si="13"/>
        <v>5</v>
      </c>
      <c r="B15" s="12" t="s">
        <v>25</v>
      </c>
      <c r="C15" s="13">
        <v>424723.4</v>
      </c>
      <c r="D15" s="13">
        <v>-10905.7</v>
      </c>
      <c r="E15" s="13">
        <f t="shared" si="0"/>
        <v>-2.5677181902386352</v>
      </c>
      <c r="F15" s="13">
        <v>102130.6</v>
      </c>
      <c r="G15" s="13">
        <v>5599.7</v>
      </c>
      <c r="H15" s="13">
        <v>5354.8</v>
      </c>
      <c r="I15" s="13">
        <f t="shared" si="1"/>
        <v>95.626551422397625</v>
      </c>
      <c r="J15" s="13">
        <f t="shared" si="2"/>
        <v>5.2430907093466601</v>
      </c>
      <c r="K15" s="13">
        <v>2006.7</v>
      </c>
      <c r="L15" s="13">
        <v>1830.8</v>
      </c>
      <c r="M15" s="13">
        <f t="shared" si="3"/>
        <v>91.234364877659829</v>
      </c>
      <c r="N15" s="13">
        <v>152.5</v>
      </c>
      <c r="O15" s="13">
        <v>99</v>
      </c>
      <c r="P15" s="13">
        <f t="shared" si="4"/>
        <v>64.918032786885249</v>
      </c>
      <c r="Q15" s="13">
        <v>27.6</v>
      </c>
      <c r="R15" s="13">
        <v>47.9</v>
      </c>
      <c r="S15" s="13">
        <f t="shared" si="5"/>
        <v>173.55072463768116</v>
      </c>
      <c r="T15" s="13">
        <v>284.39999999999998</v>
      </c>
      <c r="U15" s="13">
        <v>341.7</v>
      </c>
      <c r="V15" s="13">
        <f t="shared" si="6"/>
        <v>120.14767932489451</v>
      </c>
      <c r="W15" s="13">
        <v>1893.5</v>
      </c>
      <c r="X15" s="13">
        <v>1258.4000000000001</v>
      </c>
      <c r="Y15" s="13">
        <f t="shared" si="7"/>
        <v>66.458938473725908</v>
      </c>
      <c r="Z15" s="13">
        <v>411.8</v>
      </c>
      <c r="AA15" s="13">
        <v>336.7</v>
      </c>
      <c r="AB15" s="13">
        <f t="shared" si="8"/>
        <v>81.762991743564825</v>
      </c>
      <c r="AC15" s="13">
        <v>125.1</v>
      </c>
      <c r="AD15" s="13">
        <v>102.9</v>
      </c>
      <c r="AE15" s="13">
        <f t="shared" si="9"/>
        <v>82.254196642685855</v>
      </c>
      <c r="AF15" s="13">
        <v>129.4</v>
      </c>
      <c r="AG15" s="13">
        <v>79.2</v>
      </c>
      <c r="AH15" s="13">
        <f t="shared" si="10"/>
        <v>61.205564142194746</v>
      </c>
      <c r="AI15" s="13">
        <v>322592.8</v>
      </c>
      <c r="AJ15" s="13">
        <v>-16260.5</v>
      </c>
      <c r="AK15" s="13">
        <f t="shared" si="11"/>
        <v>-5.0405650715081061</v>
      </c>
      <c r="AL15" s="13">
        <v>424723.4</v>
      </c>
      <c r="AM15" s="13">
        <v>14608</v>
      </c>
      <c r="AN15" s="13">
        <f t="shared" si="12"/>
        <v>3.4394149227473694</v>
      </c>
      <c r="AO15" s="13">
        <v>0</v>
      </c>
      <c r="AP15" s="13">
        <v>-25513.7</v>
      </c>
    </row>
    <row r="16" spans="1:42" ht="18.75" customHeight="1" x14ac:dyDescent="0.25">
      <c r="A16" s="12">
        <f t="shared" si="13"/>
        <v>6</v>
      </c>
      <c r="B16" s="12" t="s">
        <v>26</v>
      </c>
      <c r="C16" s="13">
        <v>653389.5</v>
      </c>
      <c r="D16" s="13">
        <v>-4827.8</v>
      </c>
      <c r="E16" s="13">
        <f t="shared" si="0"/>
        <v>-0.73888545806138606</v>
      </c>
      <c r="F16" s="13">
        <v>118081</v>
      </c>
      <c r="G16" s="13">
        <v>6350.7</v>
      </c>
      <c r="H16" s="13">
        <v>8142</v>
      </c>
      <c r="I16" s="13">
        <f t="shared" si="1"/>
        <v>128.20633945864236</v>
      </c>
      <c r="J16" s="13">
        <f t="shared" si="2"/>
        <v>6.8952668083772997</v>
      </c>
      <c r="K16" s="13">
        <v>2094.3000000000002</v>
      </c>
      <c r="L16" s="13">
        <v>1891.3</v>
      </c>
      <c r="M16" s="13">
        <f t="shared" si="3"/>
        <v>90.307023826576895</v>
      </c>
      <c r="N16" s="13">
        <v>29.7</v>
      </c>
      <c r="O16" s="13">
        <v>90.2</v>
      </c>
      <c r="P16" s="13">
        <f t="shared" si="4"/>
        <v>303.7037037037037</v>
      </c>
      <c r="Q16" s="13">
        <v>56.7</v>
      </c>
      <c r="R16" s="13">
        <v>66.7</v>
      </c>
      <c r="S16" s="13">
        <f t="shared" si="5"/>
        <v>117.63668430335098</v>
      </c>
      <c r="T16" s="13">
        <v>556</v>
      </c>
      <c r="U16" s="13">
        <v>491.4</v>
      </c>
      <c r="V16" s="13">
        <f t="shared" si="6"/>
        <v>88.381294964028783</v>
      </c>
      <c r="W16" s="13">
        <v>1444.1</v>
      </c>
      <c r="X16" s="13">
        <v>1222.3</v>
      </c>
      <c r="Y16" s="13">
        <f t="shared" si="7"/>
        <v>84.640952842600925</v>
      </c>
      <c r="Z16" s="13">
        <v>981.1</v>
      </c>
      <c r="AA16" s="13">
        <v>2589.5</v>
      </c>
      <c r="AB16" s="13">
        <f t="shared" si="8"/>
        <v>263.93843644888386</v>
      </c>
      <c r="AC16" s="13">
        <v>279.7</v>
      </c>
      <c r="AD16" s="13">
        <v>457</v>
      </c>
      <c r="AE16" s="13">
        <f t="shared" si="9"/>
        <v>163.38934572756526</v>
      </c>
      <c r="AF16" s="13">
        <v>578</v>
      </c>
      <c r="AG16" s="13">
        <v>1421.6</v>
      </c>
      <c r="AH16" s="13">
        <f t="shared" si="10"/>
        <v>245.95155709342561</v>
      </c>
      <c r="AI16" s="13">
        <v>535308.5</v>
      </c>
      <c r="AJ16" s="13">
        <v>-12969.8</v>
      </c>
      <c r="AK16" s="13">
        <f t="shared" si="11"/>
        <v>-2.4228645724848379</v>
      </c>
      <c r="AL16" s="13">
        <v>653389.5</v>
      </c>
      <c r="AM16" s="13">
        <v>21854.6</v>
      </c>
      <c r="AN16" s="13">
        <f t="shared" si="12"/>
        <v>3.3448042859580687</v>
      </c>
      <c r="AO16" s="13">
        <v>0</v>
      </c>
      <c r="AP16" s="13">
        <v>-26682.400000000001</v>
      </c>
    </row>
    <row r="17" spans="1:42" ht="18.75" customHeight="1" x14ac:dyDescent="0.25">
      <c r="A17" s="12">
        <f t="shared" si="13"/>
        <v>7</v>
      </c>
      <c r="B17" s="12" t="s">
        <v>27</v>
      </c>
      <c r="C17" s="13">
        <v>354889.6</v>
      </c>
      <c r="D17" s="13">
        <v>-5983.9</v>
      </c>
      <c r="E17" s="13">
        <f t="shared" si="0"/>
        <v>-1.6861299964834136</v>
      </c>
      <c r="F17" s="13">
        <v>131862.39999999999</v>
      </c>
      <c r="G17" s="13">
        <v>6656.9</v>
      </c>
      <c r="H17" s="13">
        <v>6956.4</v>
      </c>
      <c r="I17" s="13">
        <f t="shared" si="1"/>
        <v>104.49909116856195</v>
      </c>
      <c r="J17" s="13">
        <f t="shared" si="2"/>
        <v>5.2754993083699375</v>
      </c>
      <c r="K17" s="13">
        <v>2988.2</v>
      </c>
      <c r="L17" s="13">
        <v>3261.7</v>
      </c>
      <c r="M17" s="13">
        <f t="shared" si="3"/>
        <v>109.15266715748611</v>
      </c>
      <c r="N17" s="13">
        <v>4</v>
      </c>
      <c r="O17" s="13">
        <v>95.8</v>
      </c>
      <c r="P17" s="13">
        <f t="shared" si="4"/>
        <v>2395</v>
      </c>
      <c r="Q17" s="13">
        <v>31.7</v>
      </c>
      <c r="R17" s="13">
        <v>30.9</v>
      </c>
      <c r="S17" s="13">
        <f t="shared" si="5"/>
        <v>97.476340694006296</v>
      </c>
      <c r="T17" s="13">
        <v>169.7</v>
      </c>
      <c r="U17" s="13">
        <v>220.8</v>
      </c>
      <c r="V17" s="13">
        <f t="shared" si="6"/>
        <v>130.11196228638775</v>
      </c>
      <c r="W17" s="13">
        <v>1665.1</v>
      </c>
      <c r="X17" s="13">
        <v>1262.9000000000001</v>
      </c>
      <c r="Y17" s="13">
        <f t="shared" si="7"/>
        <v>75.845294576902305</v>
      </c>
      <c r="Z17" s="13">
        <v>1062.9000000000001</v>
      </c>
      <c r="AA17" s="13">
        <v>908.3</v>
      </c>
      <c r="AB17" s="13">
        <f t="shared" si="8"/>
        <v>85.454887571737686</v>
      </c>
      <c r="AC17" s="13">
        <v>929.5</v>
      </c>
      <c r="AD17" s="13">
        <v>547</v>
      </c>
      <c r="AE17" s="13">
        <f t="shared" si="9"/>
        <v>58.848843464228082</v>
      </c>
      <c r="AF17" s="13">
        <v>13.8</v>
      </c>
      <c r="AG17" s="13">
        <v>352.8</v>
      </c>
      <c r="AH17" s="13">
        <f t="shared" si="10"/>
        <v>2556.521739130435</v>
      </c>
      <c r="AI17" s="13">
        <v>223027.20000000001</v>
      </c>
      <c r="AJ17" s="13">
        <v>-12940.3</v>
      </c>
      <c r="AK17" s="13">
        <f t="shared" si="11"/>
        <v>-5.8021174098943984</v>
      </c>
      <c r="AL17" s="13">
        <v>359467.6</v>
      </c>
      <c r="AM17" s="13">
        <v>10620.6</v>
      </c>
      <c r="AN17" s="13">
        <f t="shared" si="12"/>
        <v>2.9545360972727446</v>
      </c>
      <c r="AO17" s="13">
        <v>-4578</v>
      </c>
      <c r="AP17" s="13">
        <v>-16604.5</v>
      </c>
    </row>
    <row r="18" spans="1:42" ht="18.75" customHeight="1" x14ac:dyDescent="0.25">
      <c r="A18" s="12">
        <f t="shared" si="13"/>
        <v>8</v>
      </c>
      <c r="B18" s="12" t="s">
        <v>28</v>
      </c>
      <c r="C18" s="13">
        <v>511024.7</v>
      </c>
      <c r="D18" s="13">
        <v>-7477.1</v>
      </c>
      <c r="E18" s="13">
        <f t="shared" si="0"/>
        <v>-1.4631582387309263</v>
      </c>
      <c r="F18" s="13">
        <v>119403.8</v>
      </c>
      <c r="G18" s="13">
        <v>6579.8</v>
      </c>
      <c r="H18" s="13">
        <v>7407.1</v>
      </c>
      <c r="I18" s="13">
        <f t="shared" si="1"/>
        <v>112.57333049636766</v>
      </c>
      <c r="J18" s="13">
        <f t="shared" si="2"/>
        <v>6.2034039117683024</v>
      </c>
      <c r="K18" s="13">
        <v>2334.3000000000002</v>
      </c>
      <c r="L18" s="13">
        <v>3199.9</v>
      </c>
      <c r="M18" s="13">
        <f t="shared" si="3"/>
        <v>137.08178040526067</v>
      </c>
      <c r="N18" s="13">
        <v>17.5</v>
      </c>
      <c r="O18" s="13">
        <v>20.6</v>
      </c>
      <c r="P18" s="13">
        <f t="shared" si="4"/>
        <v>117.71428571428572</v>
      </c>
      <c r="Q18" s="13">
        <v>68.400000000000006</v>
      </c>
      <c r="R18" s="13">
        <v>39.4</v>
      </c>
      <c r="S18" s="13">
        <f t="shared" si="5"/>
        <v>57.602339181286546</v>
      </c>
      <c r="T18" s="13">
        <v>379.4</v>
      </c>
      <c r="U18" s="13">
        <v>391.7</v>
      </c>
      <c r="V18" s="13">
        <f t="shared" si="6"/>
        <v>103.24196099103848</v>
      </c>
      <c r="W18" s="13">
        <v>2974.8</v>
      </c>
      <c r="X18" s="13">
        <v>2587.9</v>
      </c>
      <c r="Y18" s="13">
        <f t="shared" si="7"/>
        <v>86.994083635874674</v>
      </c>
      <c r="Z18" s="13">
        <v>227.2</v>
      </c>
      <c r="AA18" s="13">
        <v>261.89999999999998</v>
      </c>
      <c r="AB18" s="13">
        <f t="shared" si="8"/>
        <v>115.27288732394365</v>
      </c>
      <c r="AC18" s="13">
        <v>100.6</v>
      </c>
      <c r="AD18" s="13">
        <v>148.19999999999999</v>
      </c>
      <c r="AE18" s="13">
        <f t="shared" si="9"/>
        <v>147.31610337972168</v>
      </c>
      <c r="AF18" s="13">
        <v>0.1</v>
      </c>
      <c r="AG18" s="13">
        <v>52.3</v>
      </c>
      <c r="AH18" s="13">
        <f t="shared" si="10"/>
        <v>52299.999999999985</v>
      </c>
      <c r="AI18" s="13">
        <v>391620.9</v>
      </c>
      <c r="AJ18" s="13">
        <v>-14884.2</v>
      </c>
      <c r="AK18" s="13">
        <f t="shared" si="11"/>
        <v>-3.8006653883896386</v>
      </c>
      <c r="AL18" s="13">
        <v>514839.7</v>
      </c>
      <c r="AM18" s="13">
        <v>21897.4</v>
      </c>
      <c r="AN18" s="13">
        <f t="shared" si="12"/>
        <v>4.2532462045953334</v>
      </c>
      <c r="AO18" s="13">
        <v>-3815</v>
      </c>
      <c r="AP18" s="13">
        <v>-29374.5</v>
      </c>
    </row>
    <row r="19" spans="1:42" ht="18.75" customHeight="1" x14ac:dyDescent="0.25">
      <c r="A19" s="12">
        <f t="shared" si="13"/>
        <v>9</v>
      </c>
      <c r="B19" s="12" t="s">
        <v>29</v>
      </c>
      <c r="C19" s="13">
        <v>295890.8</v>
      </c>
      <c r="D19" s="13">
        <v>2222.1</v>
      </c>
      <c r="E19" s="13">
        <f t="shared" si="0"/>
        <v>0.7509865125918076</v>
      </c>
      <c r="F19" s="13">
        <v>101769.8</v>
      </c>
      <c r="G19" s="13">
        <v>5360.5</v>
      </c>
      <c r="H19" s="13">
        <v>6597.2</v>
      </c>
      <c r="I19" s="13">
        <f t="shared" si="1"/>
        <v>123.0706090849734</v>
      </c>
      <c r="J19" s="13">
        <f t="shared" si="2"/>
        <v>6.4824731894923628</v>
      </c>
      <c r="K19" s="13">
        <v>3237.5</v>
      </c>
      <c r="L19" s="13">
        <v>3694.8</v>
      </c>
      <c r="M19" s="13">
        <f t="shared" si="3"/>
        <v>114.12509652509652</v>
      </c>
      <c r="N19" s="13">
        <v>7</v>
      </c>
      <c r="O19" s="13">
        <v>25.4</v>
      </c>
      <c r="P19" s="13">
        <f t="shared" si="4"/>
        <v>362.85714285714283</v>
      </c>
      <c r="Q19" s="13">
        <v>69.099999999999994</v>
      </c>
      <c r="R19" s="13">
        <v>85.4</v>
      </c>
      <c r="S19" s="13">
        <f t="shared" si="5"/>
        <v>123.58900144717802</v>
      </c>
      <c r="T19" s="13">
        <v>162.30000000000001</v>
      </c>
      <c r="U19" s="13">
        <v>136.1</v>
      </c>
      <c r="V19" s="13">
        <f t="shared" si="6"/>
        <v>83.857054836722114</v>
      </c>
      <c r="W19" s="13">
        <v>1002.2</v>
      </c>
      <c r="X19" s="13">
        <v>842</v>
      </c>
      <c r="Y19" s="13">
        <f t="shared" si="7"/>
        <v>84.015166633406508</v>
      </c>
      <c r="Z19" s="13">
        <v>259.7</v>
      </c>
      <c r="AA19" s="13">
        <v>930</v>
      </c>
      <c r="AB19" s="13">
        <f t="shared" si="8"/>
        <v>358.10550635348483</v>
      </c>
      <c r="AC19" s="13">
        <v>123.5</v>
      </c>
      <c r="AD19" s="13">
        <v>1072.9000000000001</v>
      </c>
      <c r="AE19" s="13">
        <f t="shared" si="9"/>
        <v>868.74493927125513</v>
      </c>
      <c r="AF19" s="13">
        <v>3</v>
      </c>
      <c r="AG19" s="13">
        <v>0</v>
      </c>
      <c r="AH19" s="13">
        <f t="shared" si="10"/>
        <v>0</v>
      </c>
      <c r="AI19" s="13">
        <v>194121</v>
      </c>
      <c r="AJ19" s="13">
        <v>-4375.1000000000004</v>
      </c>
      <c r="AK19" s="13">
        <f t="shared" si="11"/>
        <v>-2.2538004646586409</v>
      </c>
      <c r="AL19" s="13">
        <v>297900.3</v>
      </c>
      <c r="AM19" s="13">
        <v>9724.7000000000007</v>
      </c>
      <c r="AN19" s="13">
        <f t="shared" si="12"/>
        <v>3.2644143023689476</v>
      </c>
      <c r="AO19" s="13">
        <v>-2009.5</v>
      </c>
      <c r="AP19" s="13">
        <v>-7502.6</v>
      </c>
    </row>
    <row r="20" spans="1:42" ht="18.75" customHeight="1" x14ac:dyDescent="0.25">
      <c r="A20" s="12">
        <f t="shared" si="13"/>
        <v>10</v>
      </c>
      <c r="B20" s="12" t="s">
        <v>30</v>
      </c>
      <c r="C20" s="13">
        <v>289155.09999999998</v>
      </c>
      <c r="D20" s="13">
        <v>2306</v>
      </c>
      <c r="E20" s="13">
        <f t="shared" si="0"/>
        <v>0.79749587678031619</v>
      </c>
      <c r="F20" s="13">
        <v>62758.1</v>
      </c>
      <c r="G20" s="13">
        <v>3421.6</v>
      </c>
      <c r="H20" s="13">
        <v>3526</v>
      </c>
      <c r="I20" s="13">
        <f t="shared" si="1"/>
        <v>103.0512041150339</v>
      </c>
      <c r="J20" s="13">
        <f t="shared" si="2"/>
        <v>5.6183982625350355</v>
      </c>
      <c r="K20" s="13">
        <v>1198.9000000000001</v>
      </c>
      <c r="L20" s="13">
        <v>1495.9</v>
      </c>
      <c r="M20" s="13">
        <f t="shared" si="3"/>
        <v>124.77270831595628</v>
      </c>
      <c r="N20" s="13">
        <v>19.899999999999999</v>
      </c>
      <c r="O20" s="13">
        <v>30.5</v>
      </c>
      <c r="P20" s="13">
        <f t="shared" si="4"/>
        <v>153.26633165829148</v>
      </c>
      <c r="Q20" s="13">
        <v>27.2</v>
      </c>
      <c r="R20" s="13">
        <v>25.9</v>
      </c>
      <c r="S20" s="13">
        <f t="shared" si="5"/>
        <v>95.220588235294116</v>
      </c>
      <c r="T20" s="13">
        <v>245.5</v>
      </c>
      <c r="U20" s="13">
        <v>136.30000000000001</v>
      </c>
      <c r="V20" s="13">
        <f t="shared" si="6"/>
        <v>55.51934826883911</v>
      </c>
      <c r="W20" s="13">
        <v>853.8</v>
      </c>
      <c r="X20" s="13">
        <v>636.79999999999995</v>
      </c>
      <c r="Y20" s="13">
        <f t="shared" si="7"/>
        <v>74.58421175919419</v>
      </c>
      <c r="Z20" s="13">
        <v>355.1</v>
      </c>
      <c r="AA20" s="13">
        <v>246.6</v>
      </c>
      <c r="AB20" s="13">
        <f t="shared" si="8"/>
        <v>69.445226696705149</v>
      </c>
      <c r="AC20" s="13">
        <v>160.1</v>
      </c>
      <c r="AD20" s="13">
        <v>159.69999999999999</v>
      </c>
      <c r="AE20" s="13">
        <f t="shared" si="9"/>
        <v>99.750156152404742</v>
      </c>
      <c r="AF20" s="13">
        <v>130.9</v>
      </c>
      <c r="AG20" s="13">
        <v>0</v>
      </c>
      <c r="AH20" s="13">
        <f t="shared" si="10"/>
        <v>0</v>
      </c>
      <c r="AI20" s="13">
        <v>226397</v>
      </c>
      <c r="AJ20" s="13">
        <v>-1220</v>
      </c>
      <c r="AK20" s="13">
        <f t="shared" si="11"/>
        <v>-0.53887639853884983</v>
      </c>
      <c r="AL20" s="13">
        <v>289155.09999999998</v>
      </c>
      <c r="AM20" s="13">
        <v>7982.1</v>
      </c>
      <c r="AN20" s="13">
        <f t="shared" si="12"/>
        <v>2.7604908230911369</v>
      </c>
      <c r="AO20" s="13">
        <v>0</v>
      </c>
      <c r="AP20" s="13">
        <v>-5676.2</v>
      </c>
    </row>
    <row r="21" spans="1:42" ht="18.75" customHeight="1" x14ac:dyDescent="0.25">
      <c r="A21" s="12">
        <f t="shared" si="13"/>
        <v>11</v>
      </c>
      <c r="B21" s="12" t="s">
        <v>31</v>
      </c>
      <c r="C21" s="13">
        <v>426296.3</v>
      </c>
      <c r="D21" s="13">
        <v>-11767.8</v>
      </c>
      <c r="E21" s="13">
        <f t="shared" si="0"/>
        <v>-2.7604743461296755</v>
      </c>
      <c r="F21" s="13">
        <v>107783.4</v>
      </c>
      <c r="G21" s="13">
        <v>5315.9</v>
      </c>
      <c r="H21" s="13">
        <v>5866.7</v>
      </c>
      <c r="I21" s="13">
        <f t="shared" si="1"/>
        <v>110.36136872401663</v>
      </c>
      <c r="J21" s="13">
        <f t="shared" si="2"/>
        <v>5.4430459606952457</v>
      </c>
      <c r="K21" s="13">
        <v>1858.9</v>
      </c>
      <c r="L21" s="13">
        <v>2161.6</v>
      </c>
      <c r="M21" s="13">
        <f t="shared" si="3"/>
        <v>116.28382376674375</v>
      </c>
      <c r="N21" s="13">
        <v>3.1</v>
      </c>
      <c r="O21" s="13">
        <v>26.6</v>
      </c>
      <c r="P21" s="13">
        <f t="shared" si="4"/>
        <v>858.0645161290322</v>
      </c>
      <c r="Q21" s="13">
        <v>23.6</v>
      </c>
      <c r="R21" s="13">
        <v>31.8</v>
      </c>
      <c r="S21" s="13">
        <f t="shared" si="5"/>
        <v>134.74576271186442</v>
      </c>
      <c r="T21" s="13">
        <v>502.4</v>
      </c>
      <c r="U21" s="13">
        <v>518.6</v>
      </c>
      <c r="V21" s="13">
        <f t="shared" si="6"/>
        <v>103.22452229299364</v>
      </c>
      <c r="W21" s="13">
        <v>1256.3</v>
      </c>
      <c r="X21" s="13">
        <v>1199.3</v>
      </c>
      <c r="Y21" s="13">
        <f t="shared" si="7"/>
        <v>95.462867149566193</v>
      </c>
      <c r="Z21" s="13">
        <v>665.9</v>
      </c>
      <c r="AA21" s="13">
        <v>483.2</v>
      </c>
      <c r="AB21" s="13">
        <f t="shared" si="8"/>
        <v>72.563447965159938</v>
      </c>
      <c r="AC21" s="13">
        <v>205.8</v>
      </c>
      <c r="AD21" s="13">
        <v>312</v>
      </c>
      <c r="AE21" s="13">
        <f t="shared" si="9"/>
        <v>151.60349854227405</v>
      </c>
      <c r="AF21" s="13">
        <v>353.1</v>
      </c>
      <c r="AG21" s="13">
        <v>36</v>
      </c>
      <c r="AH21" s="13">
        <f t="shared" si="10"/>
        <v>10.195412064570943</v>
      </c>
      <c r="AI21" s="13">
        <v>318512.90000000002</v>
      </c>
      <c r="AJ21" s="13">
        <v>-17634.5</v>
      </c>
      <c r="AK21" s="13">
        <f t="shared" si="11"/>
        <v>-5.5365104521669286</v>
      </c>
      <c r="AL21" s="13">
        <v>431025.6</v>
      </c>
      <c r="AM21" s="13">
        <v>14721.1</v>
      </c>
      <c r="AN21" s="13">
        <f t="shared" si="12"/>
        <v>3.4153655838539523</v>
      </c>
      <c r="AO21" s="13">
        <v>-4729.2</v>
      </c>
      <c r="AP21" s="13">
        <v>-26488.9</v>
      </c>
    </row>
    <row r="22" spans="1:42" ht="18.75" customHeight="1" x14ac:dyDescent="0.25">
      <c r="A22" s="12">
        <f t="shared" si="13"/>
        <v>12</v>
      </c>
      <c r="B22" s="12" t="s">
        <v>32</v>
      </c>
      <c r="C22" s="13">
        <v>730960.5</v>
      </c>
      <c r="D22" s="13">
        <v>-65.599999999999994</v>
      </c>
      <c r="E22" s="13">
        <f t="shared" si="0"/>
        <v>-8.9744931497666419E-3</v>
      </c>
      <c r="F22" s="13">
        <v>196882.6</v>
      </c>
      <c r="G22" s="13">
        <v>14757.7</v>
      </c>
      <c r="H22" s="13">
        <v>13481.4</v>
      </c>
      <c r="I22" s="13">
        <f t="shared" si="1"/>
        <v>91.351633384605989</v>
      </c>
      <c r="J22" s="13">
        <f t="shared" si="2"/>
        <v>6.8474309055244085</v>
      </c>
      <c r="K22" s="13">
        <v>5750.4</v>
      </c>
      <c r="L22" s="13">
        <v>5977.5</v>
      </c>
      <c r="M22" s="13">
        <f t="shared" si="3"/>
        <v>103.94929048414023</v>
      </c>
      <c r="N22" s="13">
        <v>49.9</v>
      </c>
      <c r="O22" s="13">
        <v>107.5</v>
      </c>
      <c r="P22" s="13">
        <f t="shared" si="4"/>
        <v>215.43086172344692</v>
      </c>
      <c r="Q22" s="13">
        <v>52.9</v>
      </c>
      <c r="R22" s="13">
        <v>81.5</v>
      </c>
      <c r="S22" s="13">
        <f t="shared" si="5"/>
        <v>154.06427221172024</v>
      </c>
      <c r="T22" s="13">
        <v>695.1</v>
      </c>
      <c r="U22" s="13">
        <v>623.20000000000005</v>
      </c>
      <c r="V22" s="13">
        <f t="shared" si="6"/>
        <v>89.656164580635888</v>
      </c>
      <c r="W22" s="13">
        <v>2371.5</v>
      </c>
      <c r="X22" s="13">
        <v>2318.9</v>
      </c>
      <c r="Y22" s="13">
        <f t="shared" si="7"/>
        <v>97.781994518237397</v>
      </c>
      <c r="Z22" s="13">
        <v>4658.6000000000004</v>
      </c>
      <c r="AA22" s="13">
        <v>2738.6</v>
      </c>
      <c r="AB22" s="13">
        <f t="shared" si="8"/>
        <v>58.785901343751334</v>
      </c>
      <c r="AC22" s="13">
        <v>627.20000000000005</v>
      </c>
      <c r="AD22" s="13">
        <v>2002</v>
      </c>
      <c r="AE22" s="13">
        <f t="shared" si="9"/>
        <v>319.19642857142856</v>
      </c>
      <c r="AF22" s="13">
        <v>30.5</v>
      </c>
      <c r="AG22" s="13">
        <v>-58.1</v>
      </c>
      <c r="AH22" s="13">
        <f t="shared" si="10"/>
        <v>-190.49180327868854</v>
      </c>
      <c r="AI22" s="13">
        <v>534077.9</v>
      </c>
      <c r="AJ22" s="13">
        <v>-13547.1</v>
      </c>
      <c r="AK22" s="13">
        <f t="shared" si="11"/>
        <v>-2.5365400815124532</v>
      </c>
      <c r="AL22" s="13">
        <v>732066.5</v>
      </c>
      <c r="AM22" s="13">
        <v>22059.5</v>
      </c>
      <c r="AN22" s="13">
        <f t="shared" si="12"/>
        <v>3.013319145186947</v>
      </c>
      <c r="AO22" s="13">
        <v>-1106</v>
      </c>
      <c r="AP22" s="13">
        <v>-22125.200000000001</v>
      </c>
    </row>
    <row r="23" spans="1:42" ht="18.75" customHeight="1" x14ac:dyDescent="0.25">
      <c r="A23" s="12">
        <f t="shared" si="13"/>
        <v>13</v>
      </c>
      <c r="B23" s="12" t="s">
        <v>33</v>
      </c>
      <c r="C23" s="13">
        <v>277254.2</v>
      </c>
      <c r="D23" s="13">
        <v>8972.6</v>
      </c>
      <c r="E23" s="13">
        <f t="shared" si="0"/>
        <v>3.2362359163540173</v>
      </c>
      <c r="F23" s="13">
        <v>78298.8</v>
      </c>
      <c r="G23" s="13">
        <v>3410.2</v>
      </c>
      <c r="H23" s="13">
        <v>6086.6</v>
      </c>
      <c r="I23" s="13">
        <f t="shared" si="1"/>
        <v>178.4822004574512</v>
      </c>
      <c r="J23" s="13">
        <f t="shared" si="2"/>
        <v>7.7735546394069903</v>
      </c>
      <c r="K23" s="13">
        <v>1911.3</v>
      </c>
      <c r="L23" s="13">
        <v>1939.4</v>
      </c>
      <c r="M23" s="13">
        <f t="shared" si="3"/>
        <v>101.47020352639566</v>
      </c>
      <c r="N23" s="13">
        <v>6</v>
      </c>
      <c r="O23" s="13">
        <v>76.599999999999994</v>
      </c>
      <c r="P23" s="13">
        <f t="shared" si="4"/>
        <v>1276.6666666666665</v>
      </c>
      <c r="Q23" s="13">
        <v>34.1</v>
      </c>
      <c r="R23" s="13">
        <v>39.200000000000003</v>
      </c>
      <c r="S23" s="13">
        <f t="shared" si="5"/>
        <v>114.95601173020529</v>
      </c>
      <c r="T23" s="13">
        <v>18.7</v>
      </c>
      <c r="U23" s="13">
        <v>172.1</v>
      </c>
      <c r="V23" s="13">
        <f t="shared" si="6"/>
        <v>920.3208556149732</v>
      </c>
      <c r="W23" s="13">
        <v>558.9</v>
      </c>
      <c r="X23" s="13">
        <v>573.5</v>
      </c>
      <c r="Y23" s="13">
        <f t="shared" si="7"/>
        <v>102.61227410985865</v>
      </c>
      <c r="Z23" s="13">
        <v>264.2</v>
      </c>
      <c r="AA23" s="13">
        <v>1791.5</v>
      </c>
      <c r="AB23" s="13">
        <f t="shared" si="8"/>
        <v>678.08478425435283</v>
      </c>
      <c r="AC23" s="13">
        <v>216</v>
      </c>
      <c r="AD23" s="13">
        <v>775.4</v>
      </c>
      <c r="AE23" s="13">
        <f t="shared" si="9"/>
        <v>358.98148148148147</v>
      </c>
      <c r="AF23" s="13">
        <v>0</v>
      </c>
      <c r="AG23" s="13">
        <v>872.2</v>
      </c>
      <c r="AH23" s="13"/>
      <c r="AI23" s="13">
        <v>198955.4</v>
      </c>
      <c r="AJ23" s="13">
        <v>2886</v>
      </c>
      <c r="AK23" s="13">
        <f t="shared" si="11"/>
        <v>1.4505763603300037</v>
      </c>
      <c r="AL23" s="13">
        <v>278454.2</v>
      </c>
      <c r="AM23" s="13">
        <v>8819</v>
      </c>
      <c r="AN23" s="13">
        <f t="shared" si="12"/>
        <v>3.1671276640826389</v>
      </c>
      <c r="AO23" s="13">
        <v>-1200</v>
      </c>
      <c r="AP23" s="13">
        <v>153.6</v>
      </c>
    </row>
    <row r="24" spans="1:42" ht="18.75" customHeight="1" x14ac:dyDescent="0.25">
      <c r="A24" s="12">
        <f t="shared" si="13"/>
        <v>14</v>
      </c>
      <c r="B24" s="12" t="s">
        <v>34</v>
      </c>
      <c r="C24" s="13">
        <v>426757.6</v>
      </c>
      <c r="D24" s="13">
        <v>-10646</v>
      </c>
      <c r="E24" s="13">
        <f t="shared" si="0"/>
        <v>-2.4946245831357192</v>
      </c>
      <c r="F24" s="13">
        <v>100123.6</v>
      </c>
      <c r="G24" s="13">
        <v>5030.3</v>
      </c>
      <c r="H24" s="13">
        <v>6125.7</v>
      </c>
      <c r="I24" s="13">
        <f t="shared" si="1"/>
        <v>121.77603721448025</v>
      </c>
      <c r="J24" s="13">
        <f t="shared" si="2"/>
        <v>6.1181379814549217</v>
      </c>
      <c r="K24" s="13">
        <v>1970.7</v>
      </c>
      <c r="L24" s="13">
        <v>2323</v>
      </c>
      <c r="M24" s="13">
        <f t="shared" si="3"/>
        <v>117.87689653422642</v>
      </c>
      <c r="N24" s="13">
        <v>10</v>
      </c>
      <c r="O24" s="13">
        <v>104.6</v>
      </c>
      <c r="P24" s="13">
        <f t="shared" si="4"/>
        <v>1046</v>
      </c>
      <c r="Q24" s="13">
        <v>38</v>
      </c>
      <c r="R24" s="13">
        <v>59.1</v>
      </c>
      <c r="S24" s="13">
        <f t="shared" si="5"/>
        <v>155.5263157894737</v>
      </c>
      <c r="T24" s="13">
        <v>92.7</v>
      </c>
      <c r="U24" s="13">
        <v>104.7</v>
      </c>
      <c r="V24" s="13">
        <f t="shared" si="6"/>
        <v>112.94498381877023</v>
      </c>
      <c r="W24" s="13">
        <v>1221.7</v>
      </c>
      <c r="X24" s="13">
        <v>1075.9000000000001</v>
      </c>
      <c r="Y24" s="13">
        <f t="shared" si="7"/>
        <v>88.065809936973068</v>
      </c>
      <c r="Z24" s="13">
        <v>517.6</v>
      </c>
      <c r="AA24" s="13">
        <v>839.5</v>
      </c>
      <c r="AB24" s="13">
        <f t="shared" si="8"/>
        <v>162.19088098918081</v>
      </c>
      <c r="AC24" s="13">
        <v>355.9</v>
      </c>
      <c r="AD24" s="13">
        <v>413.8</v>
      </c>
      <c r="AE24" s="13">
        <f t="shared" si="9"/>
        <v>116.26861477943244</v>
      </c>
      <c r="AF24" s="13">
        <v>0.1</v>
      </c>
      <c r="AG24" s="13">
        <v>42.9</v>
      </c>
      <c r="AH24" s="13">
        <f t="shared" si="10"/>
        <v>42899.999999999993</v>
      </c>
      <c r="AI24" s="13">
        <v>326634</v>
      </c>
      <c r="AJ24" s="13">
        <v>-16771.7</v>
      </c>
      <c r="AK24" s="13">
        <f t="shared" si="11"/>
        <v>-5.1347073482858487</v>
      </c>
      <c r="AL24" s="13">
        <v>426757.6</v>
      </c>
      <c r="AM24" s="13">
        <v>15713.5</v>
      </c>
      <c r="AN24" s="13">
        <f t="shared" si="12"/>
        <v>3.6820668220085597</v>
      </c>
      <c r="AO24" s="13">
        <v>0</v>
      </c>
      <c r="AP24" s="13">
        <v>-26359.599999999999</v>
      </c>
    </row>
    <row r="25" spans="1:42" ht="18.75" customHeight="1" x14ac:dyDescent="0.25">
      <c r="A25" s="12">
        <f t="shared" si="13"/>
        <v>15</v>
      </c>
      <c r="B25" s="12" t="s">
        <v>35</v>
      </c>
      <c r="C25" s="13">
        <v>734990.9</v>
      </c>
      <c r="D25" s="13">
        <v>15368.7</v>
      </c>
      <c r="E25" s="13">
        <f t="shared" si="0"/>
        <v>2.0910054804760168</v>
      </c>
      <c r="F25" s="13">
        <v>290325.2</v>
      </c>
      <c r="G25" s="13">
        <v>14313.3</v>
      </c>
      <c r="H25" s="13">
        <v>18118.099999999999</v>
      </c>
      <c r="I25" s="13">
        <f t="shared" si="1"/>
        <v>126.5822696373303</v>
      </c>
      <c r="J25" s="13">
        <f t="shared" si="2"/>
        <v>6.2406225846051244</v>
      </c>
      <c r="K25" s="13">
        <v>8488.2000000000007</v>
      </c>
      <c r="L25" s="13">
        <v>11619.9</v>
      </c>
      <c r="M25" s="13">
        <f t="shared" si="3"/>
        <v>136.89474800311018</v>
      </c>
      <c r="N25" s="13">
        <v>46</v>
      </c>
      <c r="O25" s="13">
        <v>147.4</v>
      </c>
      <c r="P25" s="13">
        <f t="shared" si="4"/>
        <v>320.43478260869563</v>
      </c>
      <c r="Q25" s="13">
        <v>171</v>
      </c>
      <c r="R25" s="13">
        <v>87.7</v>
      </c>
      <c r="S25" s="13">
        <f t="shared" si="5"/>
        <v>51.286549707602333</v>
      </c>
      <c r="T25" s="13">
        <v>877.8</v>
      </c>
      <c r="U25" s="13">
        <v>935.4</v>
      </c>
      <c r="V25" s="13">
        <f t="shared" si="6"/>
        <v>106.56185919343815</v>
      </c>
      <c r="W25" s="13">
        <v>2325.1</v>
      </c>
      <c r="X25" s="13">
        <v>1813.7</v>
      </c>
      <c r="Y25" s="13">
        <f t="shared" si="7"/>
        <v>78.005247086146838</v>
      </c>
      <c r="Z25" s="13">
        <v>1077.9000000000001</v>
      </c>
      <c r="AA25" s="13">
        <v>1668.2</v>
      </c>
      <c r="AB25" s="13">
        <f t="shared" si="8"/>
        <v>154.76389275442989</v>
      </c>
      <c r="AC25" s="13">
        <v>331.6</v>
      </c>
      <c r="AD25" s="13">
        <v>1124.5999999999999</v>
      </c>
      <c r="AE25" s="13">
        <f t="shared" si="9"/>
        <v>339.14354644149569</v>
      </c>
      <c r="AF25" s="13">
        <v>16</v>
      </c>
      <c r="AG25" s="13">
        <v>26</v>
      </c>
      <c r="AH25" s="13">
        <f t="shared" si="10"/>
        <v>162.5</v>
      </c>
      <c r="AI25" s="13">
        <v>444665.7</v>
      </c>
      <c r="AJ25" s="13">
        <v>-2749.4</v>
      </c>
      <c r="AK25" s="13">
        <f t="shared" si="11"/>
        <v>-0.61830719122252964</v>
      </c>
      <c r="AL25" s="13">
        <v>726031.6</v>
      </c>
      <c r="AM25" s="13">
        <v>41246.699999999997</v>
      </c>
      <c r="AN25" s="13">
        <f t="shared" si="12"/>
        <v>5.6811163591226608</v>
      </c>
      <c r="AO25" s="13">
        <v>8959.4</v>
      </c>
      <c r="AP25" s="13">
        <v>-25878</v>
      </c>
    </row>
    <row r="26" spans="1:42" ht="18.75" customHeight="1" x14ac:dyDescent="0.25">
      <c r="A26" s="12">
        <f t="shared" si="13"/>
        <v>16</v>
      </c>
      <c r="B26" s="12" t="s">
        <v>36</v>
      </c>
      <c r="C26" s="13">
        <v>1257649.2</v>
      </c>
      <c r="D26" s="13">
        <v>16375.5</v>
      </c>
      <c r="E26" s="13">
        <f t="shared" si="0"/>
        <v>1.3020721517574216</v>
      </c>
      <c r="F26" s="13">
        <v>441733</v>
      </c>
      <c r="G26" s="13">
        <v>24620.9</v>
      </c>
      <c r="H26" s="13">
        <v>33771.4</v>
      </c>
      <c r="I26" s="13">
        <f t="shared" si="1"/>
        <v>137.16557883749172</v>
      </c>
      <c r="J26" s="13">
        <f t="shared" si="2"/>
        <v>7.6452064935153139</v>
      </c>
      <c r="K26" s="13">
        <v>13363</v>
      </c>
      <c r="L26" s="13">
        <v>20357.3</v>
      </c>
      <c r="M26" s="13">
        <f t="shared" si="3"/>
        <v>152.34079173838208</v>
      </c>
      <c r="N26" s="13">
        <v>101.3</v>
      </c>
      <c r="O26" s="13">
        <v>249</v>
      </c>
      <c r="P26" s="13">
        <f t="shared" si="4"/>
        <v>245.80454096742349</v>
      </c>
      <c r="Q26" s="13">
        <v>192.2</v>
      </c>
      <c r="R26" s="13">
        <v>167.9</v>
      </c>
      <c r="S26" s="13">
        <f t="shared" si="5"/>
        <v>87.356919875130075</v>
      </c>
      <c r="T26" s="13">
        <v>1946.8</v>
      </c>
      <c r="U26" s="13">
        <v>1152.4000000000001</v>
      </c>
      <c r="V26" s="13">
        <f t="shared" si="6"/>
        <v>59.194575713992201</v>
      </c>
      <c r="W26" s="13">
        <v>4074.6</v>
      </c>
      <c r="X26" s="13">
        <v>3983.4</v>
      </c>
      <c r="Y26" s="13">
        <f t="shared" si="7"/>
        <v>97.761743484022972</v>
      </c>
      <c r="Z26" s="13">
        <v>3027.3</v>
      </c>
      <c r="AA26" s="13">
        <v>5384.5</v>
      </c>
      <c r="AB26" s="13">
        <f t="shared" si="8"/>
        <v>177.86476398110526</v>
      </c>
      <c r="AC26" s="13">
        <v>2358.6999999999998</v>
      </c>
      <c r="AD26" s="13">
        <v>2164.9</v>
      </c>
      <c r="AE26" s="13">
        <f t="shared" si="9"/>
        <v>91.783609615466162</v>
      </c>
      <c r="AF26" s="13">
        <v>221.6</v>
      </c>
      <c r="AG26" s="13">
        <v>2717.7</v>
      </c>
      <c r="AH26" s="13">
        <f t="shared" si="10"/>
        <v>1226.398916967509</v>
      </c>
      <c r="AI26" s="13">
        <v>815916.3</v>
      </c>
      <c r="AJ26" s="13">
        <v>-17395.8</v>
      </c>
      <c r="AK26" s="13">
        <f t="shared" si="11"/>
        <v>-2.1320569278981187</v>
      </c>
      <c r="AL26" s="13">
        <v>1257649.2</v>
      </c>
      <c r="AM26" s="13">
        <v>34333.199999999997</v>
      </c>
      <c r="AN26" s="13">
        <f t="shared" si="12"/>
        <v>2.729950450411768</v>
      </c>
      <c r="AO26" s="13">
        <v>0</v>
      </c>
      <c r="AP26" s="13">
        <v>-17957.7</v>
      </c>
    </row>
    <row r="27" spans="1:42" ht="18.75" customHeight="1" x14ac:dyDescent="0.25">
      <c r="A27" s="12">
        <f t="shared" si="13"/>
        <v>17</v>
      </c>
      <c r="B27" s="12" t="s">
        <v>37</v>
      </c>
      <c r="C27" s="13">
        <v>248929.1</v>
      </c>
      <c r="D27" s="13">
        <v>-1757.7</v>
      </c>
      <c r="E27" s="13">
        <f t="shared" si="0"/>
        <v>-0.70610466996425891</v>
      </c>
      <c r="F27" s="13">
        <v>50920.4</v>
      </c>
      <c r="G27" s="13">
        <v>2694.7</v>
      </c>
      <c r="H27" s="13">
        <v>2462</v>
      </c>
      <c r="I27" s="13">
        <f t="shared" si="1"/>
        <v>91.364530374438729</v>
      </c>
      <c r="J27" s="13">
        <f t="shared" si="2"/>
        <v>4.8349973684417247</v>
      </c>
      <c r="K27" s="13">
        <v>870.3</v>
      </c>
      <c r="L27" s="13">
        <v>979.7</v>
      </c>
      <c r="M27" s="13">
        <f t="shared" si="3"/>
        <v>112.57037803056417</v>
      </c>
      <c r="N27" s="13">
        <v>19.2</v>
      </c>
      <c r="O27" s="13">
        <v>21.5</v>
      </c>
      <c r="P27" s="13">
        <f t="shared" si="4"/>
        <v>111.97916666666667</v>
      </c>
      <c r="Q27" s="13">
        <v>19</v>
      </c>
      <c r="R27" s="13">
        <v>16.600000000000001</v>
      </c>
      <c r="S27" s="13">
        <f t="shared" si="5"/>
        <v>87.368421052631589</v>
      </c>
      <c r="T27" s="13">
        <v>48</v>
      </c>
      <c r="U27" s="13">
        <v>41.3</v>
      </c>
      <c r="V27" s="13">
        <f t="shared" si="6"/>
        <v>86.041666666666657</v>
      </c>
      <c r="W27" s="13">
        <v>1063.4000000000001</v>
      </c>
      <c r="X27" s="13">
        <v>587.20000000000005</v>
      </c>
      <c r="Y27" s="13">
        <f t="shared" si="7"/>
        <v>55.219108519842017</v>
      </c>
      <c r="Z27" s="13">
        <v>201.5</v>
      </c>
      <c r="AA27" s="13">
        <v>163.5</v>
      </c>
      <c r="AB27" s="13">
        <f t="shared" si="8"/>
        <v>81.141439205955336</v>
      </c>
      <c r="AC27" s="13">
        <v>141.5</v>
      </c>
      <c r="AD27" s="13">
        <v>91.2</v>
      </c>
      <c r="AE27" s="13">
        <f t="shared" si="9"/>
        <v>64.452296819787989</v>
      </c>
      <c r="AF27" s="13">
        <v>6.7</v>
      </c>
      <c r="AG27" s="13">
        <v>0.5</v>
      </c>
      <c r="AH27" s="13">
        <f t="shared" si="10"/>
        <v>7.4626865671641784</v>
      </c>
      <c r="AI27" s="13">
        <v>198008.7</v>
      </c>
      <c r="AJ27" s="13">
        <v>-4219.7</v>
      </c>
      <c r="AK27" s="13">
        <f t="shared" si="11"/>
        <v>-2.1310679783262048</v>
      </c>
      <c r="AL27" s="13">
        <v>248929.1</v>
      </c>
      <c r="AM27" s="13">
        <v>8588.4</v>
      </c>
      <c r="AN27" s="13">
        <f t="shared" si="12"/>
        <v>3.4501390154867391</v>
      </c>
      <c r="AO27" s="13">
        <v>0</v>
      </c>
      <c r="AP27" s="13">
        <v>-10346.1</v>
      </c>
    </row>
    <row r="28" spans="1:42" ht="18.75" customHeight="1" x14ac:dyDescent="0.25">
      <c r="A28" s="12">
        <f t="shared" si="13"/>
        <v>18</v>
      </c>
      <c r="B28" s="12" t="s">
        <v>38</v>
      </c>
      <c r="C28" s="13">
        <v>185321.9</v>
      </c>
      <c r="D28" s="13">
        <v>120.9</v>
      </c>
      <c r="E28" s="13">
        <f t="shared" si="0"/>
        <v>6.5237837514076857E-2</v>
      </c>
      <c r="F28" s="13">
        <v>40066.9</v>
      </c>
      <c r="G28" s="13">
        <v>1323.6</v>
      </c>
      <c r="H28" s="13">
        <v>1583.1</v>
      </c>
      <c r="I28" s="13">
        <f t="shared" si="1"/>
        <v>119.60562103354488</v>
      </c>
      <c r="J28" s="13">
        <f t="shared" si="2"/>
        <v>3.9511417154808575</v>
      </c>
      <c r="K28" s="13">
        <v>385.5</v>
      </c>
      <c r="L28" s="13">
        <v>400</v>
      </c>
      <c r="M28" s="13">
        <f t="shared" si="3"/>
        <v>103.76134889753568</v>
      </c>
      <c r="N28" s="13">
        <v>12.8</v>
      </c>
      <c r="O28" s="13">
        <v>29.7</v>
      </c>
      <c r="P28" s="13">
        <f t="shared" si="4"/>
        <v>232.03125</v>
      </c>
      <c r="Q28" s="13">
        <v>25.7</v>
      </c>
      <c r="R28" s="13">
        <v>20.100000000000001</v>
      </c>
      <c r="S28" s="13">
        <f t="shared" si="5"/>
        <v>78.210116731517516</v>
      </c>
      <c r="T28" s="13">
        <v>60.5</v>
      </c>
      <c r="U28" s="13">
        <v>83.7</v>
      </c>
      <c r="V28" s="13">
        <f t="shared" si="6"/>
        <v>138.34710743801654</v>
      </c>
      <c r="W28" s="13">
        <v>222.8</v>
      </c>
      <c r="X28" s="13">
        <v>169.1</v>
      </c>
      <c r="Y28" s="13">
        <f t="shared" si="7"/>
        <v>75.89766606822262</v>
      </c>
      <c r="Z28" s="13">
        <v>103.8</v>
      </c>
      <c r="AA28" s="13">
        <v>127.2</v>
      </c>
      <c r="AB28" s="13">
        <f t="shared" si="8"/>
        <v>122.54335260115607</v>
      </c>
      <c r="AC28" s="13">
        <v>64.8</v>
      </c>
      <c r="AD28" s="13">
        <v>43.7</v>
      </c>
      <c r="AE28" s="13">
        <f t="shared" si="9"/>
        <v>67.438271604938279</v>
      </c>
      <c r="AF28" s="13">
        <v>11.8</v>
      </c>
      <c r="AG28" s="13">
        <v>20.9</v>
      </c>
      <c r="AH28" s="13">
        <f t="shared" si="10"/>
        <v>177.11864406779659</v>
      </c>
      <c r="AI28" s="13">
        <v>145255</v>
      </c>
      <c r="AJ28" s="13">
        <v>-1462.2</v>
      </c>
      <c r="AK28" s="13">
        <f t="shared" si="11"/>
        <v>-1.0066434890365219</v>
      </c>
      <c r="AL28" s="13">
        <v>185321.9</v>
      </c>
      <c r="AM28" s="13">
        <v>7689.1</v>
      </c>
      <c r="AN28" s="13">
        <f t="shared" si="12"/>
        <v>4.1490509216665705</v>
      </c>
      <c r="AO28" s="13">
        <v>0</v>
      </c>
      <c r="AP28" s="13">
        <v>-7568.2</v>
      </c>
    </row>
    <row r="29" spans="1:42" ht="18.75" customHeight="1" x14ac:dyDescent="0.25">
      <c r="A29" s="12">
        <f t="shared" si="13"/>
        <v>19</v>
      </c>
      <c r="B29" s="12" t="s">
        <v>39</v>
      </c>
      <c r="C29" s="13">
        <v>468573.2</v>
      </c>
      <c r="D29" s="13">
        <v>-4427.1000000000004</v>
      </c>
      <c r="E29" s="13">
        <f t="shared" si="0"/>
        <v>-0.94480435500792637</v>
      </c>
      <c r="F29" s="13">
        <v>161377.9</v>
      </c>
      <c r="G29" s="13">
        <v>10337.799999999999</v>
      </c>
      <c r="H29" s="13">
        <v>11572.1</v>
      </c>
      <c r="I29" s="13">
        <f t="shared" si="1"/>
        <v>111.93967768770921</v>
      </c>
      <c r="J29" s="13">
        <f t="shared" si="2"/>
        <v>7.1708083944579784</v>
      </c>
      <c r="K29" s="13">
        <v>4126.5</v>
      </c>
      <c r="L29" s="13">
        <v>5605</v>
      </c>
      <c r="M29" s="13">
        <f t="shared" si="3"/>
        <v>135.82939537138009</v>
      </c>
      <c r="N29" s="13">
        <v>58</v>
      </c>
      <c r="O29" s="13">
        <v>106.5</v>
      </c>
      <c r="P29" s="13">
        <f t="shared" si="4"/>
        <v>183.62068965517241</v>
      </c>
      <c r="Q29" s="13">
        <v>47.3</v>
      </c>
      <c r="R29" s="13">
        <v>53.3</v>
      </c>
      <c r="S29" s="13">
        <f t="shared" si="5"/>
        <v>112.68498942917549</v>
      </c>
      <c r="T29" s="13">
        <v>482.9</v>
      </c>
      <c r="U29" s="13">
        <v>569.70000000000005</v>
      </c>
      <c r="V29" s="13">
        <f t="shared" si="6"/>
        <v>117.97473597018018</v>
      </c>
      <c r="W29" s="13">
        <v>3208.8</v>
      </c>
      <c r="X29" s="13">
        <v>2930.9</v>
      </c>
      <c r="Y29" s="13">
        <f t="shared" si="7"/>
        <v>91.339441535776615</v>
      </c>
      <c r="Z29" s="13">
        <v>671.5</v>
      </c>
      <c r="AA29" s="13">
        <v>860.7</v>
      </c>
      <c r="AB29" s="13">
        <f t="shared" si="8"/>
        <v>128.17572598659717</v>
      </c>
      <c r="AC29" s="13">
        <v>296.10000000000002</v>
      </c>
      <c r="AD29" s="13">
        <v>609.20000000000005</v>
      </c>
      <c r="AE29" s="13">
        <f t="shared" si="9"/>
        <v>205.74130361364405</v>
      </c>
      <c r="AF29" s="13">
        <v>217.5</v>
      </c>
      <c r="AG29" s="13">
        <v>55.5</v>
      </c>
      <c r="AH29" s="13">
        <f t="shared" si="10"/>
        <v>25.517241379310345</v>
      </c>
      <c r="AI29" s="13">
        <v>307195.3</v>
      </c>
      <c r="AJ29" s="13">
        <v>-15999.2</v>
      </c>
      <c r="AK29" s="13">
        <f t="shared" si="11"/>
        <v>-5.2081525986888479</v>
      </c>
      <c r="AL29" s="13">
        <v>505050.7</v>
      </c>
      <c r="AM29" s="13">
        <v>17710.2</v>
      </c>
      <c r="AN29" s="13">
        <f t="shared" si="12"/>
        <v>3.5066182464453566</v>
      </c>
      <c r="AO29" s="13">
        <v>-36477.5</v>
      </c>
      <c r="AP29" s="13">
        <v>-22137.3</v>
      </c>
    </row>
    <row r="30" spans="1:42" ht="18.75" customHeight="1" x14ac:dyDescent="0.25">
      <c r="A30" s="12">
        <f t="shared" si="13"/>
        <v>20</v>
      </c>
      <c r="B30" s="12" t="s">
        <v>40</v>
      </c>
      <c r="C30" s="13">
        <v>317589.09999999998</v>
      </c>
      <c r="D30" s="13">
        <v>-10423.299999999999</v>
      </c>
      <c r="E30" s="13">
        <f t="shared" si="0"/>
        <v>-3.2820081041824172</v>
      </c>
      <c r="F30" s="13">
        <v>93348.2</v>
      </c>
      <c r="G30" s="13">
        <v>4452.1000000000004</v>
      </c>
      <c r="H30" s="13">
        <v>4600.8</v>
      </c>
      <c r="I30" s="13">
        <f t="shared" si="1"/>
        <v>103.33999685541654</v>
      </c>
      <c r="J30" s="13">
        <f t="shared" si="2"/>
        <v>4.9286435089267933</v>
      </c>
      <c r="K30" s="13">
        <v>1702.9</v>
      </c>
      <c r="L30" s="13">
        <v>1830</v>
      </c>
      <c r="M30" s="13">
        <f t="shared" si="3"/>
        <v>107.46373832873333</v>
      </c>
      <c r="N30" s="13">
        <v>10.1</v>
      </c>
      <c r="O30" s="13">
        <v>58.7</v>
      </c>
      <c r="P30" s="13">
        <f t="shared" si="4"/>
        <v>581.18811881188128</v>
      </c>
      <c r="Q30" s="13">
        <v>42.3</v>
      </c>
      <c r="R30" s="13">
        <v>66.2</v>
      </c>
      <c r="S30" s="13">
        <f t="shared" si="5"/>
        <v>156.50118203309694</v>
      </c>
      <c r="T30" s="13">
        <v>205.5</v>
      </c>
      <c r="U30" s="13">
        <v>103.2</v>
      </c>
      <c r="V30" s="13">
        <f t="shared" si="6"/>
        <v>50.21897810218978</v>
      </c>
      <c r="W30" s="13">
        <v>1431</v>
      </c>
      <c r="X30" s="13">
        <v>838.2</v>
      </c>
      <c r="Y30" s="13">
        <f t="shared" si="7"/>
        <v>58.574423480083858</v>
      </c>
      <c r="Z30" s="13">
        <v>436.6</v>
      </c>
      <c r="AA30" s="13">
        <v>639.6</v>
      </c>
      <c r="AB30" s="13">
        <f t="shared" si="8"/>
        <v>146.49564819056343</v>
      </c>
      <c r="AC30" s="13">
        <v>337.7</v>
      </c>
      <c r="AD30" s="13">
        <v>478.2</v>
      </c>
      <c r="AE30" s="13">
        <f t="shared" si="9"/>
        <v>141.60497482973054</v>
      </c>
      <c r="AF30" s="13">
        <v>10.5</v>
      </c>
      <c r="AG30" s="13">
        <v>68</v>
      </c>
      <c r="AH30" s="13">
        <f t="shared" si="10"/>
        <v>647.61904761904759</v>
      </c>
      <c r="AI30" s="13">
        <v>224240.9</v>
      </c>
      <c r="AJ30" s="13">
        <v>-15024</v>
      </c>
      <c r="AK30" s="13">
        <f t="shared" si="11"/>
        <v>-6.6999374333584996</v>
      </c>
      <c r="AL30" s="13">
        <v>319089.09999999998</v>
      </c>
      <c r="AM30" s="13">
        <v>10255.1</v>
      </c>
      <c r="AN30" s="13">
        <f t="shared" si="12"/>
        <v>3.2138672239195891</v>
      </c>
      <c r="AO30" s="13">
        <v>-1500</v>
      </c>
      <c r="AP30" s="13">
        <v>-20678.400000000001</v>
      </c>
    </row>
    <row r="31" spans="1:42" ht="18.75" customHeight="1" x14ac:dyDescent="0.25">
      <c r="A31" s="12">
        <f t="shared" si="13"/>
        <v>21</v>
      </c>
      <c r="B31" s="12" t="s">
        <v>41</v>
      </c>
      <c r="C31" s="13">
        <v>295800.90000000002</v>
      </c>
      <c r="D31" s="13">
        <v>-1477.1</v>
      </c>
      <c r="E31" s="13">
        <f t="shared" si="0"/>
        <v>-0.49935615476491108</v>
      </c>
      <c r="F31" s="13">
        <v>64846.7</v>
      </c>
      <c r="G31" s="13">
        <v>3030.9</v>
      </c>
      <c r="H31" s="13">
        <v>3484.1</v>
      </c>
      <c r="I31" s="13">
        <f t="shared" si="1"/>
        <v>114.95265432709756</v>
      </c>
      <c r="J31" s="13">
        <f t="shared" si="2"/>
        <v>5.3728254483265916</v>
      </c>
      <c r="K31" s="13">
        <v>867.7</v>
      </c>
      <c r="L31" s="13">
        <v>1230.4000000000001</v>
      </c>
      <c r="M31" s="13">
        <f t="shared" si="3"/>
        <v>141.80016134608735</v>
      </c>
      <c r="N31" s="13">
        <v>9.5</v>
      </c>
      <c r="O31" s="13">
        <v>14.9</v>
      </c>
      <c r="P31" s="13">
        <f t="shared" si="4"/>
        <v>156.84210526315789</v>
      </c>
      <c r="Q31" s="13">
        <v>21.5</v>
      </c>
      <c r="R31" s="13">
        <v>22.4</v>
      </c>
      <c r="S31" s="13">
        <f t="shared" si="5"/>
        <v>104.18604651162791</v>
      </c>
      <c r="T31" s="13">
        <v>45.4</v>
      </c>
      <c r="U31" s="13">
        <v>51.1</v>
      </c>
      <c r="V31" s="13">
        <f t="shared" si="6"/>
        <v>112.55506607929516</v>
      </c>
      <c r="W31" s="13">
        <v>1089.2</v>
      </c>
      <c r="X31" s="13">
        <v>917.9</v>
      </c>
      <c r="Y31" s="13">
        <f t="shared" si="7"/>
        <v>84.272860815277255</v>
      </c>
      <c r="Z31" s="13">
        <v>448.7</v>
      </c>
      <c r="AA31" s="13">
        <v>511.4</v>
      </c>
      <c r="AB31" s="13">
        <f t="shared" si="8"/>
        <v>113.97370180521507</v>
      </c>
      <c r="AC31" s="13">
        <v>351.3</v>
      </c>
      <c r="AD31" s="13">
        <v>374.7</v>
      </c>
      <c r="AE31" s="13">
        <f t="shared" si="9"/>
        <v>106.66097352690007</v>
      </c>
      <c r="AF31" s="13">
        <v>0</v>
      </c>
      <c r="AG31" s="13">
        <v>0.9</v>
      </c>
      <c r="AH31" s="13"/>
      <c r="AI31" s="13">
        <v>230954.2</v>
      </c>
      <c r="AJ31" s="13">
        <v>-4961.2</v>
      </c>
      <c r="AK31" s="13">
        <f t="shared" si="11"/>
        <v>-2.1481315343042038</v>
      </c>
      <c r="AL31" s="13">
        <v>295800.90000000002</v>
      </c>
      <c r="AM31" s="13">
        <v>10904.7</v>
      </c>
      <c r="AN31" s="13">
        <f t="shared" si="12"/>
        <v>3.6864999396553557</v>
      </c>
      <c r="AO31" s="13">
        <v>0</v>
      </c>
      <c r="AP31" s="13">
        <v>-12381.7</v>
      </c>
    </row>
    <row r="32" spans="1:42" ht="18.75" customHeight="1" x14ac:dyDescent="0.25">
      <c r="A32" s="12">
        <f t="shared" si="13"/>
        <v>22</v>
      </c>
      <c r="B32" s="12" t="s">
        <v>42</v>
      </c>
      <c r="C32" s="13">
        <v>470671.9</v>
      </c>
      <c r="D32" s="13">
        <v>8772.2999999999993</v>
      </c>
      <c r="E32" s="13">
        <f t="shared" si="0"/>
        <v>1.8637823927878421</v>
      </c>
      <c r="F32" s="13">
        <v>174539.2</v>
      </c>
      <c r="G32" s="13">
        <v>12320.4</v>
      </c>
      <c r="H32" s="13">
        <v>13273.7</v>
      </c>
      <c r="I32" s="13">
        <f t="shared" si="1"/>
        <v>107.73757345540731</v>
      </c>
      <c r="J32" s="13">
        <f t="shared" si="2"/>
        <v>7.6049964707068662</v>
      </c>
      <c r="K32" s="13">
        <v>5750</v>
      </c>
      <c r="L32" s="13">
        <v>7422.5</v>
      </c>
      <c r="M32" s="13">
        <f t="shared" si="3"/>
        <v>129.08695652173913</v>
      </c>
      <c r="N32" s="13">
        <v>43</v>
      </c>
      <c r="O32" s="13">
        <v>87.6</v>
      </c>
      <c r="P32" s="13">
        <f t="shared" si="4"/>
        <v>203.72093023255812</v>
      </c>
      <c r="Q32" s="13">
        <v>81.099999999999994</v>
      </c>
      <c r="R32" s="13">
        <v>63.3</v>
      </c>
      <c r="S32" s="13">
        <f t="shared" si="5"/>
        <v>78.051787916152904</v>
      </c>
      <c r="T32" s="13">
        <v>388.4</v>
      </c>
      <c r="U32" s="13">
        <v>318</v>
      </c>
      <c r="V32" s="13">
        <f t="shared" si="6"/>
        <v>81.87435633367663</v>
      </c>
      <c r="W32" s="13">
        <v>4298.3</v>
      </c>
      <c r="X32" s="13">
        <v>3644.5</v>
      </c>
      <c r="Y32" s="13">
        <f t="shared" si="7"/>
        <v>84.789335318614334</v>
      </c>
      <c r="Z32" s="13">
        <v>1110.5</v>
      </c>
      <c r="AA32" s="13">
        <v>944.6</v>
      </c>
      <c r="AB32" s="13">
        <f t="shared" si="8"/>
        <v>85.060783430886985</v>
      </c>
      <c r="AC32" s="13">
        <v>726.2</v>
      </c>
      <c r="AD32" s="13">
        <v>649</v>
      </c>
      <c r="AE32" s="13">
        <f t="shared" si="9"/>
        <v>89.36931974662626</v>
      </c>
      <c r="AF32" s="13">
        <v>183.5</v>
      </c>
      <c r="AG32" s="13">
        <v>112.2</v>
      </c>
      <c r="AH32" s="13">
        <f t="shared" si="10"/>
        <v>61.144414168937331</v>
      </c>
      <c r="AI32" s="13">
        <v>296132.7</v>
      </c>
      <c r="AJ32" s="13">
        <v>-4501.3999999999996</v>
      </c>
      <c r="AK32" s="13">
        <f t="shared" si="11"/>
        <v>-1.5200617831127732</v>
      </c>
      <c r="AL32" s="13">
        <v>476213.6</v>
      </c>
      <c r="AM32" s="13">
        <v>17351.900000000001</v>
      </c>
      <c r="AN32" s="13">
        <f t="shared" si="12"/>
        <v>3.6437220608567253</v>
      </c>
      <c r="AO32" s="13">
        <v>-5541.7</v>
      </c>
      <c r="AP32" s="13">
        <v>-8579.6</v>
      </c>
    </row>
    <row r="33" spans="1:42" ht="18.75" customHeight="1" x14ac:dyDescent="0.25">
      <c r="A33" s="12">
        <f t="shared" si="13"/>
        <v>23</v>
      </c>
      <c r="B33" s="12" t="s">
        <v>43</v>
      </c>
      <c r="C33" s="13">
        <v>793024.8</v>
      </c>
      <c r="D33" s="13">
        <v>28317.1</v>
      </c>
      <c r="E33" s="13">
        <f t="shared" si="0"/>
        <v>3.5707710528094454</v>
      </c>
      <c r="F33" s="13">
        <v>258342.9</v>
      </c>
      <c r="G33" s="13">
        <v>18467.8</v>
      </c>
      <c r="H33" s="13">
        <v>19068.5</v>
      </c>
      <c r="I33" s="13">
        <f t="shared" si="1"/>
        <v>103.25268846316291</v>
      </c>
      <c r="J33" s="13">
        <f t="shared" si="2"/>
        <v>7.3810815005947523</v>
      </c>
      <c r="K33" s="13">
        <v>4759.6000000000004</v>
      </c>
      <c r="L33" s="13">
        <v>6720.4</v>
      </c>
      <c r="M33" s="13">
        <f t="shared" si="3"/>
        <v>141.19673922178333</v>
      </c>
      <c r="N33" s="13">
        <v>180.4</v>
      </c>
      <c r="O33" s="13">
        <v>361.4</v>
      </c>
      <c r="P33" s="13">
        <f t="shared" si="4"/>
        <v>200.33259423503321</v>
      </c>
      <c r="Q33" s="13">
        <v>85.2</v>
      </c>
      <c r="R33" s="13">
        <v>97.8</v>
      </c>
      <c r="S33" s="13">
        <f t="shared" si="5"/>
        <v>114.78873239436621</v>
      </c>
      <c r="T33" s="13">
        <v>1607.9</v>
      </c>
      <c r="U33" s="13">
        <v>1656.8</v>
      </c>
      <c r="V33" s="13">
        <f t="shared" si="6"/>
        <v>103.04123390758132</v>
      </c>
      <c r="W33" s="13">
        <v>7352.2</v>
      </c>
      <c r="X33" s="13">
        <v>6678.5</v>
      </c>
      <c r="Y33" s="13">
        <f t="shared" si="7"/>
        <v>90.836756345039589</v>
      </c>
      <c r="Z33" s="13">
        <v>3360.1</v>
      </c>
      <c r="AA33" s="13">
        <v>2868</v>
      </c>
      <c r="AB33" s="13">
        <f t="shared" si="8"/>
        <v>85.354602541591035</v>
      </c>
      <c r="AC33" s="13">
        <v>1643.6</v>
      </c>
      <c r="AD33" s="13">
        <v>1085.2</v>
      </c>
      <c r="AE33" s="13">
        <f t="shared" si="9"/>
        <v>66.025797030907768</v>
      </c>
      <c r="AF33" s="13">
        <v>615.6</v>
      </c>
      <c r="AG33" s="13">
        <v>1248.7</v>
      </c>
      <c r="AH33" s="13">
        <f t="shared" si="10"/>
        <v>202.8427550357375</v>
      </c>
      <c r="AI33" s="13">
        <v>534681.80000000005</v>
      </c>
      <c r="AJ33" s="13">
        <v>9248.5</v>
      </c>
      <c r="AK33" s="13">
        <f t="shared" si="11"/>
        <v>1.7297203682638909</v>
      </c>
      <c r="AL33" s="13">
        <v>814054.9</v>
      </c>
      <c r="AM33" s="13">
        <v>35419.199999999997</v>
      </c>
      <c r="AN33" s="13">
        <f t="shared" si="12"/>
        <v>4.3509596220107509</v>
      </c>
      <c r="AO33" s="13">
        <v>-21030.2</v>
      </c>
      <c r="AP33" s="13">
        <v>-7102.1</v>
      </c>
    </row>
    <row r="34" spans="1:42" ht="18.75" customHeight="1" x14ac:dyDescent="0.25">
      <c r="A34" s="12">
        <f t="shared" si="13"/>
        <v>24</v>
      </c>
      <c r="B34" s="12" t="s">
        <v>44</v>
      </c>
      <c r="C34" s="13">
        <v>1973422.1</v>
      </c>
      <c r="D34" s="13">
        <v>75805</v>
      </c>
      <c r="E34" s="13">
        <f t="shared" si="0"/>
        <v>3.8412968011253144</v>
      </c>
      <c r="F34" s="13">
        <v>578549.69999999995</v>
      </c>
      <c r="G34" s="13">
        <v>65768.7</v>
      </c>
      <c r="H34" s="13">
        <v>40103</v>
      </c>
      <c r="I34" s="13">
        <f t="shared" si="1"/>
        <v>60.975813722941162</v>
      </c>
      <c r="J34" s="13">
        <f t="shared" si="2"/>
        <v>6.9316430377545784</v>
      </c>
      <c r="K34" s="13">
        <v>18418.599999999999</v>
      </c>
      <c r="L34" s="13">
        <v>15192.7</v>
      </c>
      <c r="M34" s="13">
        <f t="shared" si="3"/>
        <v>82.485639516575645</v>
      </c>
      <c r="N34" s="13">
        <v>337.5</v>
      </c>
      <c r="O34" s="13">
        <v>405.1</v>
      </c>
      <c r="P34" s="13">
        <f t="shared" si="4"/>
        <v>120.02962962962964</v>
      </c>
      <c r="Q34" s="13">
        <v>529.4</v>
      </c>
      <c r="R34" s="13">
        <v>305.5</v>
      </c>
      <c r="S34" s="13">
        <f t="shared" si="5"/>
        <v>57.706837929731769</v>
      </c>
      <c r="T34" s="13">
        <v>17382.900000000001</v>
      </c>
      <c r="U34" s="13">
        <v>2608.5</v>
      </c>
      <c r="V34" s="13">
        <f t="shared" si="6"/>
        <v>15.006126710732962</v>
      </c>
      <c r="W34" s="13">
        <v>11235.1</v>
      </c>
      <c r="X34" s="13">
        <v>9782.1</v>
      </c>
      <c r="Y34" s="13">
        <f t="shared" si="7"/>
        <v>87.067315822734116</v>
      </c>
      <c r="Z34" s="13">
        <v>16538.5</v>
      </c>
      <c r="AA34" s="13">
        <v>10174.200000000001</v>
      </c>
      <c r="AB34" s="13">
        <f t="shared" si="8"/>
        <v>61.518275538894095</v>
      </c>
      <c r="AC34" s="13">
        <v>6614</v>
      </c>
      <c r="AD34" s="13">
        <v>7874</v>
      </c>
      <c r="AE34" s="13">
        <f t="shared" si="9"/>
        <v>119.05049894163895</v>
      </c>
      <c r="AF34" s="13">
        <v>6167.2</v>
      </c>
      <c r="AG34" s="13">
        <v>1129.5999999999999</v>
      </c>
      <c r="AH34" s="13">
        <f t="shared" si="10"/>
        <v>18.316253729407187</v>
      </c>
      <c r="AI34" s="13">
        <v>1394872.4</v>
      </c>
      <c r="AJ34" s="13">
        <v>35702</v>
      </c>
      <c r="AK34" s="13">
        <f t="shared" si="11"/>
        <v>2.559517271974125</v>
      </c>
      <c r="AL34" s="13">
        <v>2018422.1</v>
      </c>
      <c r="AM34" s="13">
        <v>81312.100000000006</v>
      </c>
      <c r="AN34" s="13">
        <f t="shared" si="12"/>
        <v>4.0284983007270885</v>
      </c>
      <c r="AO34" s="13">
        <v>-45000</v>
      </c>
      <c r="AP34" s="13">
        <v>-5507.1</v>
      </c>
    </row>
    <row r="35" spans="1:42" ht="18.75" customHeight="1" x14ac:dyDescent="0.25">
      <c r="A35" s="12">
        <f t="shared" si="13"/>
        <v>25</v>
      </c>
      <c r="B35" s="12" t="s">
        <v>45</v>
      </c>
      <c r="C35" s="13">
        <v>457301.6</v>
      </c>
      <c r="D35" s="13">
        <v>6418</v>
      </c>
      <c r="E35" s="13">
        <f t="shared" si="0"/>
        <v>1.4034501519347407</v>
      </c>
      <c r="F35" s="13">
        <v>158846.79999999999</v>
      </c>
      <c r="G35" s="13">
        <v>10285.6</v>
      </c>
      <c r="H35" s="13">
        <v>11649.9</v>
      </c>
      <c r="I35" s="13">
        <f t="shared" si="1"/>
        <v>113.26417515750174</v>
      </c>
      <c r="J35" s="13">
        <f t="shared" si="2"/>
        <v>7.3340476484260311</v>
      </c>
      <c r="K35" s="13">
        <v>4138.6000000000004</v>
      </c>
      <c r="L35" s="13">
        <v>4864.7</v>
      </c>
      <c r="M35" s="13">
        <f t="shared" si="3"/>
        <v>117.54458029285264</v>
      </c>
      <c r="N35" s="13">
        <v>36.700000000000003</v>
      </c>
      <c r="O35" s="13">
        <v>270.89999999999998</v>
      </c>
      <c r="P35" s="13">
        <f t="shared" si="4"/>
        <v>738.14713896457761</v>
      </c>
      <c r="Q35" s="13">
        <v>64.2</v>
      </c>
      <c r="R35" s="13">
        <v>106.9</v>
      </c>
      <c r="S35" s="13">
        <f t="shared" si="5"/>
        <v>166.51090342679126</v>
      </c>
      <c r="T35" s="13">
        <v>1041.8</v>
      </c>
      <c r="U35" s="13">
        <v>1064.3</v>
      </c>
      <c r="V35" s="13">
        <f t="shared" si="6"/>
        <v>102.15972355538491</v>
      </c>
      <c r="W35" s="13">
        <v>3431.6</v>
      </c>
      <c r="X35" s="13">
        <v>2936.4</v>
      </c>
      <c r="Y35" s="13">
        <f t="shared" si="7"/>
        <v>85.569413684578635</v>
      </c>
      <c r="Z35" s="13">
        <v>936.4</v>
      </c>
      <c r="AA35" s="13">
        <v>1923.2</v>
      </c>
      <c r="AB35" s="13">
        <f t="shared" si="8"/>
        <v>205.38231524989322</v>
      </c>
      <c r="AC35" s="13">
        <v>773.8</v>
      </c>
      <c r="AD35" s="13">
        <v>718.2</v>
      </c>
      <c r="AE35" s="13">
        <f t="shared" si="9"/>
        <v>92.814680796071343</v>
      </c>
      <c r="AF35" s="13">
        <v>55.9</v>
      </c>
      <c r="AG35" s="13">
        <v>1021.3</v>
      </c>
      <c r="AH35" s="13">
        <f t="shared" si="10"/>
        <v>1827.0125223613593</v>
      </c>
      <c r="AI35" s="13">
        <v>298454.7</v>
      </c>
      <c r="AJ35" s="13">
        <v>-5231.8999999999996</v>
      </c>
      <c r="AK35" s="13">
        <f t="shared" si="11"/>
        <v>-1.7529963508699977</v>
      </c>
      <c r="AL35" s="13">
        <v>458856.4</v>
      </c>
      <c r="AM35" s="13">
        <v>27027.200000000001</v>
      </c>
      <c r="AN35" s="13">
        <f t="shared" si="12"/>
        <v>5.890121615389913</v>
      </c>
      <c r="AO35" s="13">
        <v>-1554.8</v>
      </c>
      <c r="AP35" s="13">
        <v>-20609.2</v>
      </c>
    </row>
    <row r="36" spans="1:42" ht="18.75" customHeight="1" x14ac:dyDescent="0.25">
      <c r="A36" s="12">
        <f t="shared" si="13"/>
        <v>26</v>
      </c>
      <c r="B36" s="12" t="s">
        <v>46</v>
      </c>
      <c r="C36" s="13">
        <v>11586397.1</v>
      </c>
      <c r="D36" s="13">
        <v>359010.4</v>
      </c>
      <c r="E36" s="13">
        <f t="shared" si="0"/>
        <v>3.0985507997132262</v>
      </c>
      <c r="F36" s="13">
        <v>4418648.0999999996</v>
      </c>
      <c r="G36" s="13">
        <v>307149.90000000002</v>
      </c>
      <c r="H36" s="13">
        <v>283655.5</v>
      </c>
      <c r="I36" s="13">
        <f t="shared" si="1"/>
        <v>92.350835862228834</v>
      </c>
      <c r="J36" s="13">
        <f t="shared" si="2"/>
        <v>6.4195087180624322</v>
      </c>
      <c r="K36" s="13">
        <v>117089.7</v>
      </c>
      <c r="L36" s="13">
        <v>112855.4</v>
      </c>
      <c r="M36" s="13">
        <f t="shared" si="3"/>
        <v>96.383712657902436</v>
      </c>
      <c r="N36" s="13">
        <v>2659.6</v>
      </c>
      <c r="O36" s="13">
        <v>4195</v>
      </c>
      <c r="P36" s="13">
        <f t="shared" si="4"/>
        <v>157.73048578733645</v>
      </c>
      <c r="Q36" s="13">
        <v>1709</v>
      </c>
      <c r="R36" s="13">
        <v>2011.8</v>
      </c>
      <c r="S36" s="13">
        <f t="shared" si="5"/>
        <v>117.71796372147453</v>
      </c>
      <c r="T36" s="13">
        <v>17099.2</v>
      </c>
      <c r="U36" s="13">
        <v>15631</v>
      </c>
      <c r="V36" s="13">
        <f t="shared" si="6"/>
        <v>91.413633386357247</v>
      </c>
      <c r="W36" s="13">
        <v>76381.600000000006</v>
      </c>
      <c r="X36" s="13">
        <v>69482</v>
      </c>
      <c r="Y36" s="13">
        <f t="shared" si="7"/>
        <v>90.96693444494484</v>
      </c>
      <c r="Z36" s="13">
        <v>83690</v>
      </c>
      <c r="AA36" s="13">
        <v>67960.3</v>
      </c>
      <c r="AB36" s="13">
        <f t="shared" si="8"/>
        <v>81.204803441271366</v>
      </c>
      <c r="AC36" s="13">
        <v>47617.3</v>
      </c>
      <c r="AD36" s="13">
        <v>40455.599999999999</v>
      </c>
      <c r="AE36" s="13">
        <f t="shared" si="9"/>
        <v>84.959878027523601</v>
      </c>
      <c r="AF36" s="13">
        <v>30305.4</v>
      </c>
      <c r="AG36" s="13">
        <v>7445.4</v>
      </c>
      <c r="AH36" s="13">
        <f t="shared" si="10"/>
        <v>24.567898790314597</v>
      </c>
      <c r="AI36" s="13">
        <v>7167749</v>
      </c>
      <c r="AJ36" s="13">
        <v>75354.899999999994</v>
      </c>
      <c r="AK36" s="13">
        <f t="shared" si="11"/>
        <v>1.0513049494339157</v>
      </c>
      <c r="AL36" s="13">
        <v>11786397.1</v>
      </c>
      <c r="AM36" s="13">
        <v>392908.3</v>
      </c>
      <c r="AN36" s="13">
        <f t="shared" si="12"/>
        <v>3.3335742607891601</v>
      </c>
      <c r="AO36" s="13">
        <v>-200000</v>
      </c>
      <c r="AP36" s="13">
        <v>-33897.9</v>
      </c>
    </row>
    <row r="37" spans="1:42" s="5" customFormat="1" ht="29.25" customHeight="1" x14ac:dyDescent="0.25">
      <c r="A37" s="14"/>
      <c r="B37" s="15" t="s">
        <v>47</v>
      </c>
      <c r="C37" s="16">
        <f>SUM(C11:C36)</f>
        <v>25101698.600000001</v>
      </c>
      <c r="D37" s="16">
        <f t="shared" ref="D37:AP37" si="14">SUM(D11:D36)</f>
        <v>461260.80000000005</v>
      </c>
      <c r="E37" s="16">
        <f t="shared" si="0"/>
        <v>1.8375680759707631</v>
      </c>
      <c r="F37" s="16">
        <f>SUM(F11:F36)</f>
        <v>8370245.5</v>
      </c>
      <c r="G37" s="16">
        <f t="shared" si="14"/>
        <v>565363.6</v>
      </c>
      <c r="H37" s="16">
        <f t="shared" si="14"/>
        <v>544385.4</v>
      </c>
      <c r="I37" s="16">
        <f t="shared" si="1"/>
        <v>96.289432145967666</v>
      </c>
      <c r="J37" s="16">
        <f t="shared" si="2"/>
        <v>6.5038164053850034</v>
      </c>
      <c r="K37" s="16">
        <f t="shared" si="14"/>
        <v>217118.2</v>
      </c>
      <c r="L37" s="16">
        <f t="shared" si="14"/>
        <v>228701.49999999997</v>
      </c>
      <c r="M37" s="16">
        <f t="shared" si="3"/>
        <v>105.33502027927643</v>
      </c>
      <c r="N37" s="16">
        <f t="shared" si="14"/>
        <v>3927.2</v>
      </c>
      <c r="O37" s="16">
        <f t="shared" si="14"/>
        <v>6978.1</v>
      </c>
      <c r="P37" s="16">
        <f t="shared" si="4"/>
        <v>177.6863923405989</v>
      </c>
      <c r="Q37" s="16">
        <f t="shared" si="14"/>
        <v>3600.1000000000004</v>
      </c>
      <c r="R37" s="16">
        <f t="shared" si="14"/>
        <v>3749.9</v>
      </c>
      <c r="S37" s="16">
        <f t="shared" si="5"/>
        <v>104.16099552790199</v>
      </c>
      <c r="T37" s="16">
        <f t="shared" si="14"/>
        <v>45867</v>
      </c>
      <c r="U37" s="16">
        <f t="shared" si="14"/>
        <v>29013.1</v>
      </c>
      <c r="V37" s="16">
        <f t="shared" si="6"/>
        <v>63.254845531645842</v>
      </c>
      <c r="W37" s="16">
        <f t="shared" si="14"/>
        <v>139388.6</v>
      </c>
      <c r="X37" s="16">
        <f t="shared" si="14"/>
        <v>123894.1</v>
      </c>
      <c r="Y37" s="16">
        <f t="shared" si="7"/>
        <v>88.883954641914769</v>
      </c>
      <c r="Z37" s="16">
        <f t="shared" si="14"/>
        <v>123874.5</v>
      </c>
      <c r="AA37" s="16">
        <f t="shared" si="14"/>
        <v>109641.20000000001</v>
      </c>
      <c r="AB37" s="16">
        <f t="shared" si="8"/>
        <v>88.509903168125817</v>
      </c>
      <c r="AC37" s="16">
        <f t="shared" si="14"/>
        <v>65820.400000000009</v>
      </c>
      <c r="AD37" s="16">
        <f t="shared" si="14"/>
        <v>63698</v>
      </c>
      <c r="AE37" s="16">
        <f t="shared" si="9"/>
        <v>96.775467788102148</v>
      </c>
      <c r="AF37" s="16">
        <f t="shared" si="14"/>
        <v>39282.400000000001</v>
      </c>
      <c r="AG37" s="16">
        <f t="shared" si="14"/>
        <v>19369.199999999997</v>
      </c>
      <c r="AH37" s="16">
        <f t="shared" si="10"/>
        <v>49.307577948394183</v>
      </c>
      <c r="AI37" s="16">
        <f t="shared" si="14"/>
        <v>16731453.1</v>
      </c>
      <c r="AJ37" s="16">
        <f t="shared" si="14"/>
        <v>-83124.600000000035</v>
      </c>
      <c r="AK37" s="16">
        <f t="shared" si="11"/>
        <v>-0.49681638231409819</v>
      </c>
      <c r="AL37" s="16">
        <f t="shared" si="14"/>
        <v>25428767.699999999</v>
      </c>
      <c r="AM37" s="16">
        <f t="shared" si="14"/>
        <v>914699.10000000009</v>
      </c>
      <c r="AN37" s="16">
        <f t="shared" si="12"/>
        <v>3.5971035277497938</v>
      </c>
      <c r="AO37" s="16">
        <f t="shared" si="14"/>
        <v>-327069.09999999998</v>
      </c>
      <c r="AP37" s="16">
        <f t="shared" si="14"/>
        <v>-453438.3</v>
      </c>
    </row>
  </sheetData>
  <mergeCells count="46">
    <mergeCell ref="A5:A9"/>
    <mergeCell ref="C8:C9"/>
    <mergeCell ref="B5:B9"/>
    <mergeCell ref="C5:E7"/>
    <mergeCell ref="F6:J6"/>
    <mergeCell ref="F7:F9"/>
    <mergeCell ref="G7:H7"/>
    <mergeCell ref="I7:J7"/>
    <mergeCell ref="D8:D9"/>
    <mergeCell ref="E8:E9"/>
    <mergeCell ref="G8:G9"/>
    <mergeCell ref="H8:H9"/>
    <mergeCell ref="I8:I9"/>
    <mergeCell ref="J8:J9"/>
    <mergeCell ref="F5:G5"/>
    <mergeCell ref="C3:E3"/>
    <mergeCell ref="C1:I1"/>
    <mergeCell ref="Z7:AB7"/>
    <mergeCell ref="AC7:AE7"/>
    <mergeCell ref="U4:V4"/>
    <mergeCell ref="C2:S2"/>
    <mergeCell ref="AF7:AH7"/>
    <mergeCell ref="Q8:R8"/>
    <mergeCell ref="K8:L8"/>
    <mergeCell ref="N8:O8"/>
    <mergeCell ref="T8:U8"/>
    <mergeCell ref="W8:X8"/>
    <mergeCell ref="Z8:AA8"/>
    <mergeCell ref="AC8:AD8"/>
    <mergeCell ref="AF8:AG8"/>
    <mergeCell ref="N7:P7"/>
    <mergeCell ref="K7:M7"/>
    <mergeCell ref="Q7:S7"/>
    <mergeCell ref="T7:V7"/>
    <mergeCell ref="W7:Y7"/>
    <mergeCell ref="AO5:AP7"/>
    <mergeCell ref="AL5:AN7"/>
    <mergeCell ref="AI6:AK7"/>
    <mergeCell ref="AI8:AI9"/>
    <mergeCell ref="AJ8:AJ9"/>
    <mergeCell ref="AK8:AK9"/>
    <mergeCell ref="AL8:AL9"/>
    <mergeCell ref="AM8:AM9"/>
    <mergeCell ref="AN8:AN9"/>
    <mergeCell ref="AO8:AO9"/>
    <mergeCell ref="AP8:AP9"/>
  </mergeCells>
  <pageMargins left="0.39370078740157483" right="0.39370078740157483" top="0.74803149606299213" bottom="0.74803149606299213" header="0.31496062992125984" footer="0.31496062992125984"/>
  <pageSetup paperSize="9" scale="55" fitToWidth="0" orientation="landscape" horizontalDpi="4294967294" verticalDpi="4294967294" r:id="rId1"/>
  <headerFooter>
    <evenHeader xml:space="preserve">&amp;R&amp;P &amp; из &amp; &amp;N 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061754EC-D306-4C00-8C69-9168458BCD6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1</vt:lpstr>
      <vt:lpstr>'Таблица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Леонтьева Светлана Александровна</dc:creator>
  <cp:lastModifiedBy>Леонтьева Светлана Александровна</cp:lastModifiedBy>
  <cp:lastPrinted>2019-02-18T08:54:03Z</cp:lastPrinted>
  <dcterms:created xsi:type="dcterms:W3CDTF">2019-01-24T10:25:38Z</dcterms:created>
  <dcterms:modified xsi:type="dcterms:W3CDTF">2019-02-18T09:16:32Z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IKB_2016_MR_GO.xlsx</vt:lpwstr>
  </property>
  <property fmtid="{D5CDD505-2E9C-101B-9397-08002B2CF9AE}" pid="3" name="Название отчета">
    <vt:lpwstr>IKB_2016_MR_GO.xlsx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18.2.0.245440242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192.168.21.134</vt:lpwstr>
  </property>
  <property fmtid="{D5CDD505-2E9C-101B-9397-08002B2CF9AE}" pid="8" name="База">
    <vt:lpwstr>svod_smart</vt:lpwstr>
  </property>
  <property fmtid="{D5CDD505-2E9C-101B-9397-08002B2CF9AE}" pid="9" name="Пользователь">
    <vt:lpwstr>omo4</vt:lpwstr>
  </property>
  <property fmtid="{D5CDD505-2E9C-101B-9397-08002B2CF9AE}" pid="10" name="Шаблон">
    <vt:lpwstr>IKB_2016_MR_GO</vt:lpwstr>
  </property>
  <property fmtid="{D5CDD505-2E9C-101B-9397-08002B2CF9AE}" pid="11" name="Локальная база">
    <vt:lpwstr>не используется</vt:lpwstr>
  </property>
</Properties>
</file>