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35" windowWidth="27495" windowHeight="11265"/>
  </bookViews>
  <sheets>
    <sheet name="Таблица 1" sheetId="2" r:id="rId1"/>
  </sheets>
  <calcPr calcId="145621"/>
</workbook>
</file>

<file path=xl/calcChain.xml><?xml version="1.0" encoding="utf-8"?>
<calcChain xmlns="http://schemas.openxmlformats.org/spreadsheetml/2006/main">
  <c r="C11" i="2" l="1"/>
  <c r="D11" i="2"/>
  <c r="AP11" i="2" s="1"/>
  <c r="C12" i="2"/>
  <c r="D12" i="2"/>
  <c r="C13" i="2"/>
  <c r="D13" i="2"/>
  <c r="AP13" i="2" s="1"/>
  <c r="C14" i="2"/>
  <c r="D14" i="2"/>
  <c r="AP14" i="2" s="1"/>
  <c r="C15" i="2"/>
  <c r="D15" i="2"/>
  <c r="C16" i="2"/>
  <c r="D16" i="2"/>
  <c r="AP16" i="2" s="1"/>
  <c r="C17" i="2"/>
  <c r="D17" i="2"/>
  <c r="AP17" i="2" s="1"/>
  <c r="C18" i="2"/>
  <c r="D18" i="2"/>
  <c r="AP18" i="2" s="1"/>
  <c r="C19" i="2"/>
  <c r="D19" i="2"/>
  <c r="AP19" i="2" s="1"/>
  <c r="C20" i="2"/>
  <c r="D20" i="2"/>
  <c r="AP20" i="2" s="1"/>
  <c r="C21" i="2"/>
  <c r="D21" i="2"/>
  <c r="AP21" i="2" s="1"/>
  <c r="C22" i="2"/>
  <c r="D22" i="2"/>
  <c r="C23" i="2"/>
  <c r="D23" i="2"/>
  <c r="AP23" i="2" s="1"/>
  <c r="C24" i="2"/>
  <c r="D24" i="2"/>
  <c r="AP24" i="2" s="1"/>
  <c r="C25" i="2"/>
  <c r="D25" i="2"/>
  <c r="AP25" i="2" s="1"/>
  <c r="C26" i="2"/>
  <c r="D26" i="2"/>
  <c r="C27" i="2"/>
  <c r="D27" i="2"/>
  <c r="AP27" i="2" s="1"/>
  <c r="C28" i="2"/>
  <c r="D28" i="2"/>
  <c r="AP28" i="2" s="1"/>
  <c r="C29" i="2"/>
  <c r="D29" i="2"/>
  <c r="AP29" i="2" s="1"/>
  <c r="C30" i="2"/>
  <c r="D30" i="2"/>
  <c r="C31" i="2"/>
  <c r="D31" i="2"/>
  <c r="AP31" i="2" s="1"/>
  <c r="C32" i="2"/>
  <c r="D32" i="2"/>
  <c r="AP32" i="2" s="1"/>
  <c r="C33" i="2"/>
  <c r="D33" i="2"/>
  <c r="AP33" i="2" s="1"/>
  <c r="C34" i="2"/>
  <c r="D34" i="2"/>
  <c r="AP34" i="2" s="1"/>
  <c r="C35" i="2"/>
  <c r="D35" i="2"/>
  <c r="AP35" i="2" s="1"/>
  <c r="D10" i="2"/>
  <c r="AP10" i="2" s="1"/>
  <c r="C10" i="2"/>
  <c r="AP12" i="2"/>
  <c r="AP15" i="2"/>
  <c r="AP22" i="2"/>
  <c r="AP26" i="2"/>
  <c r="AP30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1" i="2"/>
  <c r="M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11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0" i="2"/>
  <c r="D36" i="2"/>
  <c r="F36" i="2"/>
  <c r="G36" i="2"/>
  <c r="H36" i="2"/>
  <c r="K36" i="2"/>
  <c r="L36" i="2"/>
  <c r="N36" i="2"/>
  <c r="O36" i="2"/>
  <c r="Q36" i="2"/>
  <c r="R36" i="2"/>
  <c r="T36" i="2"/>
  <c r="U36" i="2"/>
  <c r="V36" i="2" s="1"/>
  <c r="W36" i="2"/>
  <c r="X36" i="2"/>
  <c r="Z36" i="2"/>
  <c r="AA36" i="2"/>
  <c r="AB36" i="2" s="1"/>
  <c r="AC36" i="2"/>
  <c r="AD36" i="2"/>
  <c r="AF36" i="2"/>
  <c r="AG36" i="2"/>
  <c r="AI36" i="2"/>
  <c r="AJ36" i="2"/>
  <c r="AL36" i="2"/>
  <c r="AM36" i="2"/>
  <c r="AN36" i="2" s="1"/>
  <c r="AO36" i="2"/>
  <c r="AP36" i="2"/>
  <c r="C36" i="2"/>
  <c r="AE36" i="2" l="1"/>
  <c r="Y36" i="2"/>
  <c r="S36" i="2"/>
  <c r="M36" i="2"/>
  <c r="I36" i="2"/>
  <c r="J36" i="2"/>
  <c r="P36" i="2"/>
  <c r="AK36" i="2"/>
  <c r="E36" i="2"/>
  <c r="AH36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<sst xmlns="http://schemas.openxmlformats.org/spreadsheetml/2006/main" count="103" uniqueCount="54">
  <si>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</si>
  <si>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</si>
  <si>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</si>
  <si>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</si>
  <si>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</si>
  <si>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</si>
  <si>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</si>
  <si>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</si>
  <si>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</si>
  <si>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</si>
  <si>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</si>
  <si>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</si>
  <si>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</si>
  <si>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</si>
  <si>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</si>
  <si>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</si>
  <si>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</si>
  <si>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</si>
  <si>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</si>
  <si>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</si>
  <si>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01.04.2017</t>
  </si>
  <si>
    <t>на  01.04.2018</t>
  </si>
  <si>
    <t>01.04.2018 / 01.04.2017</t>
  </si>
  <si>
    <t>01.04.2018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</si>
  <si>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</si>
  <si>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</si>
  <si>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</si>
  <si>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</si>
  <si>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</si>
  <si>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</si>
  <si>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</si>
  <si>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</si>
  <si>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</si>
  <si>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</si>
  <si>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</si>
  <si>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</si>
  <si>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</si>
  <si>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</si>
  <si>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</si>
  <si>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</si>
  <si>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</si>
  <si>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</si>
  <si>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</si>
  <si>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</si>
  <si>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</si>
  <si>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</si>
  <si>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</si>
  <si>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</si>
  <si>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</si>
  <si>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</si>
  <si>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</si>
  <si>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</si>
  <si>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</si>
  <si>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>Исполнение консолидированных бюджетов муниципальных районов и бюджетов городских округов 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</si>
</sst>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 Cyr"/>
      <family val="1"/>
      <charset val="204"/>
    </font>
    <font>
      <b/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  <xf numFmtId="0" fontId="12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8" applyNumberFormat="1" applyProtection="1"/>
    <xf numFmtId="164" fontId="5" fillId="0" borderId="3" xfId="10" applyNumberFormat="1" applyProtection="1">
      <alignment horizontal="center" vertical="center" wrapText="1"/>
    </xf>
    <xf numFmtId="164" fontId="5" fillId="0" borderId="4" xfId="11" applyNumberFormat="1" applyProtection="1">
      <alignment vertical="center" wrapText="1"/>
    </xf>
    <xf numFmtId="164" fontId="5" fillId="0" borderId="5" xfId="12" applyNumberFormat="1" applyProtection="1">
      <alignment vertical="center" wrapText="1"/>
    </xf>
    <xf numFmtId="164" fontId="5" fillId="0" borderId="6" xfId="13" applyNumberFormat="1" applyProtection="1">
      <alignment vertical="center" wrapText="1"/>
    </xf>
    <xf numFmtId="0" fontId="1" fillId="0" borderId="7" xfId="19" applyNumberFormat="1" applyProtection="1"/>
    <xf numFmtId="0" fontId="9" fillId="0" borderId="3" xfId="17" applyNumberFormat="1" applyFont="1" applyProtection="1"/>
    <xf numFmtId="164" fontId="9" fillId="0" borderId="3" xfId="18" applyNumberFormat="1" applyFont="1" applyProtection="1">
      <alignment horizontal="right" shrinkToFit="1"/>
    </xf>
    <xf numFmtId="164" fontId="10" fillId="0" borderId="3" xfId="18" applyNumberFormat="1" applyFont="1" applyProtection="1">
      <alignment horizontal="right" shrinkToFit="1"/>
    </xf>
    <xf numFmtId="49" fontId="9" fillId="0" borderId="3" xfId="17" applyNumberFormat="1" applyFont="1" applyAlignment="1" applyProtection="1">
      <alignment wrapText="1"/>
    </xf>
    <xf numFmtId="1" fontId="11" fillId="0" borderId="3" xfId="14" applyNumberFormat="1" applyFont="1" applyProtection="1">
      <alignment horizontal="center" vertical="center" wrapText="1"/>
    </xf>
    <xf numFmtId="0" fontId="9" fillId="0" borderId="3" xfId="16" applyNumberFormat="1" applyFont="1" applyProtection="1">
      <alignment horizontal="center"/>
    </xf>
    <xf numFmtId="164" fontId="9" fillId="3" borderId="3" xfId="18" applyNumberFormat="1" applyFont="1" applyFill="1" applyProtection="1">
      <alignment horizontal="right" shrinkToFit="1"/>
    </xf>
    <xf numFmtId="164" fontId="13" fillId="0" borderId="8" xfId="33" applyNumberFormat="1" applyFont="1" applyFill="1" applyBorder="1" applyAlignment="1">
      <alignment horizontal="right" vertical="center" wrapText="1"/>
    </xf>
    <xf numFmtId="164" fontId="14" fillId="0" borderId="1" xfId="33" applyNumberFormat="1" applyFont="1" applyFill="1" applyAlignment="1">
      <alignment horizontal="center" vertical="center" wrapText="1"/>
    </xf>
    <xf numFmtId="164" fontId="5" fillId="0" borderId="4" xfId="11" applyNumberFormat="1" applyAlignment="1" applyProtection="1">
      <alignment horizontal="center" vertical="center" wrapText="1"/>
    </xf>
    <xf numFmtId="164" fontId="5" fillId="0" borderId="5" xfId="11" applyNumberFormat="1" applyBorder="1" applyAlignment="1" applyProtection="1">
      <alignment horizontal="center" vertical="center" wrapText="1"/>
    </xf>
    <xf numFmtId="0" fontId="1" fillId="0" borderId="1" xfId="1" applyNumberFormat="1" applyProtection="1">
      <alignment wrapText="1"/>
    </xf>
    <xf numFmtId="3" fontId="5" fillId="0" borderId="3" xfId="9" applyNumberFormat="1" applyProtection="1">
      <alignment horizontal="center" vertical="center" wrapText="1"/>
    </xf>
    <xf numFmtId="3" fontId="5" fillId="0" borderId="3" xfId="9" applyProtection="1">
      <alignment horizontal="center" vertical="center" wrapText="1"/>
      <protection locked="0"/>
    </xf>
    <xf numFmtId="164" fontId="5" fillId="0" borderId="3" xfId="10" applyNumberFormat="1" applyProtection="1">
      <alignment horizontal="center" vertical="center" wrapText="1"/>
    </xf>
    <xf numFmtId="164" fontId="5" fillId="0" borderId="3" xfId="10" applyProtection="1">
      <alignment horizontal="center" vertical="center" wrapText="1"/>
      <protection locked="0"/>
    </xf>
    <xf numFmtId="1" fontId="5" fillId="0" borderId="3" xfId="14" applyNumberFormat="1" applyProtection="1">
      <alignment horizontal="center" vertical="center" wrapText="1"/>
    </xf>
    <xf numFmtId="1" fontId="5" fillId="0" borderId="3" xfId="14" applyProtection="1">
      <alignment horizontal="center" vertical="center" wrapText="1"/>
      <protection locked="0"/>
    </xf>
    <xf numFmtId="1" fontId="11" fillId="0" borderId="3" xfId="14" applyNumberFormat="1" applyFont="1" applyProtection="1">
      <alignment horizontal="center" vertical="center" wrapText="1"/>
    </xf>
    <xf numFmtId="1" fontId="11" fillId="0" borderId="3" xfId="14" applyFont="1" applyProtection="1">
      <alignment horizontal="center" vertical="center" wrapText="1"/>
      <protection locked="0"/>
    </xf>
    <xf numFmtId="49" fontId="11" fillId="0" borderId="3" xfId="15" applyNumberFormat="1" applyFont="1" applyProtection="1">
      <alignment horizontal="center" vertical="center" wrapText="1"/>
    </xf>
    <xf numFmtId="49" fontId="11" fillId="0" borderId="3" xfId="15" applyFont="1" applyProtection="1">
      <alignment horizontal="center" vertical="center" wrapText="1"/>
      <protection locked="0"/>
    </xf>
    <xf numFmtId="49" fontId="10" fillId="0" borderId="4" xfId="17" applyNumberFormat="1" applyFont="1" applyBorder="1" applyAlignment="1" applyProtection="1">
      <alignment horizontal="left" wrapText="1"/>
    </xf>
    <xf numFmtId="49" fontId="10" fillId="0" borderId="6" xfId="17" applyNumberFormat="1" applyFont="1" applyBorder="1" applyAlignment="1" applyProtection="1">
      <alignment horizontal="left" wrapText="1"/>
    </xf>
  </cellXfs>
  <cellStyles count="34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  <cellStyle name="Обычный_Лист1" xfId="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topLeftCell="G1" zoomScaleNormal="100" workbookViewId="0">
      <selection activeCell="O17" sqref="O17"/>
    </sheetView>
  </sheetViews>
  <sheetFormatPr defaultRowHeight="15" x14ac:dyDescent="0.25"/>
  <cols>
    <col min="1" max="1" width="3.5703125" style="1" customWidth="1"/>
    <col min="2" max="2" width="16.42578125" style="1" customWidth="1"/>
    <col min="3" max="3" width="9.7109375" style="1" customWidth="1"/>
    <col min="4" max="4" width="9" style="1" customWidth="1"/>
    <col min="5" max="5" width="5.7109375" style="1" customWidth="1"/>
    <col min="6" max="6" width="9.7109375" style="1" customWidth="1"/>
    <col min="7" max="7" width="9.28515625" style="1" customWidth="1"/>
    <col min="8" max="8" width="9.140625" style="1" customWidth="1"/>
    <col min="9" max="9" width="5.85546875" style="1" customWidth="1"/>
    <col min="10" max="10" width="5.28515625" style="1" customWidth="1"/>
    <col min="11" max="11" width="8.28515625" style="1" customWidth="1"/>
    <col min="12" max="12" width="7.5703125" style="1" customWidth="1"/>
    <col min="13" max="13" width="5" style="1" customWidth="1"/>
    <col min="14" max="14" width="7.28515625" style="1" customWidth="1"/>
    <col min="15" max="15" width="6" style="1" customWidth="1"/>
    <col min="16" max="16" width="5.140625" style="1" customWidth="1"/>
    <col min="17" max="18" width="7.42578125" style="1" customWidth="1"/>
    <col min="19" max="19" width="5.7109375" style="1" customWidth="1"/>
    <col min="20" max="20" width="7.5703125" style="1" customWidth="1"/>
    <col min="21" max="21" width="8" style="1" customWidth="1"/>
    <col min="22" max="22" width="6.140625" style="1" customWidth="1"/>
    <col min="23" max="24" width="8.140625" style="1" customWidth="1"/>
    <col min="25" max="25" width="6.140625" style="1" customWidth="1"/>
    <col min="26" max="27" width="8.28515625" style="1" customWidth="1"/>
    <col min="28" max="28" width="5.85546875" style="1" customWidth="1"/>
    <col min="29" max="29" width="8.7109375" style="1" customWidth="1"/>
    <col min="30" max="30" width="8.42578125" style="1" customWidth="1"/>
    <col min="31" max="31" width="5.42578125" style="1" customWidth="1"/>
    <col min="32" max="32" width="8.5703125" style="1" customWidth="1"/>
    <col min="33" max="33" width="8.140625" style="1" customWidth="1"/>
    <col min="34" max="34" width="5.28515625" style="1" customWidth="1"/>
    <col min="35" max="35" width="10" style="1" customWidth="1"/>
    <col min="36" max="36" width="9" style="1" customWidth="1"/>
    <col min="37" max="37" width="5.28515625" style="1" customWidth="1"/>
    <col min="38" max="38" width="9.85546875" style="1" customWidth="1"/>
    <col min="39" max="39" width="9.140625" style="1" customWidth="1"/>
    <col min="40" max="40" width="5" style="1" customWidth="1"/>
    <col min="41" max="41" width="8" style="1" customWidth="1"/>
    <col min="42" max="42" width="7.85546875" style="1" customWidth="1"/>
    <col min="43" max="16384" width="9.140625" style="1"/>
  </cols>
  <sheetData>
    <row r="1" spans="1:42" ht="27" customHeigh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2" ht="16.350000000000001" customHeight="1" x14ac:dyDescent="0.25">
      <c r="A2" s="2"/>
      <c r="B2" s="2"/>
      <c r="C2" s="21"/>
      <c r="D2" s="21"/>
      <c r="E2" s="2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7" t="s">
        <v>52</v>
      </c>
      <c r="AP3" s="17"/>
    </row>
    <row r="4" spans="1:42" ht="15" customHeight="1" x14ac:dyDescent="0.25">
      <c r="A4" s="22" t="s">
        <v>0</v>
      </c>
      <c r="B4" s="24" t="s">
        <v>1</v>
      </c>
      <c r="C4" s="24" t="s">
        <v>2</v>
      </c>
      <c r="D4" s="25"/>
      <c r="E4" s="25"/>
      <c r="F4" s="19" t="s">
        <v>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8"/>
      <c r="AL4" s="24" t="s">
        <v>4</v>
      </c>
      <c r="AM4" s="25"/>
      <c r="AN4" s="25"/>
      <c r="AO4" s="24" t="s">
        <v>5</v>
      </c>
      <c r="AP4" s="25"/>
    </row>
    <row r="5" spans="1:42" ht="15" customHeight="1" x14ac:dyDescent="0.25">
      <c r="A5" s="23"/>
      <c r="B5" s="25"/>
      <c r="C5" s="25"/>
      <c r="D5" s="25"/>
      <c r="E5" s="25"/>
      <c r="F5" s="24" t="s">
        <v>6</v>
      </c>
      <c r="G5" s="25"/>
      <c r="H5" s="25"/>
      <c r="I5" s="25"/>
      <c r="J5" s="25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6"/>
      <c r="AD5" s="7"/>
      <c r="AE5" s="7"/>
      <c r="AF5" s="7"/>
      <c r="AG5" s="7"/>
      <c r="AH5" s="8"/>
      <c r="AI5" s="24" t="s">
        <v>7</v>
      </c>
      <c r="AJ5" s="25"/>
      <c r="AK5" s="25"/>
      <c r="AL5" s="25"/>
      <c r="AM5" s="25"/>
      <c r="AN5" s="25"/>
      <c r="AO5" s="25"/>
      <c r="AP5" s="25"/>
    </row>
    <row r="6" spans="1:42" ht="22.5" customHeight="1" x14ac:dyDescent="0.25">
      <c r="A6" s="23"/>
      <c r="B6" s="25"/>
      <c r="C6" s="25"/>
      <c r="D6" s="25"/>
      <c r="E6" s="25"/>
      <c r="F6" s="26" t="s">
        <v>8</v>
      </c>
      <c r="G6" s="24" t="s">
        <v>9</v>
      </c>
      <c r="H6" s="25"/>
      <c r="I6" s="24" t="s">
        <v>10</v>
      </c>
      <c r="J6" s="25"/>
      <c r="K6" s="24" t="s">
        <v>11</v>
      </c>
      <c r="L6" s="25"/>
      <c r="M6" s="25"/>
      <c r="N6" s="24" t="s">
        <v>12</v>
      </c>
      <c r="O6" s="25"/>
      <c r="P6" s="25"/>
      <c r="Q6" s="24" t="s">
        <v>13</v>
      </c>
      <c r="R6" s="25"/>
      <c r="S6" s="25"/>
      <c r="T6" s="24" t="s">
        <v>14</v>
      </c>
      <c r="U6" s="25"/>
      <c r="V6" s="25"/>
      <c r="W6" s="24" t="s">
        <v>15</v>
      </c>
      <c r="X6" s="25"/>
      <c r="Y6" s="25"/>
      <c r="Z6" s="24" t="s">
        <v>16</v>
      </c>
      <c r="AA6" s="25"/>
      <c r="AB6" s="25"/>
      <c r="AC6" s="24" t="s">
        <v>17</v>
      </c>
      <c r="AD6" s="25"/>
      <c r="AE6" s="25"/>
      <c r="AF6" s="24" t="s">
        <v>18</v>
      </c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7.25" customHeight="1" x14ac:dyDescent="0.25">
      <c r="A7" s="23"/>
      <c r="B7" s="25"/>
      <c r="C7" s="26" t="s">
        <v>8</v>
      </c>
      <c r="D7" s="26" t="s">
        <v>19</v>
      </c>
      <c r="E7" s="26" t="s">
        <v>10</v>
      </c>
      <c r="F7" s="27"/>
      <c r="G7" s="28" t="s">
        <v>20</v>
      </c>
      <c r="H7" s="28" t="s">
        <v>21</v>
      </c>
      <c r="I7" s="30" t="s">
        <v>22</v>
      </c>
      <c r="J7" s="28" t="s">
        <v>23</v>
      </c>
      <c r="K7" s="24" t="s">
        <v>19</v>
      </c>
      <c r="L7" s="25"/>
      <c r="M7" s="5" t="s">
        <v>10</v>
      </c>
      <c r="N7" s="24" t="s">
        <v>19</v>
      </c>
      <c r="O7" s="25"/>
      <c r="P7" s="5" t="s">
        <v>10</v>
      </c>
      <c r="Q7" s="24" t="s">
        <v>19</v>
      </c>
      <c r="R7" s="25"/>
      <c r="S7" s="5" t="s">
        <v>10</v>
      </c>
      <c r="T7" s="24" t="s">
        <v>19</v>
      </c>
      <c r="U7" s="25"/>
      <c r="V7" s="5" t="s">
        <v>10</v>
      </c>
      <c r="W7" s="24" t="s">
        <v>19</v>
      </c>
      <c r="X7" s="25"/>
      <c r="Y7" s="5" t="s">
        <v>10</v>
      </c>
      <c r="Z7" s="24" t="s">
        <v>19</v>
      </c>
      <c r="AA7" s="25"/>
      <c r="AB7" s="5" t="s">
        <v>10</v>
      </c>
      <c r="AC7" s="24" t="s">
        <v>19</v>
      </c>
      <c r="AD7" s="25"/>
      <c r="AE7" s="5" t="s">
        <v>10</v>
      </c>
      <c r="AF7" s="24" t="s">
        <v>19</v>
      </c>
      <c r="AG7" s="25"/>
      <c r="AH7" s="5" t="s">
        <v>10</v>
      </c>
      <c r="AI7" s="26" t="s">
        <v>8</v>
      </c>
      <c r="AJ7" s="26" t="s">
        <v>24</v>
      </c>
      <c r="AK7" s="26" t="s">
        <v>10</v>
      </c>
      <c r="AL7" s="26" t="s">
        <v>8</v>
      </c>
      <c r="AM7" s="26" t="s">
        <v>24</v>
      </c>
      <c r="AN7" s="26" t="s">
        <v>10</v>
      </c>
      <c r="AO7" s="26" t="s">
        <v>8</v>
      </c>
      <c r="AP7" s="26" t="s">
        <v>24</v>
      </c>
    </row>
    <row r="8" spans="1:42" ht="45.75" customHeight="1" x14ac:dyDescent="0.25">
      <c r="A8" s="23"/>
      <c r="B8" s="25"/>
      <c r="C8" s="27"/>
      <c r="D8" s="27"/>
      <c r="E8" s="27"/>
      <c r="F8" s="27"/>
      <c r="G8" s="29"/>
      <c r="H8" s="29"/>
      <c r="I8" s="31"/>
      <c r="J8" s="29"/>
      <c r="K8" s="14" t="s">
        <v>20</v>
      </c>
      <c r="L8" s="14" t="s">
        <v>21</v>
      </c>
      <c r="M8" s="14" t="s">
        <v>22</v>
      </c>
      <c r="N8" s="14" t="s">
        <v>20</v>
      </c>
      <c r="O8" s="14" t="s">
        <v>21</v>
      </c>
      <c r="P8" s="14" t="s">
        <v>22</v>
      </c>
      <c r="Q8" s="14" t="s">
        <v>20</v>
      </c>
      <c r="R8" s="14" t="s">
        <v>21</v>
      </c>
      <c r="S8" s="14" t="s">
        <v>22</v>
      </c>
      <c r="T8" s="14" t="s">
        <v>20</v>
      </c>
      <c r="U8" s="14" t="s">
        <v>21</v>
      </c>
      <c r="V8" s="14" t="s">
        <v>22</v>
      </c>
      <c r="W8" s="14" t="s">
        <v>20</v>
      </c>
      <c r="X8" s="14" t="s">
        <v>21</v>
      </c>
      <c r="Y8" s="14" t="s">
        <v>22</v>
      </c>
      <c r="Z8" s="14" t="s">
        <v>20</v>
      </c>
      <c r="AA8" s="14" t="s">
        <v>21</v>
      </c>
      <c r="AB8" s="14" t="s">
        <v>22</v>
      </c>
      <c r="AC8" s="14" t="s">
        <v>20</v>
      </c>
      <c r="AD8" s="14" t="s">
        <v>21</v>
      </c>
      <c r="AE8" s="14" t="s">
        <v>22</v>
      </c>
      <c r="AF8" s="14" t="s">
        <v>20</v>
      </c>
      <c r="AG8" s="14" t="s">
        <v>21</v>
      </c>
      <c r="AH8" s="14" t="s">
        <v>22</v>
      </c>
      <c r="AI8" s="27"/>
      <c r="AJ8" s="27"/>
      <c r="AK8" s="27"/>
      <c r="AL8" s="27"/>
      <c r="AM8" s="27"/>
      <c r="AN8" s="27"/>
      <c r="AO8" s="27"/>
      <c r="AP8" s="27"/>
    </row>
    <row r="9" spans="1:42" ht="1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</row>
    <row r="10" spans="1:42" ht="21" customHeight="1" x14ac:dyDescent="0.25">
      <c r="A10" s="10">
        <v>1</v>
      </c>
      <c r="B10" s="13" t="s">
        <v>25</v>
      </c>
      <c r="C10" s="11">
        <f>SUM(F10+AI10)</f>
        <v>276507.5</v>
      </c>
      <c r="D10" s="11">
        <f>SUM(H10+AJ10)</f>
        <v>56783.7</v>
      </c>
      <c r="E10" s="11">
        <f>D10/C10*100</f>
        <v>20.536043326130393</v>
      </c>
      <c r="F10" s="11">
        <v>59686.9</v>
      </c>
      <c r="G10" s="11">
        <v>9418.2000000000007</v>
      </c>
      <c r="H10" s="11">
        <v>10799.1</v>
      </c>
      <c r="I10" s="11">
        <f>H10/G10*100</f>
        <v>114.66203733197426</v>
      </c>
      <c r="J10" s="11">
        <f>H10/F10*100</f>
        <v>18.092914860714831</v>
      </c>
      <c r="K10" s="11">
        <v>5133.6000000000004</v>
      </c>
      <c r="L10" s="11">
        <v>5690.7</v>
      </c>
      <c r="M10" s="11">
        <f>L10/K10*100</f>
        <v>110.85203366058904</v>
      </c>
      <c r="N10" s="11">
        <v>19.100000000000001</v>
      </c>
      <c r="O10" s="11">
        <v>37.799999999999997</v>
      </c>
      <c r="P10" s="11">
        <f>O10/N10*100</f>
        <v>197.90575916230364</v>
      </c>
      <c r="Q10" s="11">
        <v>64.2</v>
      </c>
      <c r="R10" s="11">
        <v>56.9</v>
      </c>
      <c r="S10" s="11">
        <f>R10/Q10*100</f>
        <v>88.629283489096565</v>
      </c>
      <c r="T10" s="11">
        <v>125.8</v>
      </c>
      <c r="U10" s="11">
        <v>361.4</v>
      </c>
      <c r="V10" s="11">
        <f>U10/T10*100</f>
        <v>287.28139904610492</v>
      </c>
      <c r="W10" s="11">
        <v>749.1</v>
      </c>
      <c r="X10" s="11">
        <v>677.2</v>
      </c>
      <c r="Y10" s="11">
        <f>X10/W10*100</f>
        <v>90.401815511947675</v>
      </c>
      <c r="Z10" s="11">
        <v>1042.3</v>
      </c>
      <c r="AA10" s="11">
        <v>1718.9</v>
      </c>
      <c r="AB10" s="11">
        <f>AA10/Z10*100</f>
        <v>164.9141322076178</v>
      </c>
      <c r="AC10" s="11">
        <v>713.5</v>
      </c>
      <c r="AD10" s="11">
        <v>1227.2</v>
      </c>
      <c r="AE10" s="11">
        <f>AD10/AC10*100</f>
        <v>171.99719691660829</v>
      </c>
      <c r="AF10" s="11">
        <v>91.9</v>
      </c>
      <c r="AG10" s="11">
        <v>29.8</v>
      </c>
      <c r="AH10" s="11">
        <f>AG10/AF10*100</f>
        <v>32.426550598476602</v>
      </c>
      <c r="AI10" s="11">
        <v>216820.6</v>
      </c>
      <c r="AJ10" s="11">
        <v>45984.6</v>
      </c>
      <c r="AK10" s="11">
        <f>AJ10/AI10*100</f>
        <v>21.208593648389495</v>
      </c>
      <c r="AL10" s="11">
        <v>279501.09999999998</v>
      </c>
      <c r="AM10" s="11">
        <v>57284.5</v>
      </c>
      <c r="AN10" s="11">
        <f>AM10/AL10*100</f>
        <v>20.495268176046537</v>
      </c>
      <c r="AO10" s="11">
        <v>-2993.7</v>
      </c>
      <c r="AP10" s="11">
        <f>D10-AM10</f>
        <v>-500.80000000000291</v>
      </c>
    </row>
    <row r="11" spans="1:42" ht="21" customHeight="1" x14ac:dyDescent="0.25">
      <c r="A11" s="10">
        <f>SUM(A10+1)</f>
        <v>2</v>
      </c>
      <c r="B11" s="13" t="s">
        <v>26</v>
      </c>
      <c r="C11" s="11">
        <f t="shared" ref="C11:C35" si="0">SUM(F11+AI11)</f>
        <v>354009.59999999998</v>
      </c>
      <c r="D11" s="11">
        <f t="shared" ref="D11:D35" si="1">SUM(H11+AJ11)</f>
        <v>67131.7</v>
      </c>
      <c r="E11" s="11">
        <f t="shared" ref="E11:E36" si="2">D11/C11*100</f>
        <v>18.963242804714898</v>
      </c>
      <c r="F11" s="11">
        <v>67289.8</v>
      </c>
      <c r="G11" s="11">
        <v>11354.7</v>
      </c>
      <c r="H11" s="11">
        <v>11491.8</v>
      </c>
      <c r="I11" s="11">
        <f>H11/G11*100</f>
        <v>101.20742952257653</v>
      </c>
      <c r="J11" s="11">
        <f t="shared" ref="J11:J36" si="3">H11/F11*100</f>
        <v>17.078071267859318</v>
      </c>
      <c r="K11" s="11">
        <v>5418.4</v>
      </c>
      <c r="L11" s="11">
        <v>6011.3</v>
      </c>
      <c r="M11" s="11">
        <f>L11/K11*100</f>
        <v>110.94234460357302</v>
      </c>
      <c r="N11" s="11">
        <v>59.5</v>
      </c>
      <c r="O11" s="11">
        <v>30.6</v>
      </c>
      <c r="P11" s="11">
        <f t="shared" ref="P11:P36" si="4">O11/N11*100</f>
        <v>51.428571428571438</v>
      </c>
      <c r="Q11" s="11">
        <v>64.7</v>
      </c>
      <c r="R11" s="11">
        <v>59</v>
      </c>
      <c r="S11" s="11">
        <f t="shared" ref="S11:S36" si="5">R11/Q11*100</f>
        <v>91.190108191653792</v>
      </c>
      <c r="T11" s="11">
        <v>482.6</v>
      </c>
      <c r="U11" s="11">
        <v>433.9</v>
      </c>
      <c r="V11" s="11">
        <f t="shared" ref="V11:V36" si="6">U11/T11*100</f>
        <v>89.908827186075413</v>
      </c>
      <c r="W11" s="11">
        <v>1202.5999999999999</v>
      </c>
      <c r="X11" s="11">
        <v>1142.9000000000001</v>
      </c>
      <c r="Y11" s="11">
        <f t="shared" ref="Y11:Y36" si="7">X11/W11*100</f>
        <v>95.035755862298359</v>
      </c>
      <c r="Z11" s="11">
        <v>1771.3</v>
      </c>
      <c r="AA11" s="11">
        <v>1217.5999999999999</v>
      </c>
      <c r="AB11" s="11">
        <f t="shared" ref="AB11:AB36" si="8">AA11/Z11*100</f>
        <v>68.740473098853954</v>
      </c>
      <c r="AC11" s="11">
        <v>607.6</v>
      </c>
      <c r="AD11" s="11">
        <v>584.70000000000005</v>
      </c>
      <c r="AE11" s="11">
        <f t="shared" ref="AE11:AE36" si="9">AD11/AC11*100</f>
        <v>96.231073074391048</v>
      </c>
      <c r="AF11" s="11">
        <v>898.3</v>
      </c>
      <c r="AG11" s="11">
        <v>189.2</v>
      </c>
      <c r="AH11" s="11">
        <f t="shared" ref="AH11:AH36" si="10">AG11/AF11*100</f>
        <v>21.062006011354782</v>
      </c>
      <c r="AI11" s="11">
        <v>286719.8</v>
      </c>
      <c r="AJ11" s="11">
        <v>55639.9</v>
      </c>
      <c r="AK11" s="11">
        <f t="shared" ref="AK11:AK36" si="11">AJ11/AI11*100</f>
        <v>19.405670623375158</v>
      </c>
      <c r="AL11" s="11">
        <v>359884.9</v>
      </c>
      <c r="AM11" s="11">
        <v>67929.399999999994</v>
      </c>
      <c r="AN11" s="11">
        <f t="shared" ref="AN11:AN36" si="12">AM11/AL11*100</f>
        <v>18.875312634678473</v>
      </c>
      <c r="AO11" s="11">
        <v>-5875.3</v>
      </c>
      <c r="AP11" s="11">
        <f t="shared" ref="AP11:AP35" si="13">D11-AM11</f>
        <v>-797.69999999999709</v>
      </c>
    </row>
    <row r="12" spans="1:42" ht="21" customHeight="1" x14ac:dyDescent="0.25">
      <c r="A12" s="10">
        <f t="shared" ref="A12:A35" si="14">SUM(A11+1)</f>
        <v>3</v>
      </c>
      <c r="B12" s="13" t="s">
        <v>27</v>
      </c>
      <c r="C12" s="11">
        <f t="shared" si="0"/>
        <v>736143.1</v>
      </c>
      <c r="D12" s="11">
        <f t="shared" si="1"/>
        <v>151638.29999999999</v>
      </c>
      <c r="E12" s="11">
        <f t="shared" si="2"/>
        <v>20.599024836339563</v>
      </c>
      <c r="F12" s="11">
        <v>149712.5</v>
      </c>
      <c r="G12" s="11">
        <v>28387.9</v>
      </c>
      <c r="H12" s="11">
        <v>34515.300000000003</v>
      </c>
      <c r="I12" s="11">
        <f t="shared" ref="I12:I36" si="15">H12/G12*100</f>
        <v>121.58454834630248</v>
      </c>
      <c r="J12" s="11">
        <f t="shared" si="3"/>
        <v>23.054387576187697</v>
      </c>
      <c r="K12" s="11">
        <v>15082.2</v>
      </c>
      <c r="L12" s="11">
        <v>15962.5</v>
      </c>
      <c r="M12" s="11">
        <f t="shared" ref="M12:M36" si="16">L12/K12*100</f>
        <v>105.83668165121797</v>
      </c>
      <c r="N12" s="11">
        <v>100.1</v>
      </c>
      <c r="O12" s="11">
        <v>157.1</v>
      </c>
      <c r="P12" s="11">
        <f t="shared" si="4"/>
        <v>156.94305694305694</v>
      </c>
      <c r="Q12" s="11">
        <v>241.3</v>
      </c>
      <c r="R12" s="11">
        <v>261.39999999999998</v>
      </c>
      <c r="S12" s="11">
        <f t="shared" si="5"/>
        <v>108.32987981765436</v>
      </c>
      <c r="T12" s="11">
        <v>827.4</v>
      </c>
      <c r="U12" s="11">
        <v>908</v>
      </c>
      <c r="V12" s="11">
        <f t="shared" si="6"/>
        <v>109.74135847232293</v>
      </c>
      <c r="W12" s="11">
        <v>4508.5</v>
      </c>
      <c r="X12" s="11">
        <v>4004.3</v>
      </c>
      <c r="Y12" s="11">
        <f t="shared" si="7"/>
        <v>88.816679605190203</v>
      </c>
      <c r="Z12" s="11">
        <v>3934.6</v>
      </c>
      <c r="AA12" s="11">
        <v>9770.7000000000007</v>
      </c>
      <c r="AB12" s="11">
        <f t="shared" si="8"/>
        <v>248.32765719514057</v>
      </c>
      <c r="AC12" s="11">
        <v>2734.1</v>
      </c>
      <c r="AD12" s="11">
        <v>1270.7</v>
      </c>
      <c r="AE12" s="11">
        <f t="shared" si="9"/>
        <v>46.4759884422662</v>
      </c>
      <c r="AF12" s="11">
        <v>237.8</v>
      </c>
      <c r="AG12" s="11">
        <v>6615.6</v>
      </c>
      <c r="AH12" s="11">
        <f t="shared" si="10"/>
        <v>2782.0016820857863</v>
      </c>
      <c r="AI12" s="11">
        <v>586430.6</v>
      </c>
      <c r="AJ12" s="11">
        <v>117123</v>
      </c>
      <c r="AK12" s="11">
        <f t="shared" si="11"/>
        <v>19.972184261871739</v>
      </c>
      <c r="AL12" s="11">
        <v>739818.1</v>
      </c>
      <c r="AM12" s="11">
        <v>147340.6</v>
      </c>
      <c r="AN12" s="11">
        <f t="shared" si="12"/>
        <v>19.915787407742528</v>
      </c>
      <c r="AO12" s="11">
        <v>-3675</v>
      </c>
      <c r="AP12" s="11">
        <f t="shared" si="13"/>
        <v>4297.6999999999825</v>
      </c>
    </row>
    <row r="13" spans="1:42" ht="21" customHeight="1" x14ac:dyDescent="0.25">
      <c r="A13" s="10">
        <f t="shared" si="14"/>
        <v>4</v>
      </c>
      <c r="B13" s="13" t="s">
        <v>28</v>
      </c>
      <c r="C13" s="11">
        <f t="shared" si="0"/>
        <v>586521.5</v>
      </c>
      <c r="D13" s="11">
        <f t="shared" si="1"/>
        <v>122834.5</v>
      </c>
      <c r="E13" s="11">
        <f t="shared" si="2"/>
        <v>20.942881036756539</v>
      </c>
      <c r="F13" s="11">
        <v>218028.6</v>
      </c>
      <c r="G13" s="11">
        <v>42965.8</v>
      </c>
      <c r="H13" s="11">
        <v>42304.1</v>
      </c>
      <c r="I13" s="11">
        <f t="shared" si="15"/>
        <v>98.459937904100457</v>
      </c>
      <c r="J13" s="11">
        <f t="shared" si="3"/>
        <v>19.403004926876566</v>
      </c>
      <c r="K13" s="11">
        <v>26317.599999999999</v>
      </c>
      <c r="L13" s="11">
        <v>27670.799999999999</v>
      </c>
      <c r="M13" s="11">
        <f t="shared" si="16"/>
        <v>105.14180624373044</v>
      </c>
      <c r="N13" s="11">
        <v>416.6</v>
      </c>
      <c r="O13" s="11">
        <v>160.1</v>
      </c>
      <c r="P13" s="11">
        <f t="shared" si="4"/>
        <v>38.430148823811805</v>
      </c>
      <c r="Q13" s="11">
        <v>179.9</v>
      </c>
      <c r="R13" s="11">
        <v>109.1</v>
      </c>
      <c r="S13" s="11">
        <f t="shared" si="5"/>
        <v>60.644802668148969</v>
      </c>
      <c r="T13" s="11">
        <v>2403.6</v>
      </c>
      <c r="U13" s="11">
        <v>2509.6</v>
      </c>
      <c r="V13" s="11">
        <f t="shared" si="6"/>
        <v>104.41005158928274</v>
      </c>
      <c r="W13" s="11">
        <v>3635.1</v>
      </c>
      <c r="X13" s="11">
        <v>3225.3</v>
      </c>
      <c r="Y13" s="11">
        <f t="shared" si="7"/>
        <v>88.72658248741439</v>
      </c>
      <c r="Z13" s="11">
        <v>6344.3</v>
      </c>
      <c r="AA13" s="11">
        <v>4344</v>
      </c>
      <c r="AB13" s="11">
        <f t="shared" si="8"/>
        <v>68.470910896395182</v>
      </c>
      <c r="AC13" s="11">
        <v>2087.1999999999998</v>
      </c>
      <c r="AD13" s="11">
        <v>1576.2</v>
      </c>
      <c r="AE13" s="11">
        <f t="shared" si="9"/>
        <v>75.517439632042937</v>
      </c>
      <c r="AF13" s="11">
        <v>2903.7</v>
      </c>
      <c r="AG13" s="11">
        <v>5.8</v>
      </c>
      <c r="AH13" s="11">
        <f t="shared" si="10"/>
        <v>0.19974515273616422</v>
      </c>
      <c r="AI13" s="11">
        <v>368492.9</v>
      </c>
      <c r="AJ13" s="11">
        <v>80530.399999999994</v>
      </c>
      <c r="AK13" s="11">
        <f t="shared" si="11"/>
        <v>21.853989588401838</v>
      </c>
      <c r="AL13" s="11">
        <v>588209.5</v>
      </c>
      <c r="AM13" s="11">
        <v>128726.9</v>
      </c>
      <c r="AN13" s="11">
        <f t="shared" si="12"/>
        <v>21.88453263675612</v>
      </c>
      <c r="AO13" s="11">
        <v>-477</v>
      </c>
      <c r="AP13" s="11">
        <f t="shared" si="13"/>
        <v>-5892.3999999999942</v>
      </c>
    </row>
    <row r="14" spans="1:42" ht="21" customHeight="1" x14ac:dyDescent="0.25">
      <c r="A14" s="10">
        <f t="shared" si="14"/>
        <v>5</v>
      </c>
      <c r="B14" s="13" t="s">
        <v>29</v>
      </c>
      <c r="C14" s="11">
        <f t="shared" si="0"/>
        <v>464497</v>
      </c>
      <c r="D14" s="11">
        <f t="shared" si="1"/>
        <v>82405.100000000006</v>
      </c>
      <c r="E14" s="11">
        <f t="shared" si="2"/>
        <v>17.740717378153143</v>
      </c>
      <c r="F14" s="11">
        <v>99784.8</v>
      </c>
      <c r="G14" s="11">
        <v>16899.099999999999</v>
      </c>
      <c r="H14" s="11">
        <v>17546.599999999999</v>
      </c>
      <c r="I14" s="11">
        <f t="shared" si="15"/>
        <v>103.83156499458551</v>
      </c>
      <c r="J14" s="11">
        <f t="shared" si="3"/>
        <v>17.584441718578379</v>
      </c>
      <c r="K14" s="11">
        <v>9286.1</v>
      </c>
      <c r="L14" s="11">
        <v>10136.4</v>
      </c>
      <c r="M14" s="11">
        <f t="shared" si="16"/>
        <v>109.1566965679887</v>
      </c>
      <c r="N14" s="11">
        <v>68.2</v>
      </c>
      <c r="O14" s="11">
        <v>226.3</v>
      </c>
      <c r="P14" s="11">
        <f t="shared" si="4"/>
        <v>331.81818181818181</v>
      </c>
      <c r="Q14" s="11">
        <v>110.9</v>
      </c>
      <c r="R14" s="11">
        <v>111.7</v>
      </c>
      <c r="S14" s="11">
        <f t="shared" si="5"/>
        <v>100.72137060414788</v>
      </c>
      <c r="T14" s="11">
        <v>983.6</v>
      </c>
      <c r="U14" s="11">
        <v>675.6</v>
      </c>
      <c r="V14" s="11">
        <f t="shared" si="6"/>
        <v>68.686457909719394</v>
      </c>
      <c r="W14" s="11">
        <v>2404.1</v>
      </c>
      <c r="X14" s="11">
        <v>2025.6</v>
      </c>
      <c r="Y14" s="11">
        <f t="shared" si="7"/>
        <v>84.256062559793691</v>
      </c>
      <c r="Z14" s="11">
        <v>1772.7</v>
      </c>
      <c r="AA14" s="11">
        <v>2007.4</v>
      </c>
      <c r="AB14" s="11">
        <f t="shared" si="8"/>
        <v>113.23969086703897</v>
      </c>
      <c r="AC14" s="11">
        <v>440.7</v>
      </c>
      <c r="AD14" s="11">
        <v>641.6</v>
      </c>
      <c r="AE14" s="11">
        <f t="shared" si="9"/>
        <v>145.58656682550489</v>
      </c>
      <c r="AF14" s="11">
        <v>726.8</v>
      </c>
      <c r="AG14" s="11">
        <v>144</v>
      </c>
      <c r="AH14" s="11">
        <f t="shared" si="10"/>
        <v>19.81287837094111</v>
      </c>
      <c r="AI14" s="11">
        <v>364712.2</v>
      </c>
      <c r="AJ14" s="11">
        <v>64858.5</v>
      </c>
      <c r="AK14" s="11">
        <f t="shared" si="11"/>
        <v>17.783474202398494</v>
      </c>
      <c r="AL14" s="11">
        <v>466048.7</v>
      </c>
      <c r="AM14" s="11">
        <v>71993.5</v>
      </c>
      <c r="AN14" s="11">
        <f t="shared" si="12"/>
        <v>15.447634549779885</v>
      </c>
      <c r="AO14" s="11">
        <v>-1551.7</v>
      </c>
      <c r="AP14" s="11">
        <f t="shared" si="13"/>
        <v>10411.600000000006</v>
      </c>
    </row>
    <row r="15" spans="1:42" ht="21" customHeight="1" x14ac:dyDescent="0.25">
      <c r="A15" s="10">
        <f t="shared" si="14"/>
        <v>6</v>
      </c>
      <c r="B15" s="13" t="s">
        <v>30</v>
      </c>
      <c r="C15" s="11">
        <f t="shared" si="0"/>
        <v>638591.19999999995</v>
      </c>
      <c r="D15" s="11">
        <f t="shared" si="1"/>
        <v>136331.4</v>
      </c>
      <c r="E15" s="11">
        <f t="shared" si="2"/>
        <v>21.348775241500352</v>
      </c>
      <c r="F15" s="11">
        <v>121585.5</v>
      </c>
      <c r="G15" s="11">
        <v>22475.8</v>
      </c>
      <c r="H15" s="11">
        <v>24065.1</v>
      </c>
      <c r="I15" s="11">
        <f t="shared" si="15"/>
        <v>107.071160982034</v>
      </c>
      <c r="J15" s="11">
        <f t="shared" si="3"/>
        <v>19.792738443317663</v>
      </c>
      <c r="K15" s="11">
        <v>9508.6</v>
      </c>
      <c r="L15" s="11">
        <v>11287.6</v>
      </c>
      <c r="M15" s="11">
        <f t="shared" si="16"/>
        <v>118.70937887806828</v>
      </c>
      <c r="N15" s="11">
        <v>153.19999999999999</v>
      </c>
      <c r="O15" s="11">
        <v>71.7</v>
      </c>
      <c r="P15" s="11">
        <f t="shared" si="4"/>
        <v>46.801566579634468</v>
      </c>
      <c r="Q15" s="11">
        <v>177.7</v>
      </c>
      <c r="R15" s="11">
        <v>153</v>
      </c>
      <c r="S15" s="11">
        <f t="shared" si="5"/>
        <v>86.100168823860443</v>
      </c>
      <c r="T15" s="11">
        <v>1187.7</v>
      </c>
      <c r="U15" s="11">
        <v>946.6</v>
      </c>
      <c r="V15" s="11">
        <f t="shared" si="6"/>
        <v>79.700261008672229</v>
      </c>
      <c r="W15" s="11">
        <v>1776.6</v>
      </c>
      <c r="X15" s="11">
        <v>1622.3</v>
      </c>
      <c r="Y15" s="11">
        <f t="shared" si="7"/>
        <v>91.314871102105144</v>
      </c>
      <c r="Z15" s="11">
        <v>5278.2</v>
      </c>
      <c r="AA15" s="11">
        <v>5634.3</v>
      </c>
      <c r="AB15" s="11">
        <f t="shared" si="8"/>
        <v>106.74661816528364</v>
      </c>
      <c r="AC15" s="11">
        <v>1914.9</v>
      </c>
      <c r="AD15" s="11">
        <v>1687.5</v>
      </c>
      <c r="AE15" s="11">
        <f t="shared" si="9"/>
        <v>88.124706250979159</v>
      </c>
      <c r="AF15" s="11">
        <v>2533.9</v>
      </c>
      <c r="AG15" s="11">
        <v>2081</v>
      </c>
      <c r="AH15" s="11">
        <f t="shared" si="10"/>
        <v>82.126366470657871</v>
      </c>
      <c r="AI15" s="11">
        <v>517005.7</v>
      </c>
      <c r="AJ15" s="11">
        <v>112266.3</v>
      </c>
      <c r="AK15" s="11">
        <f t="shared" si="11"/>
        <v>21.714712236248072</v>
      </c>
      <c r="AL15" s="11">
        <v>646907.1</v>
      </c>
      <c r="AM15" s="11">
        <v>138851.79999999999</v>
      </c>
      <c r="AN15" s="11">
        <f t="shared" si="12"/>
        <v>21.463947450878184</v>
      </c>
      <c r="AO15" s="11">
        <v>-8316</v>
      </c>
      <c r="AP15" s="11">
        <f t="shared" si="13"/>
        <v>-2520.3999999999942</v>
      </c>
    </row>
    <row r="16" spans="1:42" ht="21" customHeight="1" x14ac:dyDescent="0.25">
      <c r="A16" s="10">
        <f t="shared" si="14"/>
        <v>7</v>
      </c>
      <c r="B16" s="13" t="s">
        <v>31</v>
      </c>
      <c r="C16" s="11">
        <f t="shared" si="0"/>
        <v>336199.5</v>
      </c>
      <c r="D16" s="11">
        <f t="shared" si="1"/>
        <v>69549</v>
      </c>
      <c r="E16" s="11">
        <f t="shared" si="2"/>
        <v>20.686824340904732</v>
      </c>
      <c r="F16" s="11">
        <v>124548</v>
      </c>
      <c r="G16" s="11">
        <v>21974.6</v>
      </c>
      <c r="H16" s="11">
        <v>22960.2</v>
      </c>
      <c r="I16" s="11">
        <f t="shared" si="15"/>
        <v>104.48517834226789</v>
      </c>
      <c r="J16" s="11">
        <f t="shared" si="3"/>
        <v>18.434820310241832</v>
      </c>
      <c r="K16" s="11">
        <v>13121.6</v>
      </c>
      <c r="L16" s="11">
        <v>14413.6</v>
      </c>
      <c r="M16" s="11">
        <f t="shared" si="16"/>
        <v>109.84636019997562</v>
      </c>
      <c r="N16" s="11">
        <v>169.9</v>
      </c>
      <c r="O16" s="11">
        <v>28.2</v>
      </c>
      <c r="P16" s="11">
        <f t="shared" si="4"/>
        <v>16.597998822836963</v>
      </c>
      <c r="Q16" s="11">
        <v>91.5</v>
      </c>
      <c r="R16" s="11">
        <v>93.2</v>
      </c>
      <c r="S16" s="11">
        <f t="shared" si="5"/>
        <v>101.85792349726776</v>
      </c>
      <c r="T16" s="11">
        <v>831.2</v>
      </c>
      <c r="U16" s="11">
        <v>686.2</v>
      </c>
      <c r="V16" s="11">
        <f t="shared" si="6"/>
        <v>82.555341674687199</v>
      </c>
      <c r="W16" s="11">
        <v>2046.9</v>
      </c>
      <c r="X16" s="11">
        <v>1821.5</v>
      </c>
      <c r="Y16" s="11">
        <f t="shared" si="7"/>
        <v>88.98822609800186</v>
      </c>
      <c r="Z16" s="11">
        <v>3342.5</v>
      </c>
      <c r="AA16" s="11">
        <v>3487.3</v>
      </c>
      <c r="AB16" s="11">
        <f t="shared" si="8"/>
        <v>104.33208676140613</v>
      </c>
      <c r="AC16" s="11">
        <v>2397.4</v>
      </c>
      <c r="AD16" s="11">
        <v>1873.4</v>
      </c>
      <c r="AE16" s="11">
        <f t="shared" si="9"/>
        <v>78.142988237257029</v>
      </c>
      <c r="AF16" s="11">
        <v>115.9</v>
      </c>
      <c r="AG16" s="11">
        <v>617.29999999999995</v>
      </c>
      <c r="AH16" s="11">
        <f t="shared" si="10"/>
        <v>532.61432269197576</v>
      </c>
      <c r="AI16" s="11">
        <v>211651.5</v>
      </c>
      <c r="AJ16" s="11">
        <v>46588.800000000003</v>
      </c>
      <c r="AK16" s="11">
        <f t="shared" si="11"/>
        <v>22.012033933140092</v>
      </c>
      <c r="AL16" s="11">
        <v>344460.6</v>
      </c>
      <c r="AM16" s="11">
        <v>72892.899999999994</v>
      </c>
      <c r="AN16" s="11">
        <f t="shared" si="12"/>
        <v>21.161462297865125</v>
      </c>
      <c r="AO16" s="11">
        <v>-8261.1</v>
      </c>
      <c r="AP16" s="11">
        <f t="shared" si="13"/>
        <v>-3343.8999999999942</v>
      </c>
    </row>
    <row r="17" spans="1:42" ht="21" customHeight="1" x14ac:dyDescent="0.25">
      <c r="A17" s="10">
        <f t="shared" si="14"/>
        <v>8</v>
      </c>
      <c r="B17" s="13" t="s">
        <v>32</v>
      </c>
      <c r="C17" s="11">
        <f t="shared" si="0"/>
        <v>471121.10000000003</v>
      </c>
      <c r="D17" s="11">
        <f t="shared" si="1"/>
        <v>86927.6</v>
      </c>
      <c r="E17" s="11">
        <f t="shared" si="2"/>
        <v>18.451221989420556</v>
      </c>
      <c r="F17" s="11">
        <v>111530.2</v>
      </c>
      <c r="G17" s="11">
        <v>23244.9</v>
      </c>
      <c r="H17" s="11">
        <v>23440.3</v>
      </c>
      <c r="I17" s="11">
        <f t="shared" si="15"/>
        <v>100.84061450038502</v>
      </c>
      <c r="J17" s="11">
        <f t="shared" si="3"/>
        <v>21.016998086616898</v>
      </c>
      <c r="K17" s="11">
        <v>12551</v>
      </c>
      <c r="L17" s="11">
        <v>11359.2</v>
      </c>
      <c r="M17" s="11">
        <f t="shared" si="16"/>
        <v>90.504342283483396</v>
      </c>
      <c r="N17" s="11">
        <v>145.19999999999999</v>
      </c>
      <c r="O17" s="11">
        <v>43.6</v>
      </c>
      <c r="P17" s="11">
        <f t="shared" si="4"/>
        <v>30.027548209366394</v>
      </c>
      <c r="Q17" s="11">
        <v>170.9</v>
      </c>
      <c r="R17" s="11">
        <v>137.69999999999999</v>
      </c>
      <c r="S17" s="11">
        <f t="shared" si="5"/>
        <v>80.573434757167931</v>
      </c>
      <c r="T17" s="11">
        <v>1080.3</v>
      </c>
      <c r="U17" s="11">
        <v>970.2</v>
      </c>
      <c r="V17" s="11">
        <f t="shared" si="6"/>
        <v>89.808386559289104</v>
      </c>
      <c r="W17" s="11">
        <v>3243.2</v>
      </c>
      <c r="X17" s="11">
        <v>3329.2</v>
      </c>
      <c r="Y17" s="11">
        <f t="shared" si="7"/>
        <v>102.65170202269363</v>
      </c>
      <c r="Z17" s="11">
        <v>1468.5</v>
      </c>
      <c r="AA17" s="11">
        <v>1999.8</v>
      </c>
      <c r="AB17" s="11">
        <f t="shared" si="8"/>
        <v>136.17977528089887</v>
      </c>
      <c r="AC17" s="11">
        <v>490.5</v>
      </c>
      <c r="AD17" s="11">
        <v>553.4</v>
      </c>
      <c r="AE17" s="11">
        <f t="shared" si="9"/>
        <v>112.8236493374108</v>
      </c>
      <c r="AF17" s="11">
        <v>439.8</v>
      </c>
      <c r="AG17" s="11">
        <v>184.9</v>
      </c>
      <c r="AH17" s="11">
        <f t="shared" si="10"/>
        <v>42.041837198726697</v>
      </c>
      <c r="AI17" s="11">
        <v>359590.9</v>
      </c>
      <c r="AJ17" s="11">
        <v>63487.3</v>
      </c>
      <c r="AK17" s="11">
        <f t="shared" si="11"/>
        <v>17.655424539386285</v>
      </c>
      <c r="AL17" s="11">
        <v>478778.3</v>
      </c>
      <c r="AM17" s="16">
        <v>89416</v>
      </c>
      <c r="AN17" s="16">
        <f t="shared" si="12"/>
        <v>18.675867306433897</v>
      </c>
      <c r="AO17" s="16">
        <v>-6954.4</v>
      </c>
      <c r="AP17" s="16">
        <f t="shared" si="13"/>
        <v>-2488.3999999999942</v>
      </c>
    </row>
    <row r="18" spans="1:42" ht="24" customHeight="1" x14ac:dyDescent="0.25">
      <c r="A18" s="10">
        <f t="shared" si="14"/>
        <v>9</v>
      </c>
      <c r="B18" s="13" t="s">
        <v>33</v>
      </c>
      <c r="C18" s="11">
        <f t="shared" si="0"/>
        <v>281807.40000000002</v>
      </c>
      <c r="D18" s="11">
        <f t="shared" si="1"/>
        <v>59284.1</v>
      </c>
      <c r="E18" s="11">
        <f t="shared" si="2"/>
        <v>21.037098387054417</v>
      </c>
      <c r="F18" s="11">
        <v>101007.3</v>
      </c>
      <c r="G18" s="11">
        <v>21660.799999999999</v>
      </c>
      <c r="H18" s="11">
        <v>22077.4</v>
      </c>
      <c r="I18" s="11">
        <f t="shared" si="15"/>
        <v>101.92328999852269</v>
      </c>
      <c r="J18" s="11">
        <f t="shared" si="3"/>
        <v>21.857232101046161</v>
      </c>
      <c r="K18" s="11">
        <v>16508.400000000001</v>
      </c>
      <c r="L18" s="11">
        <v>16382.6</v>
      </c>
      <c r="M18" s="11">
        <f t="shared" si="16"/>
        <v>99.237963703326784</v>
      </c>
      <c r="N18" s="11">
        <v>49.7</v>
      </c>
      <c r="O18" s="11">
        <v>73</v>
      </c>
      <c r="P18" s="11">
        <f t="shared" si="4"/>
        <v>146.88128772635812</v>
      </c>
      <c r="Q18" s="11">
        <v>129.30000000000001</v>
      </c>
      <c r="R18" s="11">
        <v>138.80000000000001</v>
      </c>
      <c r="S18" s="11">
        <f t="shared" si="5"/>
        <v>107.34725444702242</v>
      </c>
      <c r="T18" s="11">
        <v>418.5</v>
      </c>
      <c r="U18" s="11">
        <v>502</v>
      </c>
      <c r="V18" s="11">
        <f t="shared" si="6"/>
        <v>119.95221027479093</v>
      </c>
      <c r="W18" s="11">
        <v>1135.2</v>
      </c>
      <c r="X18" s="11">
        <v>1099.9000000000001</v>
      </c>
      <c r="Y18" s="11">
        <f t="shared" si="7"/>
        <v>96.890415785764631</v>
      </c>
      <c r="Z18" s="11">
        <v>1442</v>
      </c>
      <c r="AA18" s="11">
        <v>1209.9000000000001</v>
      </c>
      <c r="AB18" s="11">
        <f t="shared" si="8"/>
        <v>83.904299583911239</v>
      </c>
      <c r="AC18" s="11">
        <v>653.4</v>
      </c>
      <c r="AD18" s="11">
        <v>466.4</v>
      </c>
      <c r="AE18" s="11">
        <f t="shared" si="9"/>
        <v>71.380471380471377</v>
      </c>
      <c r="AF18" s="11">
        <v>62.7</v>
      </c>
      <c r="AG18" s="11">
        <v>138.19999999999999</v>
      </c>
      <c r="AH18" s="11">
        <f t="shared" si="10"/>
        <v>220.41467304625195</v>
      </c>
      <c r="AI18" s="11">
        <v>180800.1</v>
      </c>
      <c r="AJ18" s="11">
        <v>37206.699999999997</v>
      </c>
      <c r="AK18" s="11">
        <f t="shared" si="11"/>
        <v>20.578915609006852</v>
      </c>
      <c r="AL18" s="11">
        <v>299153.40000000002</v>
      </c>
      <c r="AM18" s="16">
        <v>56172.3</v>
      </c>
      <c r="AN18" s="16">
        <f t="shared" si="12"/>
        <v>18.777088945002799</v>
      </c>
      <c r="AO18" s="16">
        <v>-114.3</v>
      </c>
      <c r="AP18" s="16">
        <f t="shared" si="13"/>
        <v>3111.7999999999956</v>
      </c>
    </row>
    <row r="19" spans="1:42" ht="24" customHeight="1" x14ac:dyDescent="0.25">
      <c r="A19" s="10">
        <f t="shared" si="14"/>
        <v>10</v>
      </c>
      <c r="B19" s="13" t="s">
        <v>34</v>
      </c>
      <c r="C19" s="11">
        <f t="shared" si="0"/>
        <v>285098</v>
      </c>
      <c r="D19" s="11">
        <f t="shared" si="1"/>
        <v>55538.299999999996</v>
      </c>
      <c r="E19" s="11">
        <f t="shared" si="2"/>
        <v>19.480424275161525</v>
      </c>
      <c r="F19" s="11">
        <v>58828.7</v>
      </c>
      <c r="G19" s="11">
        <v>12135.3</v>
      </c>
      <c r="H19" s="11">
        <v>11225.6</v>
      </c>
      <c r="I19" s="11">
        <f t="shared" si="15"/>
        <v>92.503687589099584</v>
      </c>
      <c r="J19" s="11">
        <f t="shared" si="3"/>
        <v>19.081842706026141</v>
      </c>
      <c r="K19" s="11">
        <v>6722</v>
      </c>
      <c r="L19" s="11">
        <v>6345.7</v>
      </c>
      <c r="M19" s="11">
        <f t="shared" si="16"/>
        <v>94.401963701279385</v>
      </c>
      <c r="N19" s="11">
        <v>93.1</v>
      </c>
      <c r="O19" s="11">
        <v>35.299999999999997</v>
      </c>
      <c r="P19" s="11">
        <f t="shared" si="4"/>
        <v>37.916219119226632</v>
      </c>
      <c r="Q19" s="11">
        <v>40.9</v>
      </c>
      <c r="R19" s="11">
        <v>72</v>
      </c>
      <c r="S19" s="11">
        <f t="shared" si="5"/>
        <v>176.039119804401</v>
      </c>
      <c r="T19" s="11">
        <v>326.7</v>
      </c>
      <c r="U19" s="11">
        <v>446</v>
      </c>
      <c r="V19" s="11">
        <f t="shared" si="6"/>
        <v>136.51668197122743</v>
      </c>
      <c r="W19" s="11">
        <v>949.9</v>
      </c>
      <c r="X19" s="11">
        <v>901.5</v>
      </c>
      <c r="Y19" s="11">
        <f t="shared" si="7"/>
        <v>94.904726813348773</v>
      </c>
      <c r="Z19" s="11">
        <v>1410.2</v>
      </c>
      <c r="AA19" s="11">
        <v>1178.5999999999999</v>
      </c>
      <c r="AB19" s="11">
        <f t="shared" si="8"/>
        <v>83.576797617359233</v>
      </c>
      <c r="AC19" s="11">
        <v>452.4</v>
      </c>
      <c r="AD19" s="11">
        <v>484.9</v>
      </c>
      <c r="AE19" s="11">
        <f t="shared" si="9"/>
        <v>107.18390804597702</v>
      </c>
      <c r="AF19" s="11">
        <v>630.1</v>
      </c>
      <c r="AG19" s="11">
        <v>161.69999999999999</v>
      </c>
      <c r="AH19" s="11">
        <f t="shared" si="10"/>
        <v>25.662593239168384</v>
      </c>
      <c r="AI19" s="11">
        <v>226269.3</v>
      </c>
      <c r="AJ19" s="11">
        <v>44312.7</v>
      </c>
      <c r="AK19" s="11">
        <f t="shared" si="11"/>
        <v>19.584053161431974</v>
      </c>
      <c r="AL19" s="11">
        <v>290446.09999999998</v>
      </c>
      <c r="AM19" s="16">
        <v>55157.4</v>
      </c>
      <c r="AN19" s="16">
        <f t="shared" si="12"/>
        <v>18.990580352085985</v>
      </c>
      <c r="AO19" s="16">
        <v>-597.79999999999995</v>
      </c>
      <c r="AP19" s="16">
        <f t="shared" si="13"/>
        <v>380.89999999999418</v>
      </c>
    </row>
    <row r="20" spans="1:42" ht="21" customHeight="1" x14ac:dyDescent="0.25">
      <c r="A20" s="10">
        <f t="shared" si="14"/>
        <v>11</v>
      </c>
      <c r="B20" s="13" t="s">
        <v>35</v>
      </c>
      <c r="C20" s="11">
        <f t="shared" si="0"/>
        <v>417075.60000000003</v>
      </c>
      <c r="D20" s="11">
        <f t="shared" si="1"/>
        <v>77877.100000000006</v>
      </c>
      <c r="E20" s="11">
        <f t="shared" si="2"/>
        <v>18.672178377253427</v>
      </c>
      <c r="F20" s="11">
        <v>104450.7</v>
      </c>
      <c r="G20" s="11">
        <v>18961</v>
      </c>
      <c r="H20" s="11">
        <v>19668</v>
      </c>
      <c r="I20" s="11">
        <f t="shared" si="15"/>
        <v>103.72870629186224</v>
      </c>
      <c r="J20" s="11">
        <f t="shared" si="3"/>
        <v>18.829936036809709</v>
      </c>
      <c r="K20" s="11">
        <v>9526.7000000000007</v>
      </c>
      <c r="L20" s="11">
        <v>10770.2</v>
      </c>
      <c r="M20" s="11">
        <f t="shared" si="16"/>
        <v>113.05278847869671</v>
      </c>
      <c r="N20" s="11">
        <v>109.2</v>
      </c>
      <c r="O20" s="11">
        <v>80.400000000000006</v>
      </c>
      <c r="P20" s="11">
        <f t="shared" si="4"/>
        <v>73.626373626373635</v>
      </c>
      <c r="Q20" s="11">
        <v>102.5</v>
      </c>
      <c r="R20" s="11">
        <v>96.3</v>
      </c>
      <c r="S20" s="11">
        <f t="shared" si="5"/>
        <v>93.951219512195109</v>
      </c>
      <c r="T20" s="11">
        <v>1519</v>
      </c>
      <c r="U20" s="11">
        <v>1135.7</v>
      </c>
      <c r="V20" s="11">
        <f t="shared" si="6"/>
        <v>74.766293614219876</v>
      </c>
      <c r="W20" s="11">
        <v>1645.8</v>
      </c>
      <c r="X20" s="11">
        <v>1346.3</v>
      </c>
      <c r="Y20" s="11">
        <f t="shared" si="7"/>
        <v>81.802163081783931</v>
      </c>
      <c r="Z20" s="11">
        <v>2918</v>
      </c>
      <c r="AA20" s="11">
        <v>2866.1</v>
      </c>
      <c r="AB20" s="11">
        <f t="shared" si="8"/>
        <v>98.221384509938318</v>
      </c>
      <c r="AC20" s="11">
        <v>948.9</v>
      </c>
      <c r="AD20" s="11">
        <v>1712</v>
      </c>
      <c r="AE20" s="11">
        <f t="shared" si="9"/>
        <v>180.41943302771631</v>
      </c>
      <c r="AF20" s="11">
        <v>1461.1</v>
      </c>
      <c r="AG20" s="11">
        <v>510.5</v>
      </c>
      <c r="AH20" s="11">
        <f t="shared" si="10"/>
        <v>34.93942919718021</v>
      </c>
      <c r="AI20" s="11">
        <v>312624.90000000002</v>
      </c>
      <c r="AJ20" s="11">
        <v>58209.1</v>
      </c>
      <c r="AK20" s="11">
        <f t="shared" si="11"/>
        <v>18.619470170162387</v>
      </c>
      <c r="AL20" s="11">
        <v>423404.3</v>
      </c>
      <c r="AM20" s="16">
        <v>81398.3</v>
      </c>
      <c r="AN20" s="16">
        <f t="shared" si="12"/>
        <v>19.224722091863498</v>
      </c>
      <c r="AO20" s="16">
        <v>-6328.7</v>
      </c>
      <c r="AP20" s="16">
        <f t="shared" si="13"/>
        <v>-3521.1999999999971</v>
      </c>
    </row>
    <row r="21" spans="1:42" ht="21" customHeight="1" x14ac:dyDescent="0.25">
      <c r="A21" s="10">
        <f t="shared" si="14"/>
        <v>12</v>
      </c>
      <c r="B21" s="13" t="s">
        <v>36</v>
      </c>
      <c r="C21" s="11">
        <f t="shared" si="0"/>
        <v>759449.39999999991</v>
      </c>
      <c r="D21" s="11">
        <f t="shared" si="1"/>
        <v>137089.59999999998</v>
      </c>
      <c r="E21" s="11">
        <f t="shared" si="2"/>
        <v>18.051182870116165</v>
      </c>
      <c r="F21" s="11">
        <v>184945.2</v>
      </c>
      <c r="G21" s="11">
        <v>35144.5</v>
      </c>
      <c r="H21" s="11">
        <v>40956.199999999997</v>
      </c>
      <c r="I21" s="11">
        <f t="shared" si="15"/>
        <v>116.53658467185477</v>
      </c>
      <c r="J21" s="11">
        <f t="shared" si="3"/>
        <v>22.145046208282235</v>
      </c>
      <c r="K21" s="11">
        <v>23098.7</v>
      </c>
      <c r="L21" s="11">
        <v>24074.5</v>
      </c>
      <c r="M21" s="11">
        <f t="shared" si="16"/>
        <v>104.22448016555043</v>
      </c>
      <c r="N21" s="11">
        <v>125.4</v>
      </c>
      <c r="O21" s="11">
        <v>118.5</v>
      </c>
      <c r="P21" s="11">
        <f t="shared" si="4"/>
        <v>94.497607655502392</v>
      </c>
      <c r="Q21" s="11">
        <v>236.3</v>
      </c>
      <c r="R21" s="11">
        <v>187</v>
      </c>
      <c r="S21" s="11">
        <f t="shared" si="5"/>
        <v>79.136690647482013</v>
      </c>
      <c r="T21" s="11">
        <v>1931.1</v>
      </c>
      <c r="U21" s="11">
        <v>1676.4</v>
      </c>
      <c r="V21" s="11">
        <f t="shared" si="6"/>
        <v>86.81062606804413</v>
      </c>
      <c r="W21" s="11">
        <v>2962.3</v>
      </c>
      <c r="X21" s="11">
        <v>2559.9</v>
      </c>
      <c r="Y21" s="11">
        <f t="shared" si="7"/>
        <v>86.415960571177791</v>
      </c>
      <c r="Z21" s="11">
        <v>3048</v>
      </c>
      <c r="AA21" s="11">
        <v>8286.6</v>
      </c>
      <c r="AB21" s="11">
        <f t="shared" si="8"/>
        <v>271.87007874015745</v>
      </c>
      <c r="AC21" s="11">
        <v>1745.8</v>
      </c>
      <c r="AD21" s="11">
        <v>1976.9</v>
      </c>
      <c r="AE21" s="11">
        <f t="shared" si="9"/>
        <v>113.23748424790926</v>
      </c>
      <c r="AF21" s="11">
        <v>138.5</v>
      </c>
      <c r="AG21" s="11">
        <v>815.4</v>
      </c>
      <c r="AH21" s="11">
        <f t="shared" si="10"/>
        <v>588.73646209386288</v>
      </c>
      <c r="AI21" s="11">
        <v>574504.19999999995</v>
      </c>
      <c r="AJ21" s="11">
        <v>96133.4</v>
      </c>
      <c r="AK21" s="11">
        <f t="shared" si="11"/>
        <v>16.733280627017173</v>
      </c>
      <c r="AL21" s="11">
        <v>774867.3</v>
      </c>
      <c r="AM21" s="16">
        <v>129059.1</v>
      </c>
      <c r="AN21" s="16">
        <f t="shared" si="12"/>
        <v>16.655638971989141</v>
      </c>
      <c r="AO21" s="16">
        <v>-15417.9</v>
      </c>
      <c r="AP21" s="16">
        <f t="shared" si="13"/>
        <v>8030.4999999999709</v>
      </c>
    </row>
    <row r="22" spans="1:42" ht="21" customHeight="1" x14ac:dyDescent="0.25">
      <c r="A22" s="10">
        <f t="shared" si="14"/>
        <v>13</v>
      </c>
      <c r="B22" s="13" t="s">
        <v>37</v>
      </c>
      <c r="C22" s="11">
        <f t="shared" si="0"/>
        <v>229335.5</v>
      </c>
      <c r="D22" s="11">
        <f t="shared" si="1"/>
        <v>41891.699999999997</v>
      </c>
      <c r="E22" s="11">
        <f t="shared" si="2"/>
        <v>18.266557074678801</v>
      </c>
      <c r="F22" s="11">
        <v>75473.5</v>
      </c>
      <c r="G22" s="11">
        <v>13737.8</v>
      </c>
      <c r="H22" s="11">
        <v>13759.8</v>
      </c>
      <c r="I22" s="11">
        <f t="shared" si="15"/>
        <v>100.1601420897087</v>
      </c>
      <c r="J22" s="11">
        <f t="shared" si="3"/>
        <v>18.231299727719001</v>
      </c>
      <c r="K22" s="11">
        <v>6422.1</v>
      </c>
      <c r="L22" s="11">
        <v>7557</v>
      </c>
      <c r="M22" s="11">
        <f t="shared" si="16"/>
        <v>117.6717896015322</v>
      </c>
      <c r="N22" s="11">
        <v>82.1</v>
      </c>
      <c r="O22" s="11">
        <v>31.8</v>
      </c>
      <c r="P22" s="11">
        <f t="shared" si="4"/>
        <v>38.733252131546898</v>
      </c>
      <c r="Q22" s="11">
        <v>77.5</v>
      </c>
      <c r="R22" s="11">
        <v>69.5</v>
      </c>
      <c r="S22" s="11">
        <f t="shared" si="5"/>
        <v>89.677419354838705</v>
      </c>
      <c r="T22" s="11">
        <v>1124.4000000000001</v>
      </c>
      <c r="U22" s="11">
        <v>673.9</v>
      </c>
      <c r="V22" s="11">
        <f t="shared" si="6"/>
        <v>59.934187122020624</v>
      </c>
      <c r="W22" s="11">
        <v>967</v>
      </c>
      <c r="X22" s="11">
        <v>868.3</v>
      </c>
      <c r="Y22" s="11">
        <f t="shared" si="7"/>
        <v>89.793174767321602</v>
      </c>
      <c r="Z22" s="11">
        <v>1901.1</v>
      </c>
      <c r="AA22" s="11">
        <v>2028.7</v>
      </c>
      <c r="AB22" s="11">
        <f t="shared" si="8"/>
        <v>106.71190363473779</v>
      </c>
      <c r="AC22" s="11">
        <v>1236.5</v>
      </c>
      <c r="AD22" s="11">
        <v>1259.5999999999999</v>
      </c>
      <c r="AE22" s="11">
        <f t="shared" si="9"/>
        <v>101.86817630408409</v>
      </c>
      <c r="AF22" s="11">
        <v>296.2</v>
      </c>
      <c r="AG22" s="11">
        <v>0</v>
      </c>
      <c r="AH22" s="11">
        <f t="shared" si="10"/>
        <v>0</v>
      </c>
      <c r="AI22" s="11">
        <v>153862</v>
      </c>
      <c r="AJ22" s="11">
        <v>28131.9</v>
      </c>
      <c r="AK22" s="11">
        <f t="shared" si="11"/>
        <v>18.283851763268384</v>
      </c>
      <c r="AL22" s="11">
        <v>231635.5</v>
      </c>
      <c r="AM22" s="16">
        <v>43340.6</v>
      </c>
      <c r="AN22" s="16">
        <f t="shared" si="12"/>
        <v>18.71068985539781</v>
      </c>
      <c r="AO22" s="16">
        <v>-2300</v>
      </c>
      <c r="AP22" s="16">
        <f t="shared" si="13"/>
        <v>-1448.9000000000015</v>
      </c>
    </row>
    <row r="23" spans="1:42" ht="21" customHeight="1" x14ac:dyDescent="0.25">
      <c r="A23" s="10">
        <f t="shared" si="14"/>
        <v>14</v>
      </c>
      <c r="B23" s="13" t="s">
        <v>38</v>
      </c>
      <c r="C23" s="11">
        <f t="shared" si="0"/>
        <v>441765.9</v>
      </c>
      <c r="D23" s="11">
        <f t="shared" si="1"/>
        <v>89965</v>
      </c>
      <c r="E23" s="11">
        <f t="shared" si="2"/>
        <v>20.364858401248263</v>
      </c>
      <c r="F23" s="11">
        <v>91671.1</v>
      </c>
      <c r="G23" s="11">
        <v>17714.900000000001</v>
      </c>
      <c r="H23" s="11">
        <v>19081.599999999999</v>
      </c>
      <c r="I23" s="11">
        <f t="shared" si="15"/>
        <v>107.71497440008126</v>
      </c>
      <c r="J23" s="11">
        <f t="shared" si="3"/>
        <v>20.815284206254749</v>
      </c>
      <c r="K23" s="11">
        <v>9040.7000000000007</v>
      </c>
      <c r="L23" s="11">
        <v>10629.1</v>
      </c>
      <c r="M23" s="11">
        <f t="shared" si="16"/>
        <v>117.56943599500038</v>
      </c>
      <c r="N23" s="11">
        <v>44.7</v>
      </c>
      <c r="O23" s="11">
        <v>24.8</v>
      </c>
      <c r="P23" s="11">
        <f t="shared" si="4"/>
        <v>55.480984340044735</v>
      </c>
      <c r="Q23" s="11">
        <v>131.19999999999999</v>
      </c>
      <c r="R23" s="11">
        <v>96.8</v>
      </c>
      <c r="S23" s="11">
        <f t="shared" si="5"/>
        <v>73.780487804878049</v>
      </c>
      <c r="T23" s="11">
        <v>1171.2</v>
      </c>
      <c r="U23" s="11">
        <v>447.7</v>
      </c>
      <c r="V23" s="11">
        <f t="shared" si="6"/>
        <v>38.225751366120214</v>
      </c>
      <c r="W23" s="11">
        <v>1473.5</v>
      </c>
      <c r="X23" s="11">
        <v>1352.5</v>
      </c>
      <c r="Y23" s="11">
        <f t="shared" si="7"/>
        <v>91.788259246691553</v>
      </c>
      <c r="Z23" s="11">
        <v>2060.3000000000002</v>
      </c>
      <c r="AA23" s="11">
        <v>2775</v>
      </c>
      <c r="AB23" s="11">
        <f t="shared" si="8"/>
        <v>134.68912294326068</v>
      </c>
      <c r="AC23" s="11">
        <v>939.8</v>
      </c>
      <c r="AD23" s="11">
        <v>1451.3</v>
      </c>
      <c r="AE23" s="11">
        <f t="shared" si="9"/>
        <v>154.42647371781231</v>
      </c>
      <c r="AF23" s="11">
        <v>143.4</v>
      </c>
      <c r="AG23" s="11">
        <v>215.2</v>
      </c>
      <c r="AH23" s="11">
        <f t="shared" si="10"/>
        <v>150.0697350069735</v>
      </c>
      <c r="AI23" s="11">
        <v>350094.8</v>
      </c>
      <c r="AJ23" s="11">
        <v>70883.399999999994</v>
      </c>
      <c r="AK23" s="11">
        <f t="shared" si="11"/>
        <v>20.246915978186479</v>
      </c>
      <c r="AL23" s="11">
        <v>443859.7</v>
      </c>
      <c r="AM23" s="16">
        <v>89424.1</v>
      </c>
      <c r="AN23" s="16">
        <f t="shared" si="12"/>
        <v>20.146929311221541</v>
      </c>
      <c r="AO23" s="16">
        <v>-2093.8000000000002</v>
      </c>
      <c r="AP23" s="16">
        <f t="shared" si="13"/>
        <v>540.89999999999418</v>
      </c>
    </row>
    <row r="24" spans="1:42" ht="21" customHeight="1" x14ac:dyDescent="0.25">
      <c r="A24" s="10">
        <f t="shared" si="14"/>
        <v>15</v>
      </c>
      <c r="B24" s="13" t="s">
        <v>39</v>
      </c>
      <c r="C24" s="11">
        <f t="shared" si="0"/>
        <v>749728.5</v>
      </c>
      <c r="D24" s="11">
        <f t="shared" si="1"/>
        <v>146294</v>
      </c>
      <c r="E24" s="11">
        <f t="shared" si="2"/>
        <v>19.512930347452446</v>
      </c>
      <c r="F24" s="11">
        <v>270866</v>
      </c>
      <c r="G24" s="11">
        <v>58874.8</v>
      </c>
      <c r="H24" s="11">
        <v>52032.9</v>
      </c>
      <c r="I24" s="11">
        <f t="shared" si="15"/>
        <v>88.378898951673719</v>
      </c>
      <c r="J24" s="11">
        <f t="shared" si="3"/>
        <v>19.209830691190479</v>
      </c>
      <c r="K24" s="11">
        <v>31269.599999999999</v>
      </c>
      <c r="L24" s="11">
        <v>35032.6</v>
      </c>
      <c r="M24" s="11">
        <f t="shared" si="16"/>
        <v>112.03405224243355</v>
      </c>
      <c r="N24" s="11">
        <v>132.4</v>
      </c>
      <c r="O24" s="11">
        <v>97.4</v>
      </c>
      <c r="P24" s="11">
        <f t="shared" si="4"/>
        <v>73.564954682779458</v>
      </c>
      <c r="Q24" s="11">
        <v>294.89999999999998</v>
      </c>
      <c r="R24" s="11">
        <v>287</v>
      </c>
      <c r="S24" s="11">
        <f t="shared" si="5"/>
        <v>97.321125805357752</v>
      </c>
      <c r="T24" s="11">
        <v>3636.7</v>
      </c>
      <c r="U24" s="11">
        <v>2922.5</v>
      </c>
      <c r="V24" s="11">
        <f t="shared" si="6"/>
        <v>80.361316578216531</v>
      </c>
      <c r="W24" s="11">
        <v>3149.4</v>
      </c>
      <c r="X24" s="11">
        <v>2737.2</v>
      </c>
      <c r="Y24" s="11">
        <f t="shared" si="7"/>
        <v>86.911792722423314</v>
      </c>
      <c r="Z24" s="11">
        <v>16523.2</v>
      </c>
      <c r="AA24" s="11">
        <v>6969</v>
      </c>
      <c r="AB24" s="11">
        <f t="shared" si="8"/>
        <v>42.177060133630292</v>
      </c>
      <c r="AC24" s="11">
        <v>4222.8</v>
      </c>
      <c r="AD24" s="11">
        <v>2624.7</v>
      </c>
      <c r="AE24" s="11">
        <f t="shared" si="9"/>
        <v>62.155441886899673</v>
      </c>
      <c r="AF24" s="11">
        <v>10027.299999999999</v>
      </c>
      <c r="AG24" s="11">
        <v>212</v>
      </c>
      <c r="AH24" s="11">
        <f t="shared" si="10"/>
        <v>2.1142281571310324</v>
      </c>
      <c r="AI24" s="11">
        <v>478862.5</v>
      </c>
      <c r="AJ24" s="11">
        <v>94261.1</v>
      </c>
      <c r="AK24" s="11">
        <f t="shared" si="11"/>
        <v>19.684377039338017</v>
      </c>
      <c r="AL24" s="11">
        <v>769098.3</v>
      </c>
      <c r="AM24" s="16">
        <v>149448.29999999999</v>
      </c>
      <c r="AN24" s="16">
        <f t="shared" si="12"/>
        <v>19.431625320196389</v>
      </c>
      <c r="AO24" s="16">
        <v>-15590.7</v>
      </c>
      <c r="AP24" s="16">
        <f t="shared" si="13"/>
        <v>-3154.2999999999884</v>
      </c>
    </row>
    <row r="25" spans="1:42" ht="21" customHeight="1" x14ac:dyDescent="0.25">
      <c r="A25" s="10">
        <f t="shared" si="14"/>
        <v>16</v>
      </c>
      <c r="B25" s="13" t="s">
        <v>40</v>
      </c>
      <c r="C25" s="11">
        <f t="shared" si="0"/>
        <v>1258530.8</v>
      </c>
      <c r="D25" s="11">
        <f t="shared" si="1"/>
        <v>212679</v>
      </c>
      <c r="E25" s="11">
        <f t="shared" si="2"/>
        <v>16.898990473653882</v>
      </c>
      <c r="F25" s="11">
        <v>426871.8</v>
      </c>
      <c r="G25" s="11">
        <v>81060</v>
      </c>
      <c r="H25" s="11">
        <v>84299.7</v>
      </c>
      <c r="I25" s="11">
        <f t="shared" si="15"/>
        <v>103.99666913397483</v>
      </c>
      <c r="J25" s="11">
        <f t="shared" si="3"/>
        <v>19.7482476003334</v>
      </c>
      <c r="K25" s="11">
        <v>51924.3</v>
      </c>
      <c r="L25" s="11">
        <v>56693.1</v>
      </c>
      <c r="M25" s="11">
        <f t="shared" si="16"/>
        <v>109.18413921805397</v>
      </c>
      <c r="N25" s="11">
        <v>191.6</v>
      </c>
      <c r="O25" s="11">
        <v>322.89999999999998</v>
      </c>
      <c r="P25" s="11">
        <f t="shared" si="4"/>
        <v>168.52818371607515</v>
      </c>
      <c r="Q25" s="11">
        <v>518.5</v>
      </c>
      <c r="R25" s="11">
        <v>519.29999999999995</v>
      </c>
      <c r="S25" s="11">
        <f t="shared" si="5"/>
        <v>100.1542912246866</v>
      </c>
      <c r="T25" s="11">
        <v>5960.5</v>
      </c>
      <c r="U25" s="11">
        <v>4343.5</v>
      </c>
      <c r="V25" s="11">
        <f t="shared" si="6"/>
        <v>72.871403405754549</v>
      </c>
      <c r="W25" s="11">
        <v>4717.7</v>
      </c>
      <c r="X25" s="11">
        <v>4715.3</v>
      </c>
      <c r="Y25" s="11">
        <f t="shared" si="7"/>
        <v>99.949127752930451</v>
      </c>
      <c r="Z25" s="11">
        <v>11657.7</v>
      </c>
      <c r="AA25" s="11">
        <v>11475.9</v>
      </c>
      <c r="AB25" s="11">
        <f t="shared" si="8"/>
        <v>98.440515710646167</v>
      </c>
      <c r="AC25" s="11">
        <v>5753.4</v>
      </c>
      <c r="AD25" s="11">
        <v>4826.3999999999996</v>
      </c>
      <c r="AE25" s="11">
        <f t="shared" si="9"/>
        <v>83.887788090520388</v>
      </c>
      <c r="AF25" s="11">
        <v>3378.9</v>
      </c>
      <c r="AG25" s="11">
        <v>4009.6</v>
      </c>
      <c r="AH25" s="11">
        <f t="shared" si="10"/>
        <v>118.66583799461364</v>
      </c>
      <c r="AI25" s="11">
        <v>831659</v>
      </c>
      <c r="AJ25" s="11">
        <v>128379.3</v>
      </c>
      <c r="AK25" s="11">
        <f t="shared" si="11"/>
        <v>15.436531078242405</v>
      </c>
      <c r="AL25" s="11">
        <v>1274979.8999999999</v>
      </c>
      <c r="AM25" s="11">
        <v>209463.5</v>
      </c>
      <c r="AN25" s="11">
        <f t="shared" si="12"/>
        <v>16.42876879862969</v>
      </c>
      <c r="AO25" s="11">
        <v>-8192.2000000000007</v>
      </c>
      <c r="AP25" s="11">
        <f t="shared" si="13"/>
        <v>3215.5</v>
      </c>
    </row>
    <row r="26" spans="1:42" ht="21" customHeight="1" x14ac:dyDescent="0.25">
      <c r="A26" s="10">
        <f t="shared" si="14"/>
        <v>17</v>
      </c>
      <c r="B26" s="13" t="s">
        <v>41</v>
      </c>
      <c r="C26" s="11">
        <f t="shared" si="0"/>
        <v>302052.3</v>
      </c>
      <c r="D26" s="11">
        <f t="shared" si="1"/>
        <v>53165.4</v>
      </c>
      <c r="E26" s="11">
        <f t="shared" si="2"/>
        <v>17.601388898545054</v>
      </c>
      <c r="F26" s="11">
        <v>50219.199999999997</v>
      </c>
      <c r="G26" s="11">
        <v>8917.9</v>
      </c>
      <c r="H26" s="11">
        <v>9060</v>
      </c>
      <c r="I26" s="11">
        <f t="shared" si="15"/>
        <v>101.59342446091568</v>
      </c>
      <c r="J26" s="11">
        <f t="shared" si="3"/>
        <v>18.040908656450124</v>
      </c>
      <c r="K26" s="11">
        <v>4672.1000000000004</v>
      </c>
      <c r="L26" s="11">
        <v>5320</v>
      </c>
      <c r="M26" s="11">
        <f t="shared" si="16"/>
        <v>113.86742578283855</v>
      </c>
      <c r="N26" s="11">
        <v>68</v>
      </c>
      <c r="O26" s="11">
        <v>46</v>
      </c>
      <c r="P26" s="11">
        <f t="shared" si="4"/>
        <v>67.64705882352942</v>
      </c>
      <c r="Q26" s="11">
        <v>56.6</v>
      </c>
      <c r="R26" s="11">
        <v>56.4</v>
      </c>
      <c r="S26" s="11">
        <f t="shared" si="5"/>
        <v>99.646643109540634</v>
      </c>
      <c r="T26" s="11">
        <v>45.9</v>
      </c>
      <c r="U26" s="11">
        <v>75.400000000000006</v>
      </c>
      <c r="V26" s="11">
        <f t="shared" si="6"/>
        <v>164.27015250544662</v>
      </c>
      <c r="W26" s="11">
        <v>1220.0999999999999</v>
      </c>
      <c r="X26" s="11">
        <v>1106.9000000000001</v>
      </c>
      <c r="Y26" s="11">
        <f t="shared" si="7"/>
        <v>90.722071961314668</v>
      </c>
      <c r="Z26" s="11">
        <v>1343.3</v>
      </c>
      <c r="AA26" s="11">
        <v>1010.6</v>
      </c>
      <c r="AB26" s="11">
        <f t="shared" si="8"/>
        <v>75.232636045559445</v>
      </c>
      <c r="AC26" s="11">
        <v>860</v>
      </c>
      <c r="AD26" s="11">
        <v>414.4</v>
      </c>
      <c r="AE26" s="11">
        <f t="shared" si="9"/>
        <v>48.186046511627907</v>
      </c>
      <c r="AF26" s="11">
        <v>235.4</v>
      </c>
      <c r="AG26" s="11">
        <v>48.3</v>
      </c>
      <c r="AH26" s="11">
        <f t="shared" si="10"/>
        <v>20.51826677994902</v>
      </c>
      <c r="AI26" s="11">
        <v>251833.1</v>
      </c>
      <c r="AJ26" s="11">
        <v>44105.4</v>
      </c>
      <c r="AK26" s="11">
        <f t="shared" si="11"/>
        <v>17.513742236425635</v>
      </c>
      <c r="AL26" s="11">
        <v>305642.90000000002</v>
      </c>
      <c r="AM26" s="11">
        <v>55146.1</v>
      </c>
      <c r="AN26" s="11">
        <f t="shared" si="12"/>
        <v>18.042656969947608</v>
      </c>
      <c r="AO26" s="11">
        <v>-1992</v>
      </c>
      <c r="AP26" s="11">
        <f t="shared" si="13"/>
        <v>-1980.6999999999971</v>
      </c>
    </row>
    <row r="27" spans="1:42" ht="21" customHeight="1" x14ac:dyDescent="0.25">
      <c r="A27" s="10">
        <f t="shared" si="14"/>
        <v>18</v>
      </c>
      <c r="B27" s="13" t="s">
        <v>42</v>
      </c>
      <c r="C27" s="11">
        <f t="shared" si="0"/>
        <v>186796.3</v>
      </c>
      <c r="D27" s="11">
        <f t="shared" si="1"/>
        <v>36546.1</v>
      </c>
      <c r="E27" s="11">
        <f t="shared" si="2"/>
        <v>19.564680885006823</v>
      </c>
      <c r="F27" s="11">
        <v>39271.199999999997</v>
      </c>
      <c r="G27" s="11">
        <v>8443.7000000000007</v>
      </c>
      <c r="H27" s="11">
        <v>6068.8</v>
      </c>
      <c r="I27" s="11">
        <f t="shared" si="15"/>
        <v>71.873704655541985</v>
      </c>
      <c r="J27" s="11">
        <f t="shared" si="3"/>
        <v>15.453563934893765</v>
      </c>
      <c r="K27" s="11">
        <v>2572.6</v>
      </c>
      <c r="L27" s="11">
        <v>2523.6999999999998</v>
      </c>
      <c r="M27" s="11">
        <f t="shared" si="16"/>
        <v>98.099199253673319</v>
      </c>
      <c r="N27" s="11">
        <v>34</v>
      </c>
      <c r="O27" s="11">
        <v>31.7</v>
      </c>
      <c r="P27" s="11">
        <f t="shared" si="4"/>
        <v>93.235294117647058</v>
      </c>
      <c r="Q27" s="11">
        <v>75.3</v>
      </c>
      <c r="R27" s="11">
        <v>50.9</v>
      </c>
      <c r="S27" s="11">
        <f t="shared" si="5"/>
        <v>67.596281540504648</v>
      </c>
      <c r="T27" s="11">
        <v>2693.6</v>
      </c>
      <c r="U27" s="11">
        <v>424.9</v>
      </c>
      <c r="V27" s="11">
        <f t="shared" si="6"/>
        <v>15.774428274428272</v>
      </c>
      <c r="W27" s="11">
        <v>277.60000000000002</v>
      </c>
      <c r="X27" s="11">
        <v>249.3</v>
      </c>
      <c r="Y27" s="11">
        <f t="shared" si="7"/>
        <v>89.805475504322757</v>
      </c>
      <c r="Z27" s="11">
        <v>1178.5</v>
      </c>
      <c r="AA27" s="11">
        <v>1160.3</v>
      </c>
      <c r="AB27" s="11">
        <f t="shared" si="8"/>
        <v>98.455663979635119</v>
      </c>
      <c r="AC27" s="11">
        <v>362.8</v>
      </c>
      <c r="AD27" s="11">
        <v>379.2</v>
      </c>
      <c r="AE27" s="11">
        <f t="shared" si="9"/>
        <v>104.52039691289967</v>
      </c>
      <c r="AF27" s="11">
        <v>381.5</v>
      </c>
      <c r="AG27" s="11">
        <v>156.1</v>
      </c>
      <c r="AH27" s="11">
        <f t="shared" si="10"/>
        <v>40.917431192660544</v>
      </c>
      <c r="AI27" s="11">
        <v>147525.1</v>
      </c>
      <c r="AJ27" s="11">
        <v>30477.3</v>
      </c>
      <c r="AK27" s="11">
        <f t="shared" si="11"/>
        <v>20.659060729326736</v>
      </c>
      <c r="AL27" s="11">
        <v>187054.8</v>
      </c>
      <c r="AM27" s="11">
        <v>37022.400000000001</v>
      </c>
      <c r="AN27" s="11">
        <f t="shared" si="12"/>
        <v>19.792274777231057</v>
      </c>
      <c r="AO27" s="11">
        <v>-258.5</v>
      </c>
      <c r="AP27" s="11">
        <f t="shared" si="13"/>
        <v>-476.30000000000291</v>
      </c>
    </row>
    <row r="28" spans="1:42" ht="21" customHeight="1" x14ac:dyDescent="0.25">
      <c r="A28" s="10">
        <f t="shared" si="14"/>
        <v>19</v>
      </c>
      <c r="B28" s="13" t="s">
        <v>43</v>
      </c>
      <c r="C28" s="11">
        <f t="shared" si="0"/>
        <v>653997</v>
      </c>
      <c r="D28" s="11">
        <f t="shared" si="1"/>
        <v>87869.9</v>
      </c>
      <c r="E28" s="11">
        <f t="shared" si="2"/>
        <v>13.435826158223966</v>
      </c>
      <c r="F28" s="11">
        <v>154252.5</v>
      </c>
      <c r="G28" s="11">
        <v>29666.2</v>
      </c>
      <c r="H28" s="11">
        <v>29730.7</v>
      </c>
      <c r="I28" s="11">
        <f t="shared" si="15"/>
        <v>100.2174191504136</v>
      </c>
      <c r="J28" s="11">
        <f t="shared" si="3"/>
        <v>19.274047422245992</v>
      </c>
      <c r="K28" s="11">
        <v>17714.7</v>
      </c>
      <c r="L28" s="11">
        <v>17643.2</v>
      </c>
      <c r="M28" s="11">
        <f t="shared" si="16"/>
        <v>99.596380407232417</v>
      </c>
      <c r="N28" s="11">
        <v>108</v>
      </c>
      <c r="O28" s="11">
        <v>116.5</v>
      </c>
      <c r="P28" s="11">
        <f t="shared" si="4"/>
        <v>107.87037037037037</v>
      </c>
      <c r="Q28" s="11">
        <v>203.7</v>
      </c>
      <c r="R28" s="11">
        <v>148.80000000000001</v>
      </c>
      <c r="S28" s="11">
        <f t="shared" si="5"/>
        <v>73.048600883652441</v>
      </c>
      <c r="T28" s="11">
        <v>1558.2</v>
      </c>
      <c r="U28" s="11">
        <v>1218.4000000000001</v>
      </c>
      <c r="V28" s="11">
        <f t="shared" si="6"/>
        <v>78.192786548581708</v>
      </c>
      <c r="W28" s="11">
        <v>3249</v>
      </c>
      <c r="X28" s="11">
        <v>3372.7</v>
      </c>
      <c r="Y28" s="11">
        <f t="shared" si="7"/>
        <v>103.80732533087102</v>
      </c>
      <c r="Z28" s="11">
        <v>3603.5</v>
      </c>
      <c r="AA28" s="11">
        <v>3379</v>
      </c>
      <c r="AB28" s="11">
        <f t="shared" si="8"/>
        <v>93.76994588594421</v>
      </c>
      <c r="AC28" s="11">
        <v>1457.4</v>
      </c>
      <c r="AD28" s="11">
        <v>1246.5999999999999</v>
      </c>
      <c r="AE28" s="11">
        <f t="shared" si="9"/>
        <v>85.535885824070249</v>
      </c>
      <c r="AF28" s="11">
        <v>1247.5</v>
      </c>
      <c r="AG28" s="11">
        <v>598.6</v>
      </c>
      <c r="AH28" s="11">
        <f t="shared" si="10"/>
        <v>47.983967935871746</v>
      </c>
      <c r="AI28" s="11">
        <v>499744.5</v>
      </c>
      <c r="AJ28" s="11">
        <v>58139.199999999997</v>
      </c>
      <c r="AK28" s="11">
        <f t="shared" si="11"/>
        <v>11.633784864065538</v>
      </c>
      <c r="AL28" s="11">
        <v>661916.80000000005</v>
      </c>
      <c r="AM28" s="11">
        <v>90858.1</v>
      </c>
      <c r="AN28" s="11">
        <f t="shared" si="12"/>
        <v>13.726513664557238</v>
      </c>
      <c r="AO28" s="11">
        <v>-7919.8</v>
      </c>
      <c r="AP28" s="11">
        <f t="shared" si="13"/>
        <v>-2988.2000000000116</v>
      </c>
    </row>
    <row r="29" spans="1:42" ht="21" customHeight="1" x14ac:dyDescent="0.25">
      <c r="A29" s="10">
        <f t="shared" si="14"/>
        <v>20</v>
      </c>
      <c r="B29" s="13" t="s">
        <v>44</v>
      </c>
      <c r="C29" s="11">
        <f t="shared" si="0"/>
        <v>320175.2</v>
      </c>
      <c r="D29" s="11">
        <f t="shared" si="1"/>
        <v>66872.600000000006</v>
      </c>
      <c r="E29" s="11">
        <f t="shared" si="2"/>
        <v>20.886252276878412</v>
      </c>
      <c r="F29" s="11">
        <v>88334.8</v>
      </c>
      <c r="G29" s="11">
        <v>17361.8</v>
      </c>
      <c r="H29" s="11">
        <v>17177.5</v>
      </c>
      <c r="I29" s="11">
        <f t="shared" si="15"/>
        <v>98.938474121346871</v>
      </c>
      <c r="J29" s="11">
        <f t="shared" si="3"/>
        <v>19.445903539714813</v>
      </c>
      <c r="K29" s="11">
        <v>7778.3</v>
      </c>
      <c r="L29" s="11">
        <v>8813.2000000000007</v>
      </c>
      <c r="M29" s="11">
        <f t="shared" si="16"/>
        <v>113.3049638095728</v>
      </c>
      <c r="N29" s="11">
        <v>51.4</v>
      </c>
      <c r="O29" s="11">
        <v>23.7</v>
      </c>
      <c r="P29" s="11">
        <f t="shared" si="4"/>
        <v>46.108949416342412</v>
      </c>
      <c r="Q29" s="11">
        <v>126.2</v>
      </c>
      <c r="R29" s="11">
        <v>118</v>
      </c>
      <c r="S29" s="11">
        <f t="shared" si="5"/>
        <v>93.502377179080824</v>
      </c>
      <c r="T29" s="11">
        <v>500</v>
      </c>
      <c r="U29" s="11">
        <v>491.6</v>
      </c>
      <c r="V29" s="11">
        <f t="shared" si="6"/>
        <v>98.320000000000007</v>
      </c>
      <c r="W29" s="11">
        <v>1749</v>
      </c>
      <c r="X29" s="11">
        <v>1624.3</v>
      </c>
      <c r="Y29" s="11">
        <f t="shared" si="7"/>
        <v>92.870211549456826</v>
      </c>
      <c r="Z29" s="11">
        <v>4021.5</v>
      </c>
      <c r="AA29" s="11">
        <v>3004.4</v>
      </c>
      <c r="AB29" s="11">
        <f t="shared" si="8"/>
        <v>74.708442123585726</v>
      </c>
      <c r="AC29" s="11">
        <v>1812.8</v>
      </c>
      <c r="AD29" s="11">
        <v>2141.9</v>
      </c>
      <c r="AE29" s="11">
        <f t="shared" si="9"/>
        <v>118.15423654015889</v>
      </c>
      <c r="AF29" s="11">
        <v>1256.3</v>
      </c>
      <c r="AG29" s="11">
        <v>130.19999999999999</v>
      </c>
      <c r="AH29" s="11">
        <f t="shared" si="10"/>
        <v>10.363766616254079</v>
      </c>
      <c r="AI29" s="11">
        <v>231840.4</v>
      </c>
      <c r="AJ29" s="11">
        <v>49695.1</v>
      </c>
      <c r="AK29" s="11">
        <f t="shared" si="11"/>
        <v>21.43504755857909</v>
      </c>
      <c r="AL29" s="11">
        <v>321166.7</v>
      </c>
      <c r="AM29" s="11">
        <v>67387.8</v>
      </c>
      <c r="AN29" s="11">
        <f t="shared" si="12"/>
        <v>20.982187754832616</v>
      </c>
      <c r="AO29" s="11">
        <v>-991.4</v>
      </c>
      <c r="AP29" s="11">
        <f t="shared" si="13"/>
        <v>-515.19999999999709</v>
      </c>
    </row>
    <row r="30" spans="1:42" ht="21" customHeight="1" x14ac:dyDescent="0.25">
      <c r="A30" s="10">
        <f t="shared" si="14"/>
        <v>21</v>
      </c>
      <c r="B30" s="13" t="s">
        <v>45</v>
      </c>
      <c r="C30" s="11">
        <f t="shared" si="0"/>
        <v>288853.90000000002</v>
      </c>
      <c r="D30" s="11">
        <f t="shared" si="1"/>
        <v>53820.1</v>
      </c>
      <c r="E30" s="11">
        <f t="shared" si="2"/>
        <v>18.63229127250835</v>
      </c>
      <c r="F30" s="11">
        <v>60145.7</v>
      </c>
      <c r="G30" s="11">
        <v>10152.299999999999</v>
      </c>
      <c r="H30" s="11">
        <v>11152.5</v>
      </c>
      <c r="I30" s="11">
        <f t="shared" si="15"/>
        <v>109.85195472947018</v>
      </c>
      <c r="J30" s="11">
        <f t="shared" si="3"/>
        <v>18.542472695471165</v>
      </c>
      <c r="K30" s="11">
        <v>5123.3999999999996</v>
      </c>
      <c r="L30" s="11">
        <v>6143.4</v>
      </c>
      <c r="M30" s="11">
        <f t="shared" si="16"/>
        <v>119.90865440918141</v>
      </c>
      <c r="N30" s="11">
        <v>29.5</v>
      </c>
      <c r="O30" s="11">
        <v>20.8</v>
      </c>
      <c r="P30" s="11">
        <f t="shared" si="4"/>
        <v>70.508474576271183</v>
      </c>
      <c r="Q30" s="11">
        <v>64.8</v>
      </c>
      <c r="R30" s="11">
        <v>45.6</v>
      </c>
      <c r="S30" s="11">
        <f t="shared" si="5"/>
        <v>70.370370370370367</v>
      </c>
      <c r="T30" s="11">
        <v>177</v>
      </c>
      <c r="U30" s="11">
        <v>181</v>
      </c>
      <c r="V30" s="11">
        <f t="shared" si="6"/>
        <v>102.25988700564972</v>
      </c>
      <c r="W30" s="11">
        <v>1338.6</v>
      </c>
      <c r="X30" s="11">
        <v>1193.5</v>
      </c>
      <c r="Y30" s="11">
        <f t="shared" si="7"/>
        <v>89.160316748842078</v>
      </c>
      <c r="Z30" s="11">
        <v>1726.4</v>
      </c>
      <c r="AA30" s="11">
        <v>1769.9</v>
      </c>
      <c r="AB30" s="11">
        <f t="shared" si="8"/>
        <v>102.51969416126043</v>
      </c>
      <c r="AC30" s="11">
        <v>1077.2</v>
      </c>
      <c r="AD30" s="11">
        <v>1153.8</v>
      </c>
      <c r="AE30" s="11">
        <f t="shared" si="9"/>
        <v>107.1110285926476</v>
      </c>
      <c r="AF30" s="11">
        <v>310.89999999999998</v>
      </c>
      <c r="AG30" s="11">
        <v>205.7</v>
      </c>
      <c r="AH30" s="11">
        <f t="shared" si="10"/>
        <v>66.162753296880027</v>
      </c>
      <c r="AI30" s="11">
        <v>228708.2</v>
      </c>
      <c r="AJ30" s="11">
        <v>42667.6</v>
      </c>
      <c r="AK30" s="11">
        <f t="shared" si="11"/>
        <v>18.655911768795345</v>
      </c>
      <c r="AL30" s="11">
        <v>290062.8</v>
      </c>
      <c r="AM30" s="11">
        <v>55171.5</v>
      </c>
      <c r="AN30" s="11">
        <f t="shared" si="12"/>
        <v>19.020536242496451</v>
      </c>
      <c r="AO30" s="11">
        <v>-1208.9000000000001</v>
      </c>
      <c r="AP30" s="11">
        <f t="shared" si="13"/>
        <v>-1351.4000000000015</v>
      </c>
    </row>
    <row r="31" spans="1:42" ht="21" customHeight="1" x14ac:dyDescent="0.25">
      <c r="A31" s="10">
        <f t="shared" si="14"/>
        <v>22</v>
      </c>
      <c r="B31" s="13" t="s">
        <v>46</v>
      </c>
      <c r="C31" s="11">
        <f t="shared" si="0"/>
        <v>491431.5</v>
      </c>
      <c r="D31" s="11">
        <f t="shared" si="1"/>
        <v>91525.3</v>
      </c>
      <c r="E31" s="11">
        <f t="shared" si="2"/>
        <v>18.624223314948267</v>
      </c>
      <c r="F31" s="11">
        <v>177111.2</v>
      </c>
      <c r="G31" s="11">
        <v>35191.1</v>
      </c>
      <c r="H31" s="11">
        <v>31503.3</v>
      </c>
      <c r="I31" s="11">
        <f t="shared" si="15"/>
        <v>89.520645845114245</v>
      </c>
      <c r="J31" s="11">
        <f t="shared" si="3"/>
        <v>17.787299730338905</v>
      </c>
      <c r="K31" s="11">
        <v>17025.5</v>
      </c>
      <c r="L31" s="11">
        <v>18358.3</v>
      </c>
      <c r="M31" s="11">
        <f t="shared" si="16"/>
        <v>107.82825761357964</v>
      </c>
      <c r="N31" s="11">
        <v>99.9</v>
      </c>
      <c r="O31" s="11">
        <v>103.7</v>
      </c>
      <c r="P31" s="11">
        <f t="shared" si="4"/>
        <v>103.8038038038038</v>
      </c>
      <c r="Q31" s="11">
        <v>213.2</v>
      </c>
      <c r="R31" s="11">
        <v>185.4</v>
      </c>
      <c r="S31" s="11">
        <f t="shared" si="5"/>
        <v>86.960600375234534</v>
      </c>
      <c r="T31" s="11">
        <v>1170.5</v>
      </c>
      <c r="U31" s="11">
        <v>1099.0999999999999</v>
      </c>
      <c r="V31" s="11">
        <f t="shared" si="6"/>
        <v>93.900042716787695</v>
      </c>
      <c r="W31" s="11">
        <v>5428.7</v>
      </c>
      <c r="X31" s="11">
        <v>4755.1000000000004</v>
      </c>
      <c r="Y31" s="11">
        <f t="shared" si="7"/>
        <v>87.591872824064694</v>
      </c>
      <c r="Z31" s="11">
        <v>9328.7999999999993</v>
      </c>
      <c r="AA31" s="11">
        <v>4885.1000000000004</v>
      </c>
      <c r="AB31" s="11">
        <f t="shared" si="8"/>
        <v>52.365791956092963</v>
      </c>
      <c r="AC31" s="11">
        <v>4472.3</v>
      </c>
      <c r="AD31" s="11">
        <v>2680.3</v>
      </c>
      <c r="AE31" s="11">
        <f t="shared" si="9"/>
        <v>59.931131632493347</v>
      </c>
      <c r="AF31" s="11">
        <v>3427.5</v>
      </c>
      <c r="AG31" s="11">
        <v>1290.9000000000001</v>
      </c>
      <c r="AH31" s="11">
        <f t="shared" si="10"/>
        <v>37.66301969365427</v>
      </c>
      <c r="AI31" s="11">
        <v>314320.3</v>
      </c>
      <c r="AJ31" s="11">
        <v>60022</v>
      </c>
      <c r="AK31" s="11">
        <f t="shared" si="11"/>
        <v>19.095807684072586</v>
      </c>
      <c r="AL31" s="11">
        <v>495155.6</v>
      </c>
      <c r="AM31" s="11">
        <v>92575.9</v>
      </c>
      <c r="AN31" s="11">
        <f t="shared" si="12"/>
        <v>18.696324953206627</v>
      </c>
      <c r="AO31" s="11">
        <v>-3724.1</v>
      </c>
      <c r="AP31" s="11">
        <f t="shared" si="13"/>
        <v>-1050.5999999999913</v>
      </c>
    </row>
    <row r="32" spans="1:42" ht="21" customHeight="1" x14ac:dyDescent="0.25">
      <c r="A32" s="10">
        <f t="shared" si="14"/>
        <v>23</v>
      </c>
      <c r="B32" s="13" t="s">
        <v>47</v>
      </c>
      <c r="C32" s="11">
        <f t="shared" si="0"/>
        <v>1511489.2</v>
      </c>
      <c r="D32" s="11">
        <f t="shared" si="1"/>
        <v>162426.4</v>
      </c>
      <c r="E32" s="11">
        <f t="shared" si="2"/>
        <v>10.746117140631901</v>
      </c>
      <c r="F32" s="11">
        <v>236270.2</v>
      </c>
      <c r="G32" s="11">
        <v>46293.4</v>
      </c>
      <c r="H32" s="11">
        <v>50364.5</v>
      </c>
      <c r="I32" s="11">
        <f t="shared" si="15"/>
        <v>108.79412616053258</v>
      </c>
      <c r="J32" s="11">
        <f t="shared" si="3"/>
        <v>21.316484262509615</v>
      </c>
      <c r="K32" s="11">
        <v>20484.900000000001</v>
      </c>
      <c r="L32" s="11">
        <v>22640.799999999999</v>
      </c>
      <c r="M32" s="11">
        <f t="shared" si="16"/>
        <v>110.52433743879637</v>
      </c>
      <c r="N32" s="11">
        <v>235.4</v>
      </c>
      <c r="O32" s="11">
        <v>466</v>
      </c>
      <c r="P32" s="11">
        <f t="shared" si="4"/>
        <v>197.96091758708582</v>
      </c>
      <c r="Q32" s="11">
        <v>294.8</v>
      </c>
      <c r="R32" s="11">
        <v>252.5</v>
      </c>
      <c r="S32" s="11">
        <f t="shared" si="5"/>
        <v>85.651289009497972</v>
      </c>
      <c r="T32" s="11">
        <v>4002.7</v>
      </c>
      <c r="U32" s="11">
        <v>3006.2</v>
      </c>
      <c r="V32" s="11">
        <f t="shared" si="6"/>
        <v>75.104304594398769</v>
      </c>
      <c r="W32" s="11">
        <v>9214.2000000000007</v>
      </c>
      <c r="X32" s="11">
        <v>10331.700000000001</v>
      </c>
      <c r="Y32" s="11">
        <f t="shared" si="7"/>
        <v>112.12801979553298</v>
      </c>
      <c r="Z32" s="11">
        <v>9246.4</v>
      </c>
      <c r="AA32" s="11">
        <v>10662.5</v>
      </c>
      <c r="AB32" s="11">
        <f t="shared" si="8"/>
        <v>115.31514967987542</v>
      </c>
      <c r="AC32" s="11">
        <v>3988.3</v>
      </c>
      <c r="AD32" s="11">
        <v>3837.3</v>
      </c>
      <c r="AE32" s="11">
        <f t="shared" si="9"/>
        <v>96.213925732768345</v>
      </c>
      <c r="AF32" s="11">
        <v>3380.3</v>
      </c>
      <c r="AG32" s="11">
        <v>2810.8</v>
      </c>
      <c r="AH32" s="11">
        <f t="shared" si="10"/>
        <v>83.152382924592487</v>
      </c>
      <c r="AI32" s="11">
        <v>1275219</v>
      </c>
      <c r="AJ32" s="11">
        <v>112061.9</v>
      </c>
      <c r="AK32" s="11">
        <f t="shared" si="11"/>
        <v>8.7876592177500488</v>
      </c>
      <c r="AL32" s="11">
        <v>1529694.4</v>
      </c>
      <c r="AM32" s="11">
        <v>169654.9</v>
      </c>
      <c r="AN32" s="11">
        <f t="shared" si="12"/>
        <v>11.090770810169666</v>
      </c>
      <c r="AO32" s="11">
        <v>-18205.2</v>
      </c>
      <c r="AP32" s="11">
        <f t="shared" si="13"/>
        <v>-7228.5</v>
      </c>
    </row>
    <row r="33" spans="1:42" ht="21" customHeight="1" x14ac:dyDescent="0.25">
      <c r="A33" s="10">
        <f t="shared" si="14"/>
        <v>24</v>
      </c>
      <c r="B33" s="13" t="s">
        <v>48</v>
      </c>
      <c r="C33" s="11">
        <f t="shared" si="0"/>
        <v>1808378.8</v>
      </c>
      <c r="D33" s="11">
        <f t="shared" si="1"/>
        <v>406196.80000000005</v>
      </c>
      <c r="E33" s="11">
        <f t="shared" si="2"/>
        <v>22.461931095409877</v>
      </c>
      <c r="F33" s="11">
        <v>623886.80000000005</v>
      </c>
      <c r="G33" s="11">
        <v>146989</v>
      </c>
      <c r="H33" s="11">
        <v>145948.6</v>
      </c>
      <c r="I33" s="11">
        <f t="shared" si="15"/>
        <v>99.292191932729665</v>
      </c>
      <c r="J33" s="11">
        <f t="shared" si="3"/>
        <v>23.393442528356104</v>
      </c>
      <c r="K33" s="11">
        <v>57724.3</v>
      </c>
      <c r="L33" s="11">
        <v>56659</v>
      </c>
      <c r="M33" s="11">
        <f t="shared" si="16"/>
        <v>98.154503389387145</v>
      </c>
      <c r="N33" s="11">
        <v>620.70000000000005</v>
      </c>
      <c r="O33" s="11">
        <v>723</v>
      </c>
      <c r="P33" s="11">
        <f t="shared" si="4"/>
        <v>116.48139197680038</v>
      </c>
      <c r="Q33" s="11">
        <v>868.5</v>
      </c>
      <c r="R33" s="11">
        <v>944.8</v>
      </c>
      <c r="S33" s="11">
        <f t="shared" si="5"/>
        <v>108.78526194588369</v>
      </c>
      <c r="T33" s="11">
        <v>32523.4</v>
      </c>
      <c r="U33" s="11">
        <v>33480.699999999997</v>
      </c>
      <c r="V33" s="11">
        <f t="shared" si="6"/>
        <v>102.94341919971465</v>
      </c>
      <c r="W33" s="11">
        <v>14711.9</v>
      </c>
      <c r="X33" s="11">
        <v>13432.1</v>
      </c>
      <c r="Y33" s="11">
        <f t="shared" si="7"/>
        <v>91.300919663673625</v>
      </c>
      <c r="Z33" s="11">
        <v>34446.300000000003</v>
      </c>
      <c r="AA33" s="11">
        <v>35513.9</v>
      </c>
      <c r="AB33" s="11">
        <f t="shared" si="8"/>
        <v>103.09931690776656</v>
      </c>
      <c r="AC33" s="11">
        <v>22284</v>
      </c>
      <c r="AD33" s="11">
        <v>20168.3</v>
      </c>
      <c r="AE33" s="11">
        <f t="shared" si="9"/>
        <v>90.505744031592172</v>
      </c>
      <c r="AF33" s="11">
        <v>5343.5</v>
      </c>
      <c r="AG33" s="11">
        <v>10667.5</v>
      </c>
      <c r="AH33" s="11">
        <f t="shared" si="10"/>
        <v>199.63507064657995</v>
      </c>
      <c r="AI33" s="11">
        <v>1184492</v>
      </c>
      <c r="AJ33" s="11">
        <v>260248.2</v>
      </c>
      <c r="AK33" s="11">
        <f t="shared" si="11"/>
        <v>21.971292334604204</v>
      </c>
      <c r="AL33" s="11">
        <v>1833378.8</v>
      </c>
      <c r="AM33" s="11">
        <v>399756.7</v>
      </c>
      <c r="AN33" s="11">
        <f t="shared" si="12"/>
        <v>21.804370160710924</v>
      </c>
      <c r="AO33" s="11">
        <v>-25000</v>
      </c>
      <c r="AP33" s="11">
        <f t="shared" si="13"/>
        <v>6440.1000000000349</v>
      </c>
    </row>
    <row r="34" spans="1:42" ht="21" customHeight="1" x14ac:dyDescent="0.25">
      <c r="A34" s="10">
        <f t="shared" si="14"/>
        <v>25</v>
      </c>
      <c r="B34" s="13" t="s">
        <v>49</v>
      </c>
      <c r="C34" s="11">
        <f t="shared" si="0"/>
        <v>437387.1</v>
      </c>
      <c r="D34" s="11">
        <f t="shared" si="1"/>
        <v>82589.7</v>
      </c>
      <c r="E34" s="11">
        <f t="shared" si="2"/>
        <v>18.882518483055399</v>
      </c>
      <c r="F34" s="11">
        <v>149967.9</v>
      </c>
      <c r="G34" s="11">
        <v>27547.8</v>
      </c>
      <c r="H34" s="11">
        <v>25264.6</v>
      </c>
      <c r="I34" s="11">
        <f t="shared" si="15"/>
        <v>91.711860838252051</v>
      </c>
      <c r="J34" s="11">
        <f t="shared" si="3"/>
        <v>16.846671854443517</v>
      </c>
      <c r="K34" s="11">
        <v>14695.9</v>
      </c>
      <c r="L34" s="11">
        <v>13025</v>
      </c>
      <c r="M34" s="11">
        <f t="shared" si="16"/>
        <v>88.630162154070177</v>
      </c>
      <c r="N34" s="11">
        <v>100.9</v>
      </c>
      <c r="O34" s="11">
        <v>158.1</v>
      </c>
      <c r="P34" s="11">
        <f t="shared" si="4"/>
        <v>156.6897918731417</v>
      </c>
      <c r="Q34" s="11">
        <v>177.6</v>
      </c>
      <c r="R34" s="11">
        <v>170.4</v>
      </c>
      <c r="S34" s="11">
        <f t="shared" si="5"/>
        <v>95.945945945945951</v>
      </c>
      <c r="T34" s="11">
        <v>1777.8</v>
      </c>
      <c r="U34" s="11">
        <v>2050.4</v>
      </c>
      <c r="V34" s="11">
        <f t="shared" si="6"/>
        <v>115.33355833052087</v>
      </c>
      <c r="W34" s="11">
        <v>4505.8999999999996</v>
      </c>
      <c r="X34" s="11">
        <v>3983.7</v>
      </c>
      <c r="Y34" s="11">
        <f t="shared" si="7"/>
        <v>88.410750349541715</v>
      </c>
      <c r="Z34" s="11">
        <v>4667.8</v>
      </c>
      <c r="AA34" s="11">
        <v>4007.1</v>
      </c>
      <c r="AB34" s="11">
        <f t="shared" si="8"/>
        <v>85.845580359055646</v>
      </c>
      <c r="AC34" s="11">
        <v>3237.9</v>
      </c>
      <c r="AD34" s="11">
        <v>2017.3</v>
      </c>
      <c r="AE34" s="11">
        <f t="shared" si="9"/>
        <v>62.302727076191353</v>
      </c>
      <c r="AF34" s="11">
        <v>369.2</v>
      </c>
      <c r="AG34" s="11">
        <v>931.8</v>
      </c>
      <c r="AH34" s="11">
        <f t="shared" si="10"/>
        <v>252.38353196099675</v>
      </c>
      <c r="AI34" s="11">
        <v>287419.2</v>
      </c>
      <c r="AJ34" s="11">
        <v>57325.1</v>
      </c>
      <c r="AK34" s="11">
        <f t="shared" si="11"/>
        <v>19.944770565084031</v>
      </c>
      <c r="AL34" s="11">
        <v>439647.3</v>
      </c>
      <c r="AM34" s="11">
        <v>85366.5</v>
      </c>
      <c r="AN34" s="11">
        <f t="shared" si="12"/>
        <v>19.417041796913118</v>
      </c>
      <c r="AO34" s="11">
        <v>-2260.1999999999998</v>
      </c>
      <c r="AP34" s="11">
        <f t="shared" si="13"/>
        <v>-2776.8000000000029</v>
      </c>
    </row>
    <row r="35" spans="1:42" ht="21" customHeight="1" x14ac:dyDescent="0.25">
      <c r="A35" s="10">
        <f t="shared" si="14"/>
        <v>26</v>
      </c>
      <c r="B35" s="13" t="s">
        <v>50</v>
      </c>
      <c r="C35" s="11">
        <f t="shared" si="0"/>
        <v>10783683.699999999</v>
      </c>
      <c r="D35" s="11">
        <f t="shared" si="1"/>
        <v>1785133.2000000002</v>
      </c>
      <c r="E35" s="11">
        <f t="shared" si="2"/>
        <v>16.554020403992379</v>
      </c>
      <c r="F35" s="11">
        <v>4158952.4</v>
      </c>
      <c r="G35" s="11">
        <v>1109126.5</v>
      </c>
      <c r="H35" s="11">
        <v>878128.8</v>
      </c>
      <c r="I35" s="11">
        <f t="shared" si="15"/>
        <v>79.173006866214095</v>
      </c>
      <c r="J35" s="11">
        <f t="shared" si="3"/>
        <v>21.114182504228708</v>
      </c>
      <c r="K35" s="11">
        <v>457753.9</v>
      </c>
      <c r="L35" s="11">
        <v>394402.1</v>
      </c>
      <c r="M35" s="11">
        <f t="shared" si="16"/>
        <v>86.160292681285725</v>
      </c>
      <c r="N35" s="11">
        <v>6942.7</v>
      </c>
      <c r="O35" s="11">
        <v>6577.3</v>
      </c>
      <c r="P35" s="11">
        <f t="shared" si="4"/>
        <v>94.736917913779948</v>
      </c>
      <c r="Q35" s="11">
        <v>6006.1</v>
      </c>
      <c r="R35" s="11">
        <v>5258.6</v>
      </c>
      <c r="S35" s="11">
        <f t="shared" si="5"/>
        <v>87.554319774895532</v>
      </c>
      <c r="T35" s="11">
        <v>195264.7</v>
      </c>
      <c r="U35" s="11">
        <v>75887.600000000006</v>
      </c>
      <c r="V35" s="11">
        <f t="shared" si="6"/>
        <v>38.863962610753504</v>
      </c>
      <c r="W35" s="11">
        <v>95069.6</v>
      </c>
      <c r="X35" s="11">
        <v>90232.4</v>
      </c>
      <c r="Y35" s="11">
        <f t="shared" si="7"/>
        <v>94.911938201065311</v>
      </c>
      <c r="Z35" s="11">
        <v>318789.8</v>
      </c>
      <c r="AA35" s="11">
        <v>274576.3</v>
      </c>
      <c r="AB35" s="11">
        <f t="shared" si="8"/>
        <v>86.13082978188136</v>
      </c>
      <c r="AC35" s="11">
        <v>177552</v>
      </c>
      <c r="AD35" s="11">
        <v>141505.9</v>
      </c>
      <c r="AE35" s="11">
        <f t="shared" si="9"/>
        <v>79.698285572677293</v>
      </c>
      <c r="AF35" s="11">
        <v>100837.7</v>
      </c>
      <c r="AG35" s="11">
        <v>102948.7</v>
      </c>
      <c r="AH35" s="11">
        <f t="shared" si="10"/>
        <v>102.09346305994683</v>
      </c>
      <c r="AI35" s="11">
        <v>6624731.2999999998</v>
      </c>
      <c r="AJ35" s="11">
        <v>907004.4</v>
      </c>
      <c r="AK35" s="11">
        <f t="shared" si="11"/>
        <v>13.691187746739253</v>
      </c>
      <c r="AL35" s="11">
        <v>10838732.699999999</v>
      </c>
      <c r="AM35" s="11">
        <v>1955578.5</v>
      </c>
      <c r="AN35" s="11">
        <f t="shared" si="12"/>
        <v>18.042501407936744</v>
      </c>
      <c r="AO35" s="11">
        <v>-55049</v>
      </c>
      <c r="AP35" s="11">
        <f t="shared" si="13"/>
        <v>-170445.29999999981</v>
      </c>
    </row>
    <row r="36" spans="1:42" ht="30.75" customHeight="1" x14ac:dyDescent="0.25">
      <c r="A36" s="32" t="s">
        <v>51</v>
      </c>
      <c r="B36" s="33"/>
      <c r="C36" s="12">
        <f>SUM(C10:C35)</f>
        <v>25070626.600000001</v>
      </c>
      <c r="D36" s="12">
        <f t="shared" ref="D36:AP36" si="17">SUM(D10:D35)</f>
        <v>4420365.6000000006</v>
      </c>
      <c r="E36" s="12">
        <f t="shared" si="2"/>
        <v>17.631651855083671</v>
      </c>
      <c r="F36" s="12">
        <f t="shared" si="17"/>
        <v>8004692.5000000009</v>
      </c>
      <c r="G36" s="12">
        <f t="shared" si="17"/>
        <v>1875699.8</v>
      </c>
      <c r="H36" s="12">
        <f t="shared" si="17"/>
        <v>1654623</v>
      </c>
      <c r="I36" s="12">
        <f t="shared" si="15"/>
        <v>88.213636318562266</v>
      </c>
      <c r="J36" s="12">
        <f t="shared" si="3"/>
        <v>20.670662864313648</v>
      </c>
      <c r="K36" s="12">
        <f t="shared" si="17"/>
        <v>856477.20000000019</v>
      </c>
      <c r="L36" s="12">
        <f t="shared" si="17"/>
        <v>815545.60000000009</v>
      </c>
      <c r="M36" s="12">
        <f t="shared" si="16"/>
        <v>95.220935244977909</v>
      </c>
      <c r="N36" s="12">
        <f t="shared" si="17"/>
        <v>10250.5</v>
      </c>
      <c r="O36" s="12">
        <f t="shared" si="17"/>
        <v>9806.2999999999993</v>
      </c>
      <c r="P36" s="12">
        <f t="shared" si="4"/>
        <v>95.666552851080439</v>
      </c>
      <c r="Q36" s="12">
        <f t="shared" si="17"/>
        <v>10719</v>
      </c>
      <c r="R36" s="12">
        <f t="shared" si="17"/>
        <v>9680.1</v>
      </c>
      <c r="S36" s="12">
        <f t="shared" si="5"/>
        <v>90.307864539602576</v>
      </c>
      <c r="T36" s="12">
        <f t="shared" si="17"/>
        <v>263724.10000000003</v>
      </c>
      <c r="U36" s="12">
        <f t="shared" si="17"/>
        <v>137554.5</v>
      </c>
      <c r="V36" s="12">
        <f t="shared" si="6"/>
        <v>52.158486842878595</v>
      </c>
      <c r="W36" s="12">
        <f t="shared" si="17"/>
        <v>173331.5</v>
      </c>
      <c r="X36" s="12">
        <f t="shared" si="17"/>
        <v>163710.90000000002</v>
      </c>
      <c r="Y36" s="12">
        <f t="shared" si="7"/>
        <v>94.449595139948599</v>
      </c>
      <c r="Z36" s="12">
        <f t="shared" si="17"/>
        <v>454267.19999999995</v>
      </c>
      <c r="AA36" s="12">
        <f t="shared" si="17"/>
        <v>406938.9</v>
      </c>
      <c r="AB36" s="12">
        <f t="shared" si="8"/>
        <v>89.58139614746564</v>
      </c>
      <c r="AC36" s="12">
        <f t="shared" si="17"/>
        <v>244443.59999999998</v>
      </c>
      <c r="AD36" s="12">
        <f t="shared" si="17"/>
        <v>199761.9</v>
      </c>
      <c r="AE36" s="12">
        <f t="shared" si="9"/>
        <v>81.721059581842198</v>
      </c>
      <c r="AF36" s="12">
        <f t="shared" si="17"/>
        <v>140876.1</v>
      </c>
      <c r="AG36" s="12">
        <f t="shared" si="17"/>
        <v>135718.79999999999</v>
      </c>
      <c r="AH36" s="12">
        <f t="shared" si="10"/>
        <v>96.339123527695605</v>
      </c>
      <c r="AI36" s="12">
        <f t="shared" si="17"/>
        <v>17065934.099999998</v>
      </c>
      <c r="AJ36" s="12">
        <f t="shared" si="17"/>
        <v>2765742.6</v>
      </c>
      <c r="AK36" s="12">
        <f t="shared" si="11"/>
        <v>16.206218679820172</v>
      </c>
      <c r="AL36" s="12">
        <f t="shared" si="17"/>
        <v>25313505.600000001</v>
      </c>
      <c r="AM36" s="12">
        <f t="shared" si="17"/>
        <v>4596417.6000000006</v>
      </c>
      <c r="AN36" s="12">
        <f t="shared" si="12"/>
        <v>18.157965445923857</v>
      </c>
      <c r="AO36" s="12">
        <f t="shared" si="17"/>
        <v>-205348.7</v>
      </c>
      <c r="AP36" s="12">
        <f t="shared" si="17"/>
        <v>-176051.9999999998</v>
      </c>
    </row>
    <row r="37" spans="1:42" ht="1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</sheetData>
  <dataConsolidate/>
  <mergeCells count="46">
    <mergeCell ref="AP7:AP8"/>
    <mergeCell ref="AF7:AG7"/>
    <mergeCell ref="AI7:AI8"/>
    <mergeCell ref="AJ7:AJ8"/>
    <mergeCell ref="AK7:AK8"/>
    <mergeCell ref="AL7:AL8"/>
    <mergeCell ref="AL4:AN6"/>
    <mergeCell ref="A36:B36"/>
    <mergeCell ref="AM7:AM8"/>
    <mergeCell ref="AN7:AN8"/>
    <mergeCell ref="AO7:AO8"/>
    <mergeCell ref="Q7:R7"/>
    <mergeCell ref="T7:U7"/>
    <mergeCell ref="W7:X7"/>
    <mergeCell ref="Z7:AA7"/>
    <mergeCell ref="AC7:AD7"/>
    <mergeCell ref="H7:H8"/>
    <mergeCell ref="Z6:AB6"/>
    <mergeCell ref="AC6:AE6"/>
    <mergeCell ref="AF6:AH6"/>
    <mergeCell ref="G7:G8"/>
    <mergeCell ref="I7:I8"/>
    <mergeCell ref="J7:J8"/>
    <mergeCell ref="K7:L7"/>
    <mergeCell ref="N7:O7"/>
    <mergeCell ref="K6:M6"/>
    <mergeCell ref="N6:P6"/>
    <mergeCell ref="Q6:S6"/>
    <mergeCell ref="T6:V6"/>
    <mergeCell ref="W6:Y6"/>
    <mergeCell ref="AO3:AP3"/>
    <mergeCell ref="A1:AP1"/>
    <mergeCell ref="F4:AJ4"/>
    <mergeCell ref="C2:E2"/>
    <mergeCell ref="A4:A8"/>
    <mergeCell ref="B4:B8"/>
    <mergeCell ref="C4:E6"/>
    <mergeCell ref="C7:C8"/>
    <mergeCell ref="D7:D8"/>
    <mergeCell ref="E7:E8"/>
    <mergeCell ref="AO4:AP6"/>
    <mergeCell ref="F5:J5"/>
    <mergeCell ref="AI5:AK6"/>
    <mergeCell ref="F6:F8"/>
    <mergeCell ref="G6:H6"/>
    <mergeCell ref="I6:J6"/>
  </mergeCells>
  <pageMargins left="0.39370078740157483" right="0" top="0.74803149606299213" bottom="0.74803149606299213" header="0.31496062992125984" footer="0.31496062992125984"/>
  <pageSetup paperSize="9" scale="43" fitToHeight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DD71D2-63DC-4E2F-95BE-EEF7AB7A25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2018-04-16T08:07:19Z</cp:lastPrinted>
  <dcterms:created xsi:type="dcterms:W3CDTF">2018-04-13T10:44:58Z</dcterms:created>
  <dcterms:modified xsi:type="dcterms:W3CDTF">2018-04-16T10:58:55Z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C:\Users\s.leonteva\AppData\Local\Кейсистемс\Свод-СМАРТ\ReportManager\IKB_2016_MR_GO.xlsx</vt:lpwstr>
  </property>
  <property fmtid="{D5CDD505-2E9C-101B-9397-08002B2CF9AE}" pid="3" name="Report Name">
    <vt:lpwstr>C__Users_s.leonteva_AppData_Local_Кейсистемс_Свод-СМАРТ_ReportManager_IKB_2016_MR_GO.xlsx</vt:lpwstr>
  </property>
</Properties>
</file>