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85" windowWidth="27495" windowHeight="11130"/>
  </bookViews>
  <sheets>
    <sheet name="Таблица 1" sheetId="2" r:id="rId1"/>
  </sheets>
  <definedNames>
    <definedName name="_xlnm.Print_Titles" localSheetId="0">'Таблица 1'!$A:$B</definedName>
  </definedNames>
  <calcPr calcId="145621"/>
</workbook>
</file>

<file path=xl/calcChain.xml><?xml version="1.0" encoding="utf-8"?>
<calcChain xmlns="http://schemas.openxmlformats.org/spreadsheetml/2006/main">
  <c r="AC37" i="2" l="1"/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S13" i="2"/>
  <c r="AH13" i="2"/>
  <c r="AN13" i="2"/>
  <c r="AB17" i="2"/>
  <c r="P21" i="2"/>
  <c r="AN22" i="2"/>
  <c r="AK23" i="2"/>
  <c r="E26" i="2"/>
  <c r="AE32" i="2"/>
  <c r="J33" i="2"/>
  <c r="H37" i="2" l="1"/>
  <c r="U37" i="2"/>
  <c r="P30" i="2"/>
  <c r="AE23" i="2"/>
  <c r="Y23" i="2"/>
  <c r="S23" i="2"/>
  <c r="M23" i="2"/>
  <c r="V21" i="2"/>
  <c r="S20" i="2"/>
  <c r="E18" i="2"/>
  <c r="AN17" i="2"/>
  <c r="AH17" i="2"/>
  <c r="V17" i="2"/>
  <c r="AE16" i="2"/>
  <c r="E14" i="2"/>
  <c r="AB13" i="2"/>
  <c r="V13" i="2"/>
  <c r="AK35" i="2"/>
  <c r="AE35" i="2"/>
  <c r="Y35" i="2"/>
  <c r="S35" i="2"/>
  <c r="M35" i="2"/>
  <c r="P34" i="2"/>
  <c r="V31" i="2"/>
  <c r="M27" i="2"/>
  <c r="AB26" i="2"/>
  <c r="AN25" i="2"/>
  <c r="AH25" i="2"/>
  <c r="AB25" i="2"/>
  <c r="V25" i="2"/>
  <c r="P25" i="2"/>
  <c r="V19" i="2"/>
  <c r="M13" i="2"/>
  <c r="S36" i="2"/>
  <c r="AK31" i="2"/>
  <c r="AE31" i="2"/>
  <c r="Y31" i="2"/>
  <c r="S31" i="2"/>
  <c r="M31" i="2"/>
  <c r="E30" i="2"/>
  <c r="AN29" i="2"/>
  <c r="AH29" i="2"/>
  <c r="AB29" i="2"/>
  <c r="V29" i="2"/>
  <c r="P29" i="2"/>
  <c r="J29" i="2"/>
  <c r="AK27" i="2"/>
  <c r="AE27" i="2"/>
  <c r="Y27" i="2"/>
  <c r="S27" i="2"/>
  <c r="AH22" i="2"/>
  <c r="AK19" i="2"/>
  <c r="AE19" i="2"/>
  <c r="Y19" i="2"/>
  <c r="S19" i="2"/>
  <c r="M19" i="2"/>
  <c r="AK17" i="2"/>
  <c r="P17" i="2"/>
  <c r="J17" i="2"/>
  <c r="AK15" i="2"/>
  <c r="AE15" i="2"/>
  <c r="Y15" i="2"/>
  <c r="S15" i="2"/>
  <c r="M15" i="2"/>
  <c r="P13" i="2"/>
  <c r="J13" i="2"/>
  <c r="S12" i="2"/>
  <c r="AN11" i="2"/>
  <c r="AH11" i="2"/>
  <c r="I35" i="2"/>
  <c r="E34" i="2"/>
  <c r="AN33" i="2"/>
  <c r="AH33" i="2"/>
  <c r="AB33" i="2"/>
  <c r="V33" i="2"/>
  <c r="P33" i="2"/>
  <c r="V26" i="2"/>
  <c r="S25" i="2"/>
  <c r="M25" i="2"/>
  <c r="E22" i="2"/>
  <c r="AN21" i="2"/>
  <c r="AH21" i="2"/>
  <c r="AB21" i="2"/>
  <c r="P18" i="2"/>
  <c r="E12" i="2"/>
  <c r="AL37" i="2"/>
  <c r="AF37" i="2"/>
  <c r="Z37" i="2"/>
  <c r="T37" i="2"/>
  <c r="N37" i="2"/>
  <c r="G37" i="2"/>
  <c r="AE36" i="2"/>
  <c r="E36" i="2"/>
  <c r="V35" i="2"/>
  <c r="J35" i="2"/>
  <c r="AK33" i="2"/>
  <c r="E32" i="2"/>
  <c r="AH31" i="2"/>
  <c r="AB30" i="2"/>
  <c r="V30" i="2"/>
  <c r="S29" i="2"/>
  <c r="M29" i="2"/>
  <c r="E28" i="2"/>
  <c r="AH27" i="2"/>
  <c r="AN26" i="2"/>
  <c r="AH26" i="2"/>
  <c r="AE25" i="2"/>
  <c r="Y25" i="2"/>
  <c r="S24" i="2"/>
  <c r="E24" i="2"/>
  <c r="J23" i="2"/>
  <c r="AK21" i="2"/>
  <c r="AE21" i="2"/>
  <c r="Y21" i="2"/>
  <c r="AE20" i="2"/>
  <c r="I19" i="2"/>
  <c r="AH15" i="2"/>
  <c r="V15" i="2"/>
  <c r="AB14" i="2"/>
  <c r="V14" i="2"/>
  <c r="P14" i="2"/>
  <c r="AE12" i="2"/>
  <c r="I13" i="2"/>
  <c r="AG37" i="2"/>
  <c r="AP37" i="2"/>
  <c r="F37" i="2"/>
  <c r="AN36" i="2"/>
  <c r="AH36" i="2"/>
  <c r="AB36" i="2"/>
  <c r="V36" i="2"/>
  <c r="P36" i="2"/>
  <c r="AK34" i="2"/>
  <c r="AE34" i="2"/>
  <c r="Y34" i="2"/>
  <c r="S34" i="2"/>
  <c r="M34" i="2"/>
  <c r="E33" i="2"/>
  <c r="AN32" i="2"/>
  <c r="AH32" i="2"/>
  <c r="AB32" i="2"/>
  <c r="V32" i="2"/>
  <c r="P32" i="2"/>
  <c r="AK30" i="2"/>
  <c r="AE30" i="2"/>
  <c r="Y30" i="2"/>
  <c r="S30" i="2"/>
  <c r="M30" i="2"/>
  <c r="J30" i="2"/>
  <c r="E29" i="2"/>
  <c r="AN28" i="2"/>
  <c r="AH28" i="2"/>
  <c r="AB28" i="2"/>
  <c r="V28" i="2"/>
  <c r="P28" i="2"/>
  <c r="AK26" i="2"/>
  <c r="AE26" i="2"/>
  <c r="Y26" i="2"/>
  <c r="S26" i="2"/>
  <c r="M26" i="2"/>
  <c r="E25" i="2"/>
  <c r="AN24" i="2"/>
  <c r="AH24" i="2"/>
  <c r="AB24" i="2"/>
  <c r="V24" i="2"/>
  <c r="P24" i="2"/>
  <c r="AK22" i="2"/>
  <c r="AE22" i="2"/>
  <c r="Y22" i="2"/>
  <c r="S22" i="2"/>
  <c r="M22" i="2"/>
  <c r="E21" i="2"/>
  <c r="AN20" i="2"/>
  <c r="AH20" i="2"/>
  <c r="AB20" i="2"/>
  <c r="V20" i="2"/>
  <c r="P20" i="2"/>
  <c r="AK18" i="2"/>
  <c r="AE18" i="2"/>
  <c r="Y18" i="2"/>
  <c r="S18" i="2"/>
  <c r="M18" i="2"/>
  <c r="J18" i="2"/>
  <c r="E17" i="2"/>
  <c r="AN16" i="2"/>
  <c r="AH16" i="2"/>
  <c r="AB16" i="2"/>
  <c r="V16" i="2"/>
  <c r="P16" i="2"/>
  <c r="AK14" i="2"/>
  <c r="AE14" i="2"/>
  <c r="Y14" i="2"/>
  <c r="S14" i="2"/>
  <c r="M14" i="2"/>
  <c r="J14" i="2"/>
  <c r="E13" i="2"/>
  <c r="AN12" i="2"/>
  <c r="AH12" i="2"/>
  <c r="AB12" i="2"/>
  <c r="V12" i="2"/>
  <c r="P12" i="2"/>
  <c r="J19" i="2"/>
  <c r="AJ37" i="2"/>
  <c r="AK11" i="2"/>
  <c r="AE11" i="2"/>
  <c r="AD37" i="2"/>
  <c r="Y11" i="2"/>
  <c r="X37" i="2"/>
  <c r="S11" i="2"/>
  <c r="R37" i="2"/>
  <c r="M11" i="2"/>
  <c r="L37" i="2"/>
  <c r="J36" i="2"/>
  <c r="I36" i="2"/>
  <c r="J32" i="2"/>
  <c r="I32" i="2"/>
  <c r="I28" i="2"/>
  <c r="J28" i="2"/>
  <c r="I24" i="2"/>
  <c r="J24" i="2"/>
  <c r="J20" i="2"/>
  <c r="I20" i="2"/>
  <c r="J16" i="2"/>
  <c r="I16" i="2"/>
  <c r="J12" i="2"/>
  <c r="I12" i="2"/>
  <c r="AI37" i="2"/>
  <c r="W37" i="2"/>
  <c r="K37" i="2"/>
  <c r="J25" i="2"/>
  <c r="I25" i="2"/>
  <c r="J21" i="2"/>
  <c r="I21" i="2"/>
  <c r="I33" i="2"/>
  <c r="I23" i="2"/>
  <c r="AB11" i="2"/>
  <c r="V11" i="2"/>
  <c r="P11" i="2"/>
  <c r="I11" i="2"/>
  <c r="J11" i="2"/>
  <c r="AK36" i="2"/>
  <c r="Y36" i="2"/>
  <c r="M36" i="2"/>
  <c r="E35" i="2"/>
  <c r="AN34" i="2"/>
  <c r="AH34" i="2"/>
  <c r="AB34" i="2"/>
  <c r="V34" i="2"/>
  <c r="I34" i="2"/>
  <c r="AK32" i="2"/>
  <c r="Y32" i="2"/>
  <c r="S32" i="2"/>
  <c r="M32" i="2"/>
  <c r="E31" i="2"/>
  <c r="AN30" i="2"/>
  <c r="AH30" i="2"/>
  <c r="I30" i="2"/>
  <c r="AK28" i="2"/>
  <c r="AE28" i="2"/>
  <c r="Y28" i="2"/>
  <c r="S28" i="2"/>
  <c r="M28" i="2"/>
  <c r="E27" i="2"/>
  <c r="P26" i="2"/>
  <c r="I26" i="2"/>
  <c r="J26" i="2"/>
  <c r="AK24" i="2"/>
  <c r="AE24" i="2"/>
  <c r="Y24" i="2"/>
  <c r="M24" i="2"/>
  <c r="E23" i="2"/>
  <c r="AB22" i="2"/>
  <c r="V22" i="2"/>
  <c r="P22" i="2"/>
  <c r="I22" i="2"/>
  <c r="J22" i="2"/>
  <c r="AK20" i="2"/>
  <c r="Y20" i="2"/>
  <c r="AN18" i="2"/>
  <c r="AH18" i="2"/>
  <c r="AB18" i="2"/>
  <c r="V18" i="2"/>
  <c r="S16" i="2"/>
  <c r="AN14" i="2"/>
  <c r="AH14" i="2"/>
  <c r="AM37" i="2"/>
  <c r="AA37" i="2"/>
  <c r="O37" i="2"/>
  <c r="I29" i="2"/>
  <c r="AO37" i="2"/>
  <c r="Q37" i="2"/>
  <c r="E11" i="2"/>
  <c r="AN35" i="2"/>
  <c r="AH35" i="2"/>
  <c r="AB35" i="2"/>
  <c r="P35" i="2"/>
  <c r="AE33" i="2"/>
  <c r="Y33" i="2"/>
  <c r="S33" i="2"/>
  <c r="M33" i="2"/>
  <c r="AN31" i="2"/>
  <c r="AB31" i="2"/>
  <c r="P31" i="2"/>
  <c r="J31" i="2"/>
  <c r="I31" i="2"/>
  <c r="AK29" i="2"/>
  <c r="AE29" i="2"/>
  <c r="Y29" i="2"/>
  <c r="AN27" i="2"/>
  <c r="AB27" i="2"/>
  <c r="V27" i="2"/>
  <c r="P27" i="2"/>
  <c r="J27" i="2"/>
  <c r="I27" i="2"/>
  <c r="AK25" i="2"/>
  <c r="AN23" i="2"/>
  <c r="AH23" i="2"/>
  <c r="AB23" i="2"/>
  <c r="V23" i="2"/>
  <c r="P23" i="2"/>
  <c r="S21" i="2"/>
  <c r="M21" i="2"/>
  <c r="E20" i="2"/>
  <c r="AN19" i="2"/>
  <c r="AH19" i="2"/>
  <c r="AB19" i="2"/>
  <c r="P19" i="2"/>
  <c r="AE17" i="2"/>
  <c r="Y17" i="2"/>
  <c r="S17" i="2"/>
  <c r="M17" i="2"/>
  <c r="E16" i="2"/>
  <c r="AN15" i="2"/>
  <c r="AB15" i="2"/>
  <c r="P15" i="2"/>
  <c r="J15" i="2"/>
  <c r="I15" i="2"/>
  <c r="AK13" i="2"/>
  <c r="AE13" i="2"/>
  <c r="Y13" i="2"/>
  <c r="I17" i="2"/>
  <c r="J34" i="2"/>
  <c r="M20" i="2"/>
  <c r="E19" i="2"/>
  <c r="I18" i="2"/>
  <c r="AK16" i="2"/>
  <c r="Y16" i="2"/>
  <c r="M16" i="2"/>
  <c r="E15" i="2"/>
  <c r="I14" i="2"/>
  <c r="AK12" i="2"/>
  <c r="Y12" i="2"/>
  <c r="M12" i="2"/>
  <c r="AN37" i="2" l="1"/>
  <c r="J37" i="2"/>
  <c r="V37" i="2"/>
  <c r="AB37" i="2"/>
  <c r="I37" i="2"/>
  <c r="E37" i="2"/>
  <c r="P37" i="2"/>
  <c r="M37" i="2"/>
  <c r="AH37" i="2"/>
  <c r="Y37" i="2"/>
  <c r="AK37" i="2"/>
  <c r="S37" i="2"/>
  <c r="AE37" i="2"/>
</calcChain>
</file>

<file path=xl/sharedStrings.xml><?xml version="1.0" encoding="utf-8"?>
<sst xmlns="http://schemas.openxmlformats.org/spreadsheetml/2006/main" count="103" uniqueCount="54">
  <si>
    <t>№ п/п</t>
  </si>
  <si>
    <t>Наименование муниципальных образований</t>
  </si>
  <si>
    <t>Доходы - всего</t>
  </si>
  <si>
    <t xml:space="preserve">          в том числе</t>
  </si>
  <si>
    <t>Расходы - всего</t>
  </si>
  <si>
    <t>Дефицит (профицит) бюджета</t>
  </si>
  <si>
    <t>Налоговые и неналоговые доходы</t>
  </si>
  <si>
    <t xml:space="preserve">Безвозмездные поступления </t>
  </si>
  <si>
    <t>Назначено на год</t>
  </si>
  <si>
    <t>Исполнено - Всего</t>
  </si>
  <si>
    <t>%</t>
  </si>
  <si>
    <t>Налог на доходы физических лиц</t>
  </si>
  <si>
    <t>Налоги на имущество физических лиц</t>
  </si>
  <si>
    <t>Транспортный налог</t>
  </si>
  <si>
    <t>Земельный налог</t>
  </si>
  <si>
    <t>Единый налог на вмененный доход для отдельных видов деятельности</t>
  </si>
  <si>
    <t>Неналоговые доходы</t>
  </si>
  <si>
    <t>Доходы от использовния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</si>
  <si>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</si>
  <si>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Исполнено</t>
  </si>
  <si>
    <t>на  01.08.2017</t>
  </si>
  <si>
    <t>на  01.08.2018</t>
  </si>
  <si>
    <t>01.08.2018 / 01.08.2017</t>
  </si>
  <si>
    <t>01.08.2018 к плановым назначениям</t>
  </si>
  <si>
    <t xml:space="preserve">Исполнено
 </t>
  </si>
  <si>
    <t>Алатырский район</t>
  </si>
  <si>
    <t>Аликовский район</t>
  </si>
  <si>
    <t>Батыревский pайон</t>
  </si>
  <si>
    <t>Вурнарский pайон</t>
  </si>
  <si>
    <t>Ибресинский pайон</t>
  </si>
  <si>
    <t>Канашский pайон</t>
  </si>
  <si>
    <t>Козловский pайон</t>
  </si>
  <si>
    <t>Комсомольский pайон</t>
  </si>
  <si>
    <t>Красноармейский pайон</t>
  </si>
  <si>
    <t>Красночетайский pайон</t>
  </si>
  <si>
    <t>Марпосадский pайон</t>
  </si>
  <si>
    <t>Моргаушский pайон</t>
  </si>
  <si>
    <t>Порецкий pайон</t>
  </si>
  <si>
    <t>Урмарский pайон</t>
  </si>
  <si>
    <t>Цивильский pайон</t>
  </si>
  <si>
    <t>Чебоксарский pайон</t>
  </si>
  <si>
    <t>Шемуршинский pайон</t>
  </si>
  <si>
    <t>Шумерлинский pайон</t>
  </si>
  <si>
    <t>Ядринский pайон</t>
  </si>
  <si>
    <t>Яльчикский pайон</t>
  </si>
  <si>
    <t>Янтиковский pайон</t>
  </si>
  <si>
    <t>г.Алатырь</t>
  </si>
  <si>
    <t>г.Канаш</t>
  </si>
  <si>
    <t>г.Новочебоксарск</t>
  </si>
  <si>
    <t>г.Шумерля</t>
  </si>
  <si>
    <t>г.Чебоксары</t>
  </si>
  <si>
    <t>Итого по районам и городам</t>
  </si>
  <si>
    <t xml:space="preserve">Исполнение консолидированных бюджетов муниципальных районов и бюджетов городских округов на 1 августа 2018 года  </t>
  </si>
  <si>
    <t>(тыс.рублей)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</si>
</sst>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name val="Calibri"/>
      <family val="2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u/>
      <sz val="11"/>
      <color rgb="FF000000"/>
      <name val="Calibri"/>
      <scheme val="minor"/>
    </font>
    <font>
      <sz val="8"/>
      <color rgb="FF000000"/>
      <name val="Arial"/>
    </font>
    <font>
      <sz val="8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6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3">
    <xf numFmtId="0" fontId="0" fillId="0" borderId="0"/>
    <xf numFmtId="0" fontId="1" fillId="0" borderId="1">
      <alignment wrapText="1"/>
    </xf>
    <xf numFmtId="0" fontId="2" fillId="0" borderId="1">
      <alignment horizontal="center" vertical="center" wrapText="1"/>
    </xf>
    <xf numFmtId="0" fontId="1" fillId="0" borderId="1"/>
    <xf numFmtId="0" fontId="3" fillId="0" borderId="1"/>
    <xf numFmtId="0" fontId="1" fillId="0" borderId="1">
      <alignment horizontal="center" wrapText="1"/>
    </xf>
    <xf numFmtId="0" fontId="1" fillId="0" borderId="1">
      <alignment horizontal="left" wrapText="1"/>
    </xf>
    <xf numFmtId="0" fontId="4" fillId="0" borderId="1">
      <alignment wrapText="1"/>
    </xf>
    <xf numFmtId="0" fontId="1" fillId="0" borderId="2"/>
    <xf numFmtId="3" fontId="5" fillId="0" borderId="3">
      <alignment horizontal="center" vertical="center" wrapText="1"/>
    </xf>
    <xf numFmtId="164" fontId="5" fillId="0" borderId="3">
      <alignment horizontal="center" vertical="center" wrapText="1"/>
    </xf>
    <xf numFmtId="164" fontId="5" fillId="0" borderId="4">
      <alignment vertical="center" wrapText="1"/>
    </xf>
    <xf numFmtId="164" fontId="5" fillId="0" borderId="5">
      <alignment vertical="center" wrapText="1"/>
    </xf>
    <xf numFmtId="164" fontId="5" fillId="0" borderId="6">
      <alignment vertical="center" wrapText="1"/>
    </xf>
    <xf numFmtId="1" fontId="5" fillId="0" borderId="3">
      <alignment horizontal="center" vertical="center" wrapText="1"/>
    </xf>
    <xf numFmtId="49" fontId="5" fillId="0" borderId="3">
      <alignment horizontal="center" vertical="center" wrapText="1"/>
    </xf>
    <xf numFmtId="0" fontId="1" fillId="0" borderId="3">
      <alignment horizontal="center"/>
    </xf>
    <xf numFmtId="0" fontId="1" fillId="0" borderId="3"/>
    <xf numFmtId="2" fontId="1" fillId="0" borderId="3">
      <alignment horizontal="right" shrinkToFit="1"/>
    </xf>
    <xf numFmtId="0" fontId="1" fillId="0" borderId="7"/>
    <xf numFmtId="0" fontId="1" fillId="0" borderId="2">
      <alignment wrapText="1"/>
    </xf>
    <xf numFmtId="0" fontId="4" fillId="0" borderId="1">
      <alignment horizontal="center" wrapText="1"/>
    </xf>
    <xf numFmtId="0" fontId="4" fillId="0" borderId="2">
      <alignment wrapText="1"/>
    </xf>
    <xf numFmtId="0" fontId="6" fillId="0" borderId="7">
      <alignment horizontal="center" vertical="top" wrapText="1"/>
    </xf>
    <xf numFmtId="0" fontId="6" fillId="0" borderId="1">
      <alignment horizontal="center" vertical="top" wrapText="1"/>
    </xf>
    <xf numFmtId="0" fontId="6" fillId="0" borderId="1">
      <alignment vertical="top"/>
    </xf>
    <xf numFmtId="0" fontId="8" fillId="0" borderId="0"/>
    <xf numFmtId="0" fontId="8" fillId="0" borderId="0"/>
    <xf numFmtId="0" fontId="8" fillId="0" borderId="0"/>
    <xf numFmtId="0" fontId="3" fillId="0" borderId="1"/>
    <xf numFmtId="0" fontId="3" fillId="0" borderId="1"/>
    <xf numFmtId="0" fontId="7" fillId="2" borderId="1"/>
    <xf numFmtId="0" fontId="7" fillId="0" borderId="1"/>
  </cellStyleXfs>
  <cellXfs count="3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2" xfId="8" applyNumberFormat="1" applyProtection="1"/>
    <xf numFmtId="164" fontId="5" fillId="0" borderId="3" xfId="10" applyProtection="1">
      <alignment horizontal="center" vertical="center" wrapText="1"/>
    </xf>
    <xf numFmtId="164" fontId="5" fillId="0" borderId="4" xfId="11" applyProtection="1">
      <alignment vertical="center" wrapText="1"/>
    </xf>
    <xf numFmtId="164" fontId="5" fillId="0" borderId="5" xfId="12" applyProtection="1">
      <alignment vertical="center" wrapText="1"/>
    </xf>
    <xf numFmtId="164" fontId="5" fillId="0" borderId="6" xfId="13" applyProtection="1">
      <alignment vertical="center" wrapText="1"/>
    </xf>
    <xf numFmtId="1" fontId="5" fillId="0" borderId="3" xfId="14" applyNumberFormat="1" applyProtection="1">
      <alignment horizontal="center" vertical="center" wrapText="1"/>
    </xf>
    <xf numFmtId="0" fontId="1" fillId="0" borderId="3" xfId="16" applyNumberFormat="1" applyProtection="1">
      <alignment horizontal="center"/>
    </xf>
    <xf numFmtId="0" fontId="1" fillId="0" borderId="3" xfId="17" applyNumberFormat="1" applyProtection="1"/>
    <xf numFmtId="164" fontId="5" fillId="0" borderId="3" xfId="10" applyProtection="1">
      <alignment horizontal="center" vertical="center" wrapText="1"/>
    </xf>
    <xf numFmtId="164" fontId="5" fillId="0" borderId="3" xfId="10" applyProtection="1">
      <alignment horizontal="center" vertical="center" wrapText="1"/>
      <protection locked="0"/>
    </xf>
    <xf numFmtId="1" fontId="5" fillId="0" borderId="3" xfId="14" applyNumberFormat="1" applyProtection="1">
      <alignment horizontal="center" vertical="center" wrapText="1"/>
    </xf>
    <xf numFmtId="1" fontId="5" fillId="0" borderId="3" xfId="14" applyProtection="1">
      <alignment horizontal="center" vertical="center" wrapText="1"/>
      <protection locked="0"/>
    </xf>
    <xf numFmtId="0" fontId="1" fillId="0" borderId="1" xfId="5" applyNumberFormat="1" applyProtection="1">
      <alignment horizontal="center" wrapText="1"/>
    </xf>
    <xf numFmtId="0" fontId="1" fillId="0" borderId="1" xfId="5" applyProtection="1">
      <alignment horizontal="center" wrapText="1"/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3" fontId="5" fillId="0" borderId="3" xfId="9" applyProtection="1">
      <alignment horizontal="center" vertical="center" wrapText="1"/>
    </xf>
    <xf numFmtId="3" fontId="5" fillId="0" borderId="3" xfId="9" applyProtection="1">
      <alignment horizontal="center" vertical="center" wrapText="1"/>
      <protection locked="0"/>
    </xf>
    <xf numFmtId="49" fontId="5" fillId="0" borderId="3" xfId="15" applyProtection="1">
      <alignment horizontal="center" vertical="center" wrapText="1"/>
    </xf>
    <xf numFmtId="49" fontId="5" fillId="0" borderId="3" xfId="15" applyProtection="1">
      <alignment horizontal="center" vertical="center" wrapText="1"/>
      <protection locked="0"/>
    </xf>
    <xf numFmtId="164" fontId="1" fillId="0" borderId="3" xfId="18" applyNumberFormat="1" applyProtection="1">
      <alignment horizontal="right" shrinkToFit="1"/>
    </xf>
    <xf numFmtId="0" fontId="9" fillId="0" borderId="1" xfId="2" applyNumberFormat="1" applyFont="1" applyAlignment="1" applyProtection="1">
      <alignment horizontal="center" vertical="center" wrapText="1"/>
    </xf>
    <xf numFmtId="0" fontId="10" fillId="0" borderId="2" xfId="8" applyNumberFormat="1" applyFont="1" applyAlignment="1" applyProtection="1">
      <alignment horizontal="right"/>
    </xf>
    <xf numFmtId="49" fontId="11" fillId="0" borderId="3" xfId="17" applyNumberFormat="1" applyFont="1" applyAlignment="1" applyProtection="1">
      <alignment wrapText="1"/>
    </xf>
    <xf numFmtId="164" fontId="11" fillId="0" borderId="3" xfId="18" applyNumberFormat="1" applyFont="1" applyProtection="1">
      <alignment horizontal="right" shrinkToFit="1"/>
    </xf>
    <xf numFmtId="164" fontId="5" fillId="0" borderId="4" xfId="11" applyAlignment="1" applyProtection="1">
      <alignment horizontal="left" vertical="center" wrapText="1"/>
    </xf>
    <xf numFmtId="164" fontId="5" fillId="0" borderId="5" xfId="11" applyBorder="1" applyAlignment="1" applyProtection="1">
      <alignment horizontal="left" vertical="center" wrapText="1"/>
    </xf>
  </cellXfs>
  <cellStyles count="33">
    <cellStyle name="br" xfId="28"/>
    <cellStyle name="col" xfId="27"/>
    <cellStyle name="style0" xfId="29"/>
    <cellStyle name="td" xfId="30"/>
    <cellStyle name="tr" xfId="26"/>
    <cellStyle name="xl21" xfId="31"/>
    <cellStyle name="xl22" xfId="1"/>
    <cellStyle name="xl23" xfId="8"/>
    <cellStyle name="xl24" xfId="9"/>
    <cellStyle name="xl25" xfId="16"/>
    <cellStyle name="xl26" xfId="17"/>
    <cellStyle name="xl27" xfId="19"/>
    <cellStyle name="xl28" xfId="3"/>
    <cellStyle name="xl29" xfId="4"/>
    <cellStyle name="xl30" xfId="10"/>
    <cellStyle name="xl31" xfId="32"/>
    <cellStyle name="xl32" xfId="14"/>
    <cellStyle name="xl33" xfId="18"/>
    <cellStyle name="xl34" xfId="20"/>
    <cellStyle name="xl35" xfId="23"/>
    <cellStyle name="xl36" xfId="6"/>
    <cellStyle name="xl37" xfId="11"/>
    <cellStyle name="xl38" xfId="21"/>
    <cellStyle name="xl39" xfId="24"/>
    <cellStyle name="xl40" xfId="5"/>
    <cellStyle name="xl41" xfId="12"/>
    <cellStyle name="xl42" xfId="25"/>
    <cellStyle name="xl43" xfId="2"/>
    <cellStyle name="xl44" xfId="7"/>
    <cellStyle name="xl45" xfId="15"/>
    <cellStyle name="xl46" xfId="22"/>
    <cellStyle name="xl47" xfId="1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abSelected="1" view="pageLayout" zoomScaleNormal="100" workbookViewId="0">
      <selection activeCell="E43" sqref="E43"/>
    </sheetView>
  </sheetViews>
  <sheetFormatPr defaultRowHeight="15" x14ac:dyDescent="0.25"/>
  <cols>
    <col min="1" max="1" width="5" style="1" customWidth="1"/>
    <col min="2" max="2" width="21.5703125" style="1" customWidth="1"/>
    <col min="3" max="4" width="12.7109375" style="1" customWidth="1"/>
    <col min="5" max="5" width="8.7109375" style="1" customWidth="1"/>
    <col min="6" max="6" width="10.85546875" style="1" customWidth="1"/>
    <col min="7" max="7" width="12.85546875" style="1" customWidth="1"/>
    <col min="8" max="8" width="11.85546875" style="1" customWidth="1"/>
    <col min="9" max="10" width="9.85546875" style="1" customWidth="1"/>
    <col min="11" max="12" width="12.140625" style="1" customWidth="1"/>
    <col min="13" max="13" width="9.28515625" style="1" customWidth="1"/>
    <col min="14" max="15" width="11.7109375" style="1" customWidth="1"/>
    <col min="16" max="16" width="10.28515625" style="1" customWidth="1"/>
    <col min="17" max="17" width="12.85546875" style="1" customWidth="1"/>
    <col min="18" max="18" width="12.5703125" style="1" customWidth="1"/>
    <col min="19" max="19" width="12.7109375" style="1" customWidth="1"/>
    <col min="20" max="22" width="12" style="1" customWidth="1"/>
    <col min="23" max="23" width="12.140625" style="1" customWidth="1"/>
    <col min="24" max="24" width="12.42578125" style="1" customWidth="1"/>
    <col min="25" max="25" width="12.28515625" style="1" customWidth="1"/>
    <col min="26" max="27" width="13.7109375" style="1" customWidth="1"/>
    <col min="28" max="28" width="13.42578125" style="1" customWidth="1"/>
    <col min="29" max="30" width="13.85546875" style="1" customWidth="1"/>
    <col min="31" max="31" width="14.28515625" style="1" customWidth="1"/>
    <col min="32" max="33" width="14" style="1" customWidth="1"/>
    <col min="34" max="34" width="12.28515625" style="1" customWidth="1"/>
    <col min="35" max="36" width="12.85546875" style="1" customWidth="1"/>
    <col min="37" max="37" width="12" style="1" customWidth="1"/>
    <col min="38" max="39" width="14" style="1" customWidth="1"/>
    <col min="40" max="40" width="12" style="1" customWidth="1"/>
    <col min="41" max="42" width="12.5703125" style="1" customWidth="1"/>
    <col min="43" max="43" width="9.140625" style="1" customWidth="1"/>
    <col min="44" max="16384" width="9.140625" style="1"/>
  </cols>
  <sheetData>
    <row r="1" spans="1:43" ht="39" customHeight="1" x14ac:dyDescent="0.25">
      <c r="A1" s="2"/>
      <c r="B1" s="2"/>
      <c r="C1" s="26" t="s">
        <v>52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</row>
    <row r="2" spans="1:43" ht="16.350000000000001" customHeight="1" x14ac:dyDescent="0.25">
      <c r="A2" s="2"/>
      <c r="B2" s="2"/>
      <c r="C2" s="2"/>
      <c r="D2" s="17"/>
      <c r="E2" s="18"/>
      <c r="F2" s="18"/>
      <c r="G2" s="18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4"/>
    </row>
    <row r="3" spans="1:43" ht="16.350000000000001" customHeight="1" x14ac:dyDescent="0.25">
      <c r="A3" s="2"/>
      <c r="B3" s="2"/>
      <c r="C3" s="19"/>
      <c r="D3" s="20"/>
      <c r="E3" s="20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4"/>
    </row>
    <row r="4" spans="1:43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27" t="s">
        <v>53</v>
      </c>
      <c r="T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4"/>
    </row>
    <row r="5" spans="1:43" ht="15" customHeight="1" x14ac:dyDescent="0.25">
      <c r="A5" s="21" t="s">
        <v>0</v>
      </c>
      <c r="B5" s="13" t="s">
        <v>1</v>
      </c>
      <c r="C5" s="13" t="s">
        <v>2</v>
      </c>
      <c r="D5" s="14"/>
      <c r="E5" s="14"/>
      <c r="F5" s="30" t="s">
        <v>3</v>
      </c>
      <c r="G5" s="31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9"/>
      <c r="AL5" s="13" t="s">
        <v>4</v>
      </c>
      <c r="AM5" s="14"/>
      <c r="AN5" s="14"/>
      <c r="AO5" s="13" t="s">
        <v>5</v>
      </c>
      <c r="AP5" s="14"/>
      <c r="AQ5" s="4"/>
    </row>
    <row r="6" spans="1:43" ht="15" customHeight="1" x14ac:dyDescent="0.25">
      <c r="A6" s="22"/>
      <c r="B6" s="14"/>
      <c r="C6" s="14"/>
      <c r="D6" s="14"/>
      <c r="E6" s="14"/>
      <c r="F6" s="13" t="s">
        <v>6</v>
      </c>
      <c r="G6" s="14"/>
      <c r="H6" s="14"/>
      <c r="I6" s="14"/>
      <c r="J6" s="14"/>
      <c r="K6" s="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7"/>
      <c r="AD6" s="8"/>
      <c r="AE6" s="8"/>
      <c r="AF6" s="8"/>
      <c r="AG6" s="8"/>
      <c r="AH6" s="9"/>
      <c r="AI6" s="13" t="s">
        <v>7</v>
      </c>
      <c r="AJ6" s="14"/>
      <c r="AK6" s="14"/>
      <c r="AL6" s="14"/>
      <c r="AM6" s="14"/>
      <c r="AN6" s="14"/>
      <c r="AO6" s="14"/>
      <c r="AP6" s="14"/>
      <c r="AQ6" s="4"/>
    </row>
    <row r="7" spans="1:43" ht="30" customHeight="1" x14ac:dyDescent="0.25">
      <c r="A7" s="22"/>
      <c r="B7" s="14"/>
      <c r="C7" s="14"/>
      <c r="D7" s="14"/>
      <c r="E7" s="14"/>
      <c r="F7" s="15" t="s">
        <v>8</v>
      </c>
      <c r="G7" s="13" t="s">
        <v>9</v>
      </c>
      <c r="H7" s="14"/>
      <c r="I7" s="13" t="s">
        <v>10</v>
      </c>
      <c r="J7" s="14"/>
      <c r="K7" s="13" t="s">
        <v>11</v>
      </c>
      <c r="L7" s="14"/>
      <c r="M7" s="14"/>
      <c r="N7" s="13" t="s">
        <v>12</v>
      </c>
      <c r="O7" s="14"/>
      <c r="P7" s="14"/>
      <c r="Q7" s="13" t="s">
        <v>13</v>
      </c>
      <c r="R7" s="14"/>
      <c r="S7" s="14"/>
      <c r="T7" s="13" t="s">
        <v>14</v>
      </c>
      <c r="U7" s="14"/>
      <c r="V7" s="14"/>
      <c r="W7" s="13" t="s">
        <v>15</v>
      </c>
      <c r="X7" s="14"/>
      <c r="Y7" s="14"/>
      <c r="Z7" s="13" t="s">
        <v>16</v>
      </c>
      <c r="AA7" s="14"/>
      <c r="AB7" s="14"/>
      <c r="AC7" s="13" t="s">
        <v>17</v>
      </c>
      <c r="AD7" s="14"/>
      <c r="AE7" s="14"/>
      <c r="AF7" s="13" t="s">
        <v>18</v>
      </c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4"/>
    </row>
    <row r="8" spans="1:43" ht="17.25" customHeight="1" x14ac:dyDescent="0.25">
      <c r="A8" s="22"/>
      <c r="B8" s="14"/>
      <c r="C8" s="15" t="s">
        <v>8</v>
      </c>
      <c r="D8" s="15" t="s">
        <v>19</v>
      </c>
      <c r="E8" s="15" t="s">
        <v>10</v>
      </c>
      <c r="F8" s="16"/>
      <c r="G8" s="15" t="s">
        <v>20</v>
      </c>
      <c r="H8" s="15" t="s">
        <v>21</v>
      </c>
      <c r="I8" s="23" t="s">
        <v>22</v>
      </c>
      <c r="J8" s="15" t="s">
        <v>23</v>
      </c>
      <c r="K8" s="13" t="s">
        <v>19</v>
      </c>
      <c r="L8" s="14"/>
      <c r="M8" s="6" t="s">
        <v>10</v>
      </c>
      <c r="N8" s="13" t="s">
        <v>19</v>
      </c>
      <c r="O8" s="14"/>
      <c r="P8" s="6" t="s">
        <v>10</v>
      </c>
      <c r="Q8" s="13" t="s">
        <v>19</v>
      </c>
      <c r="R8" s="14"/>
      <c r="S8" s="6" t="s">
        <v>10</v>
      </c>
      <c r="T8" s="13" t="s">
        <v>19</v>
      </c>
      <c r="U8" s="14"/>
      <c r="V8" s="6" t="s">
        <v>10</v>
      </c>
      <c r="W8" s="13" t="s">
        <v>19</v>
      </c>
      <c r="X8" s="14"/>
      <c r="Y8" s="6" t="s">
        <v>10</v>
      </c>
      <c r="Z8" s="13" t="s">
        <v>19</v>
      </c>
      <c r="AA8" s="14"/>
      <c r="AB8" s="6" t="s">
        <v>10</v>
      </c>
      <c r="AC8" s="13" t="s">
        <v>19</v>
      </c>
      <c r="AD8" s="14"/>
      <c r="AE8" s="6" t="s">
        <v>10</v>
      </c>
      <c r="AF8" s="13" t="s">
        <v>19</v>
      </c>
      <c r="AG8" s="14"/>
      <c r="AH8" s="6" t="s">
        <v>10</v>
      </c>
      <c r="AI8" s="15" t="s">
        <v>8</v>
      </c>
      <c r="AJ8" s="15" t="s">
        <v>24</v>
      </c>
      <c r="AK8" s="15" t="s">
        <v>10</v>
      </c>
      <c r="AL8" s="15" t="s">
        <v>8</v>
      </c>
      <c r="AM8" s="15" t="s">
        <v>24</v>
      </c>
      <c r="AN8" s="15" t="s">
        <v>10</v>
      </c>
      <c r="AO8" s="15" t="s">
        <v>8</v>
      </c>
      <c r="AP8" s="15" t="s">
        <v>24</v>
      </c>
      <c r="AQ8" s="4"/>
    </row>
    <row r="9" spans="1:43" ht="45.75" customHeight="1" x14ac:dyDescent="0.25">
      <c r="A9" s="22"/>
      <c r="B9" s="14"/>
      <c r="C9" s="16"/>
      <c r="D9" s="16"/>
      <c r="E9" s="16"/>
      <c r="F9" s="16"/>
      <c r="G9" s="16"/>
      <c r="H9" s="16"/>
      <c r="I9" s="24"/>
      <c r="J9" s="16"/>
      <c r="K9" s="10" t="s">
        <v>20</v>
      </c>
      <c r="L9" s="10" t="s">
        <v>21</v>
      </c>
      <c r="M9" s="10" t="s">
        <v>22</v>
      </c>
      <c r="N9" s="10" t="s">
        <v>20</v>
      </c>
      <c r="O9" s="10" t="s">
        <v>21</v>
      </c>
      <c r="P9" s="10" t="s">
        <v>22</v>
      </c>
      <c r="Q9" s="10" t="s">
        <v>20</v>
      </c>
      <c r="R9" s="10" t="s">
        <v>21</v>
      </c>
      <c r="S9" s="10" t="s">
        <v>22</v>
      </c>
      <c r="T9" s="10" t="s">
        <v>20</v>
      </c>
      <c r="U9" s="10" t="s">
        <v>21</v>
      </c>
      <c r="V9" s="10" t="s">
        <v>22</v>
      </c>
      <c r="W9" s="10" t="s">
        <v>20</v>
      </c>
      <c r="X9" s="10" t="s">
        <v>21</v>
      </c>
      <c r="Y9" s="10" t="s">
        <v>22</v>
      </c>
      <c r="Z9" s="10" t="s">
        <v>20</v>
      </c>
      <c r="AA9" s="10" t="s">
        <v>21</v>
      </c>
      <c r="AB9" s="10" t="s">
        <v>22</v>
      </c>
      <c r="AC9" s="10" t="s">
        <v>20</v>
      </c>
      <c r="AD9" s="10" t="s">
        <v>21</v>
      </c>
      <c r="AE9" s="10" t="s">
        <v>22</v>
      </c>
      <c r="AF9" s="10" t="s">
        <v>20</v>
      </c>
      <c r="AG9" s="10" t="s">
        <v>21</v>
      </c>
      <c r="AH9" s="10" t="s">
        <v>22</v>
      </c>
      <c r="AI9" s="16"/>
      <c r="AJ9" s="16"/>
      <c r="AK9" s="16"/>
      <c r="AL9" s="16"/>
      <c r="AM9" s="16"/>
      <c r="AN9" s="16"/>
      <c r="AO9" s="16"/>
      <c r="AP9" s="16"/>
      <c r="AQ9" s="4"/>
    </row>
    <row r="10" spans="1:43" ht="15" customHeight="1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  <c r="Z10" s="11">
        <v>26</v>
      </c>
      <c r="AA10" s="11">
        <v>27</v>
      </c>
      <c r="AB10" s="11">
        <v>28</v>
      </c>
      <c r="AC10" s="11">
        <v>29</v>
      </c>
      <c r="AD10" s="11">
        <v>30</v>
      </c>
      <c r="AE10" s="11">
        <v>31</v>
      </c>
      <c r="AF10" s="11">
        <v>32</v>
      </c>
      <c r="AG10" s="11">
        <v>33</v>
      </c>
      <c r="AH10" s="11">
        <v>34</v>
      </c>
      <c r="AI10" s="11">
        <v>35</v>
      </c>
      <c r="AJ10" s="11">
        <v>36</v>
      </c>
      <c r="AK10" s="11">
        <v>37</v>
      </c>
      <c r="AL10" s="11">
        <v>38</v>
      </c>
      <c r="AM10" s="11">
        <v>39</v>
      </c>
      <c r="AN10" s="11">
        <v>40</v>
      </c>
      <c r="AO10" s="11">
        <v>41</v>
      </c>
      <c r="AP10" s="11">
        <v>42</v>
      </c>
      <c r="AQ10" s="4"/>
    </row>
    <row r="11" spans="1:43" ht="18" customHeight="1" x14ac:dyDescent="0.25">
      <c r="A11" s="12">
        <v>1</v>
      </c>
      <c r="B11" s="12" t="s">
        <v>25</v>
      </c>
      <c r="C11" s="25">
        <v>283635.09999999998</v>
      </c>
      <c r="D11" s="25">
        <v>148053.79999999999</v>
      </c>
      <c r="E11" s="25">
        <f>D11/C11*100</f>
        <v>52.198687680050881</v>
      </c>
      <c r="F11" s="25">
        <v>59686.9</v>
      </c>
      <c r="G11" s="25">
        <v>25325.8</v>
      </c>
      <c r="H11" s="25">
        <v>29633.599999999999</v>
      </c>
      <c r="I11" s="25">
        <f>H11/G11*100</f>
        <v>117.00953178181932</v>
      </c>
      <c r="J11" s="25">
        <f>H11/F11*100</f>
        <v>49.648415313913098</v>
      </c>
      <c r="K11" s="25">
        <v>12932.7</v>
      </c>
      <c r="L11" s="25">
        <v>15518.8</v>
      </c>
      <c r="M11" s="25">
        <f>L11/K11*100</f>
        <v>119.99659777154035</v>
      </c>
      <c r="N11" s="25">
        <v>39.5</v>
      </c>
      <c r="O11" s="25">
        <v>118.9</v>
      </c>
      <c r="P11" s="25">
        <f>O11/N11*100</f>
        <v>301.01265822784808</v>
      </c>
      <c r="Q11" s="25">
        <v>122.2</v>
      </c>
      <c r="R11" s="25">
        <v>130.4</v>
      </c>
      <c r="S11" s="25">
        <f>R11/Q11*100</f>
        <v>106.7103109656301</v>
      </c>
      <c r="T11" s="25">
        <v>580.4</v>
      </c>
      <c r="U11" s="25">
        <v>1104.2</v>
      </c>
      <c r="V11" s="25">
        <f>U11/T11*100</f>
        <v>190.24810475534116</v>
      </c>
      <c r="W11" s="25">
        <v>2064.1999999999998</v>
      </c>
      <c r="X11" s="25">
        <v>1988.3</v>
      </c>
      <c r="Y11" s="25">
        <f>X11/W11*100</f>
        <v>96.323030714078101</v>
      </c>
      <c r="Z11" s="25">
        <v>4089.7</v>
      </c>
      <c r="AA11" s="25">
        <v>5146.2</v>
      </c>
      <c r="AB11" s="25">
        <f>AA11/Z11*100</f>
        <v>125.83319069858425</v>
      </c>
      <c r="AC11" s="25">
        <v>2589</v>
      </c>
      <c r="AD11" s="25">
        <v>2690.2</v>
      </c>
      <c r="AE11" s="25">
        <f>AD11/AC11*100</f>
        <v>103.9088451139436</v>
      </c>
      <c r="AF11" s="25">
        <v>675.3</v>
      </c>
      <c r="AG11" s="25">
        <v>50.9</v>
      </c>
      <c r="AH11" s="25">
        <f>AG11/AF11*100</f>
        <v>7.537390789278839</v>
      </c>
      <c r="AI11" s="25">
        <v>223948.2</v>
      </c>
      <c r="AJ11" s="25">
        <v>118420.1</v>
      </c>
      <c r="AK11" s="25">
        <f>AJ11/AI11*100</f>
        <v>52.878344188522163</v>
      </c>
      <c r="AL11" s="25">
        <v>306118.7</v>
      </c>
      <c r="AM11" s="25">
        <v>148280.1</v>
      </c>
      <c r="AN11" s="25">
        <f>AM11/AL11*100</f>
        <v>48.438759213337832</v>
      </c>
      <c r="AO11" s="25">
        <v>-3196.5</v>
      </c>
      <c r="AP11" s="25">
        <v>-226.3</v>
      </c>
      <c r="AQ11" s="4"/>
    </row>
    <row r="12" spans="1:43" ht="18" customHeight="1" x14ac:dyDescent="0.25">
      <c r="A12" s="12">
        <f>A11+1</f>
        <v>2</v>
      </c>
      <c r="B12" s="12" t="s">
        <v>26</v>
      </c>
      <c r="C12" s="25">
        <v>360902</v>
      </c>
      <c r="D12" s="25">
        <v>183922.8</v>
      </c>
      <c r="E12" s="25">
        <f t="shared" ref="E12:E37" si="0">D12/C12*100</f>
        <v>50.961978598068171</v>
      </c>
      <c r="F12" s="25">
        <v>67289.8</v>
      </c>
      <c r="G12" s="25">
        <v>30224.7</v>
      </c>
      <c r="H12" s="25">
        <v>32360.1</v>
      </c>
      <c r="I12" s="25">
        <f t="shared" ref="I12:I37" si="1">H12/G12*100</f>
        <v>107.06508253183654</v>
      </c>
      <c r="J12" s="25">
        <f t="shared" ref="J12:J37" si="2">H12/F12*100</f>
        <v>48.090646725060857</v>
      </c>
      <c r="K12" s="25">
        <v>14999</v>
      </c>
      <c r="L12" s="25">
        <v>17019.599999999999</v>
      </c>
      <c r="M12" s="25">
        <f t="shared" ref="M12:M37" si="3">L12/K12*100</f>
        <v>113.47156477098473</v>
      </c>
      <c r="N12" s="25">
        <v>101.3</v>
      </c>
      <c r="O12" s="25">
        <v>85</v>
      </c>
      <c r="P12" s="25">
        <f t="shared" ref="P12:P37" si="4">O12/N12*100</f>
        <v>83.909180651530107</v>
      </c>
      <c r="Q12" s="25">
        <v>128.30000000000001</v>
      </c>
      <c r="R12" s="25">
        <v>159.6</v>
      </c>
      <c r="S12" s="25">
        <f t="shared" ref="S12:S37" si="5">R12/Q12*100</f>
        <v>124.39594699922057</v>
      </c>
      <c r="T12" s="25">
        <v>1472.9</v>
      </c>
      <c r="U12" s="25">
        <v>986.4</v>
      </c>
      <c r="V12" s="25">
        <f t="shared" ref="V12:V37" si="6">U12/T12*100</f>
        <v>66.969923280602885</v>
      </c>
      <c r="W12" s="25">
        <v>3619.5</v>
      </c>
      <c r="X12" s="25">
        <v>3268.4</v>
      </c>
      <c r="Y12" s="25">
        <f t="shared" ref="Y12:Y37" si="7">X12/W12*100</f>
        <v>90.299765160933831</v>
      </c>
      <c r="Z12" s="25">
        <v>4347.8999999999996</v>
      </c>
      <c r="AA12" s="25">
        <v>4647</v>
      </c>
      <c r="AB12" s="25">
        <f t="shared" ref="AB12:AB37" si="8">AA12/Z12*100</f>
        <v>106.87918305388808</v>
      </c>
      <c r="AC12" s="25">
        <v>1488</v>
      </c>
      <c r="AD12" s="25">
        <v>1880.5</v>
      </c>
      <c r="AE12" s="25">
        <f t="shared" ref="AE12:AE37" si="9">AD12/AC12*100</f>
        <v>126.37768817204301</v>
      </c>
      <c r="AF12" s="25">
        <v>1464.9</v>
      </c>
      <c r="AG12" s="25">
        <v>1460.5</v>
      </c>
      <c r="AH12" s="25">
        <f t="shared" ref="AH12:AH37" si="10">AG12/AF12*100</f>
        <v>99.699638200559761</v>
      </c>
      <c r="AI12" s="25">
        <v>293612.2</v>
      </c>
      <c r="AJ12" s="25">
        <v>151562.70000000001</v>
      </c>
      <c r="AK12" s="25">
        <f t="shared" ref="AK12:AK37" si="11">AJ12/AI12*100</f>
        <v>51.620028050605526</v>
      </c>
      <c r="AL12" s="25">
        <v>368756.5</v>
      </c>
      <c r="AM12" s="25">
        <v>183700</v>
      </c>
      <c r="AN12" s="25">
        <f t="shared" ref="AN12:AN37" si="12">AM12/AL12*100</f>
        <v>49.816071038747786</v>
      </c>
      <c r="AO12" s="25">
        <v>-5875.3</v>
      </c>
      <c r="AP12" s="25">
        <v>222.8</v>
      </c>
      <c r="AQ12" s="4"/>
    </row>
    <row r="13" spans="1:43" ht="18" customHeight="1" x14ac:dyDescent="0.25">
      <c r="A13" s="12">
        <f t="shared" ref="A13:A36" si="13">A12+1</f>
        <v>3</v>
      </c>
      <c r="B13" s="12" t="s">
        <v>27</v>
      </c>
      <c r="C13" s="25">
        <v>769595</v>
      </c>
      <c r="D13" s="25">
        <v>394589.9</v>
      </c>
      <c r="E13" s="25">
        <f t="shared" si="0"/>
        <v>51.272409514095074</v>
      </c>
      <c r="F13" s="25">
        <v>149627</v>
      </c>
      <c r="G13" s="25">
        <v>69665.600000000006</v>
      </c>
      <c r="H13" s="25">
        <v>81649.600000000006</v>
      </c>
      <c r="I13" s="25">
        <f t="shared" si="1"/>
        <v>117.20217725821639</v>
      </c>
      <c r="J13" s="25">
        <f t="shared" si="2"/>
        <v>54.568760985650989</v>
      </c>
      <c r="K13" s="25">
        <v>34475.4</v>
      </c>
      <c r="L13" s="25">
        <v>42593.2</v>
      </c>
      <c r="M13" s="25">
        <f t="shared" si="3"/>
        <v>123.54664485401183</v>
      </c>
      <c r="N13" s="25">
        <v>168.4</v>
      </c>
      <c r="O13" s="25">
        <v>355.9</v>
      </c>
      <c r="P13" s="25">
        <f t="shared" si="4"/>
        <v>211.34204275534438</v>
      </c>
      <c r="Q13" s="25">
        <v>367.2</v>
      </c>
      <c r="R13" s="25">
        <v>485.7</v>
      </c>
      <c r="S13" s="25">
        <f t="shared" si="5"/>
        <v>132.27124183006535</v>
      </c>
      <c r="T13" s="25">
        <v>1791.8</v>
      </c>
      <c r="U13" s="25">
        <v>2015.5</v>
      </c>
      <c r="V13" s="25">
        <f t="shared" si="6"/>
        <v>112.48465230494476</v>
      </c>
      <c r="W13" s="25">
        <v>12488</v>
      </c>
      <c r="X13" s="25">
        <v>10365.200000000001</v>
      </c>
      <c r="Y13" s="25">
        <f t="shared" si="7"/>
        <v>83.001281229980776</v>
      </c>
      <c r="Z13" s="25">
        <v>11346.8</v>
      </c>
      <c r="AA13" s="25">
        <v>17068.900000000001</v>
      </c>
      <c r="AB13" s="25">
        <f t="shared" si="8"/>
        <v>150.42919589664046</v>
      </c>
      <c r="AC13" s="25">
        <v>7099.1</v>
      </c>
      <c r="AD13" s="25">
        <v>4260.2</v>
      </c>
      <c r="AE13" s="25">
        <f t="shared" si="9"/>
        <v>60.010423856545195</v>
      </c>
      <c r="AF13" s="25">
        <v>1686.4</v>
      </c>
      <c r="AG13" s="25">
        <v>7315.9</v>
      </c>
      <c r="AH13" s="25">
        <f t="shared" si="10"/>
        <v>433.81759962049335</v>
      </c>
      <c r="AI13" s="25">
        <v>619968</v>
      </c>
      <c r="AJ13" s="25">
        <v>312940.3</v>
      </c>
      <c r="AK13" s="25">
        <f t="shared" si="11"/>
        <v>50.476847192113141</v>
      </c>
      <c r="AL13" s="25">
        <v>810951.6</v>
      </c>
      <c r="AM13" s="25">
        <v>400581.4</v>
      </c>
      <c r="AN13" s="25">
        <f t="shared" si="12"/>
        <v>49.396462131648796</v>
      </c>
      <c r="AO13" s="25">
        <v>-11658.1</v>
      </c>
      <c r="AP13" s="25">
        <v>-5991.5</v>
      </c>
      <c r="AQ13" s="4"/>
    </row>
    <row r="14" spans="1:43" ht="18" customHeight="1" x14ac:dyDescent="0.25">
      <c r="A14" s="12">
        <f t="shared" si="13"/>
        <v>4</v>
      </c>
      <c r="B14" s="12" t="s">
        <v>28</v>
      </c>
      <c r="C14" s="25">
        <v>617347.19999999995</v>
      </c>
      <c r="D14" s="25">
        <v>316682.5</v>
      </c>
      <c r="E14" s="25">
        <f t="shared" si="0"/>
        <v>51.297308872543688</v>
      </c>
      <c r="F14" s="25">
        <v>218195.3</v>
      </c>
      <c r="G14" s="25">
        <v>108390.8</v>
      </c>
      <c r="H14" s="25">
        <v>114478.2</v>
      </c>
      <c r="I14" s="25">
        <f t="shared" si="1"/>
        <v>105.61615930503325</v>
      </c>
      <c r="J14" s="25">
        <f t="shared" si="2"/>
        <v>52.465933042554077</v>
      </c>
      <c r="K14" s="25">
        <v>72152</v>
      </c>
      <c r="L14" s="25">
        <v>79215.399999999994</v>
      </c>
      <c r="M14" s="25">
        <f t="shared" si="3"/>
        <v>109.78961082159884</v>
      </c>
      <c r="N14" s="25">
        <v>457.2</v>
      </c>
      <c r="O14" s="25">
        <v>495</v>
      </c>
      <c r="P14" s="25">
        <f t="shared" si="4"/>
        <v>108.26771653543308</v>
      </c>
      <c r="Q14" s="25">
        <v>357.8</v>
      </c>
      <c r="R14" s="25">
        <v>333.6</v>
      </c>
      <c r="S14" s="25">
        <f t="shared" si="5"/>
        <v>93.236444941307994</v>
      </c>
      <c r="T14" s="25">
        <v>4471.5</v>
      </c>
      <c r="U14" s="25">
        <v>4625.8</v>
      </c>
      <c r="V14" s="25">
        <f t="shared" si="6"/>
        <v>103.45074359834507</v>
      </c>
      <c r="W14" s="25">
        <v>10516.6</v>
      </c>
      <c r="X14" s="25">
        <v>9544.7999999999993</v>
      </c>
      <c r="Y14" s="25">
        <f t="shared" si="7"/>
        <v>90.759370899340084</v>
      </c>
      <c r="Z14" s="25">
        <v>11590.2</v>
      </c>
      <c r="AA14" s="25">
        <v>9760</v>
      </c>
      <c r="AB14" s="25">
        <f t="shared" si="8"/>
        <v>84.209073182516264</v>
      </c>
      <c r="AC14" s="25">
        <v>3473.7</v>
      </c>
      <c r="AD14" s="25">
        <v>4671.2</v>
      </c>
      <c r="AE14" s="25">
        <f t="shared" si="9"/>
        <v>134.47332815153871</v>
      </c>
      <c r="AF14" s="25">
        <v>3402.8</v>
      </c>
      <c r="AG14" s="25">
        <v>548.9</v>
      </c>
      <c r="AH14" s="25">
        <f t="shared" si="10"/>
        <v>16.130833431291876</v>
      </c>
      <c r="AI14" s="25">
        <v>399151.9</v>
      </c>
      <c r="AJ14" s="25">
        <v>202204.4</v>
      </c>
      <c r="AK14" s="25">
        <f t="shared" si="11"/>
        <v>50.6585087030777</v>
      </c>
      <c r="AL14" s="25">
        <v>621856.1</v>
      </c>
      <c r="AM14" s="25">
        <v>318447.90000000002</v>
      </c>
      <c r="AN14" s="25">
        <f t="shared" si="12"/>
        <v>51.2092588622995</v>
      </c>
      <c r="AO14" s="25">
        <v>-4508.8999999999996</v>
      </c>
      <c r="AP14" s="25">
        <v>-1765.4</v>
      </c>
      <c r="AQ14" s="4"/>
    </row>
    <row r="15" spans="1:43" ht="18" customHeight="1" x14ac:dyDescent="0.25">
      <c r="A15" s="12">
        <f t="shared" si="13"/>
        <v>5</v>
      </c>
      <c r="B15" s="12" t="s">
        <v>29</v>
      </c>
      <c r="C15" s="25">
        <v>469260.7</v>
      </c>
      <c r="D15" s="25">
        <v>232345.2</v>
      </c>
      <c r="E15" s="25">
        <f t="shared" si="0"/>
        <v>49.513031881851603</v>
      </c>
      <c r="F15" s="25">
        <v>99364.7</v>
      </c>
      <c r="G15" s="25">
        <v>46603.9</v>
      </c>
      <c r="H15" s="25">
        <v>49591.8</v>
      </c>
      <c r="I15" s="25">
        <f t="shared" si="1"/>
        <v>106.41126600992621</v>
      </c>
      <c r="J15" s="25">
        <f t="shared" si="2"/>
        <v>49.908871057830403</v>
      </c>
      <c r="K15" s="25">
        <v>25172.799999999999</v>
      </c>
      <c r="L15" s="25">
        <v>28666.5</v>
      </c>
      <c r="M15" s="25">
        <f t="shared" si="3"/>
        <v>113.87886925570456</v>
      </c>
      <c r="N15" s="25">
        <v>113.9</v>
      </c>
      <c r="O15" s="25">
        <v>233.7</v>
      </c>
      <c r="P15" s="25">
        <f t="shared" si="4"/>
        <v>205.17998244073746</v>
      </c>
      <c r="Q15" s="25">
        <v>218</v>
      </c>
      <c r="R15" s="25">
        <v>244.6</v>
      </c>
      <c r="S15" s="25">
        <f t="shared" si="5"/>
        <v>112.20183486238531</v>
      </c>
      <c r="T15" s="25">
        <v>2188.9</v>
      </c>
      <c r="U15" s="25">
        <v>1623.4</v>
      </c>
      <c r="V15" s="25">
        <f t="shared" si="6"/>
        <v>74.165105760884458</v>
      </c>
      <c r="W15" s="25">
        <v>6801.9</v>
      </c>
      <c r="X15" s="25">
        <v>5938.8</v>
      </c>
      <c r="Y15" s="25">
        <f t="shared" si="7"/>
        <v>87.310898425439959</v>
      </c>
      <c r="Z15" s="25">
        <v>6445.7</v>
      </c>
      <c r="AA15" s="25">
        <v>6881.7</v>
      </c>
      <c r="AB15" s="25">
        <f t="shared" si="8"/>
        <v>106.76419938873978</v>
      </c>
      <c r="AC15" s="25">
        <v>1690.6</v>
      </c>
      <c r="AD15" s="25">
        <v>2114.5</v>
      </c>
      <c r="AE15" s="25">
        <f t="shared" si="9"/>
        <v>125.07393824677631</v>
      </c>
      <c r="AF15" s="25">
        <v>1432.9</v>
      </c>
      <c r="AG15" s="25">
        <v>1309.5999999999999</v>
      </c>
      <c r="AH15" s="25">
        <f t="shared" si="10"/>
        <v>91.395072929025048</v>
      </c>
      <c r="AI15" s="25">
        <v>369896</v>
      </c>
      <c r="AJ15" s="25">
        <v>182753.4</v>
      </c>
      <c r="AK15" s="25">
        <f t="shared" si="11"/>
        <v>49.406698098925098</v>
      </c>
      <c r="AL15" s="25">
        <v>483515.5</v>
      </c>
      <c r="AM15" s="25">
        <v>228257.8</v>
      </c>
      <c r="AN15" s="25">
        <f t="shared" si="12"/>
        <v>47.207959207098838</v>
      </c>
      <c r="AO15" s="25">
        <v>-4064.6</v>
      </c>
      <c r="AP15" s="25">
        <v>4087.3</v>
      </c>
      <c r="AQ15" s="4"/>
    </row>
    <row r="16" spans="1:43" ht="18" customHeight="1" x14ac:dyDescent="0.25">
      <c r="A16" s="12">
        <f t="shared" si="13"/>
        <v>6</v>
      </c>
      <c r="B16" s="12" t="s">
        <v>30</v>
      </c>
      <c r="C16" s="25">
        <v>661304.19999999995</v>
      </c>
      <c r="D16" s="25">
        <v>348866.1</v>
      </c>
      <c r="E16" s="25">
        <f t="shared" si="0"/>
        <v>52.754254396085798</v>
      </c>
      <c r="F16" s="25">
        <v>126528.3</v>
      </c>
      <c r="G16" s="25">
        <v>56555.199999999997</v>
      </c>
      <c r="H16" s="25">
        <v>63076.6</v>
      </c>
      <c r="I16" s="25">
        <f t="shared" si="1"/>
        <v>111.53103516564349</v>
      </c>
      <c r="J16" s="25">
        <f t="shared" si="2"/>
        <v>49.851772291258158</v>
      </c>
      <c r="K16" s="25">
        <v>25426.1</v>
      </c>
      <c r="L16" s="25">
        <v>29639.599999999999</v>
      </c>
      <c r="M16" s="25">
        <f t="shared" si="3"/>
        <v>116.57155442635715</v>
      </c>
      <c r="N16" s="25">
        <v>245</v>
      </c>
      <c r="O16" s="25">
        <v>208.3</v>
      </c>
      <c r="P16" s="25">
        <f t="shared" si="4"/>
        <v>85.020408163265316</v>
      </c>
      <c r="Q16" s="25">
        <v>314</v>
      </c>
      <c r="R16" s="25">
        <v>538.29999999999995</v>
      </c>
      <c r="S16" s="25">
        <f t="shared" si="5"/>
        <v>171.43312101910826</v>
      </c>
      <c r="T16" s="25">
        <v>2298.6</v>
      </c>
      <c r="U16" s="25">
        <v>2130.1</v>
      </c>
      <c r="V16" s="25">
        <f t="shared" si="6"/>
        <v>92.669450970155737</v>
      </c>
      <c r="W16" s="25">
        <v>4714.1000000000004</v>
      </c>
      <c r="X16" s="25">
        <v>4596.3</v>
      </c>
      <c r="Y16" s="25">
        <f t="shared" si="7"/>
        <v>97.501113680235889</v>
      </c>
      <c r="Z16" s="25">
        <v>13900.8</v>
      </c>
      <c r="AA16" s="25">
        <v>15481</v>
      </c>
      <c r="AB16" s="25">
        <f t="shared" si="8"/>
        <v>111.36769106813998</v>
      </c>
      <c r="AC16" s="25">
        <v>5454.3</v>
      </c>
      <c r="AD16" s="25">
        <v>3712.1</v>
      </c>
      <c r="AE16" s="25">
        <f t="shared" si="9"/>
        <v>68.05822928698457</v>
      </c>
      <c r="AF16" s="25">
        <v>6138.7</v>
      </c>
      <c r="AG16" s="25">
        <v>6053.1</v>
      </c>
      <c r="AH16" s="25">
        <f t="shared" si="10"/>
        <v>98.60556795412711</v>
      </c>
      <c r="AI16" s="25">
        <v>534775.9</v>
      </c>
      <c r="AJ16" s="25">
        <v>285789.5</v>
      </c>
      <c r="AK16" s="25">
        <f t="shared" si="11"/>
        <v>53.44098341006017</v>
      </c>
      <c r="AL16" s="25">
        <v>696966</v>
      </c>
      <c r="AM16" s="25">
        <v>350978.1</v>
      </c>
      <c r="AN16" s="25">
        <f t="shared" si="12"/>
        <v>50.35799450762304</v>
      </c>
      <c r="AO16" s="25">
        <v>-8316</v>
      </c>
      <c r="AP16" s="25">
        <v>-2112</v>
      </c>
      <c r="AQ16" s="4"/>
    </row>
    <row r="17" spans="1:43" ht="18" customHeight="1" x14ac:dyDescent="0.25">
      <c r="A17" s="12">
        <f t="shared" si="13"/>
        <v>7</v>
      </c>
      <c r="B17" s="12" t="s">
        <v>31</v>
      </c>
      <c r="C17" s="25">
        <v>356382.9</v>
      </c>
      <c r="D17" s="25">
        <v>194629.8</v>
      </c>
      <c r="E17" s="25">
        <f t="shared" si="0"/>
        <v>54.612552959190793</v>
      </c>
      <c r="F17" s="25">
        <v>126688.7</v>
      </c>
      <c r="G17" s="25">
        <v>54054.400000000001</v>
      </c>
      <c r="H17" s="25">
        <v>65343.6</v>
      </c>
      <c r="I17" s="25">
        <f t="shared" si="1"/>
        <v>120.88488633672745</v>
      </c>
      <c r="J17" s="25">
        <f t="shared" si="2"/>
        <v>51.578080760162507</v>
      </c>
      <c r="K17" s="25">
        <v>33623.5</v>
      </c>
      <c r="L17" s="25">
        <v>38843.699999999997</v>
      </c>
      <c r="M17" s="25">
        <f t="shared" si="3"/>
        <v>115.52545094948472</v>
      </c>
      <c r="N17" s="25">
        <v>613.6</v>
      </c>
      <c r="O17" s="25">
        <v>188.9</v>
      </c>
      <c r="P17" s="25">
        <f t="shared" si="4"/>
        <v>30.785528031290742</v>
      </c>
      <c r="Q17" s="25">
        <v>162.1</v>
      </c>
      <c r="R17" s="25">
        <v>231.5</v>
      </c>
      <c r="S17" s="25">
        <f t="shared" si="5"/>
        <v>142.81307834669957</v>
      </c>
      <c r="T17" s="25">
        <v>1503.8</v>
      </c>
      <c r="U17" s="25">
        <v>1495.6</v>
      </c>
      <c r="V17" s="25">
        <f t="shared" si="6"/>
        <v>99.454714722702491</v>
      </c>
      <c r="W17" s="25">
        <v>5503.8</v>
      </c>
      <c r="X17" s="25">
        <v>4975.3</v>
      </c>
      <c r="Y17" s="25">
        <f t="shared" si="7"/>
        <v>90.397543515389373</v>
      </c>
      <c r="Z17" s="25">
        <v>6398.6</v>
      </c>
      <c r="AA17" s="25">
        <v>8438.1</v>
      </c>
      <c r="AB17" s="25">
        <f t="shared" si="8"/>
        <v>131.874159972494</v>
      </c>
      <c r="AC17" s="25">
        <v>4649.6000000000004</v>
      </c>
      <c r="AD17" s="25">
        <v>4178.5</v>
      </c>
      <c r="AE17" s="25">
        <f t="shared" si="9"/>
        <v>89.86794562973158</v>
      </c>
      <c r="AF17" s="25">
        <v>149.5</v>
      </c>
      <c r="AG17" s="25">
        <v>1441.4</v>
      </c>
      <c r="AH17" s="25">
        <f t="shared" si="10"/>
        <v>964.14715719063543</v>
      </c>
      <c r="AI17" s="25">
        <v>229694.2</v>
      </c>
      <c r="AJ17" s="25">
        <v>129286.2</v>
      </c>
      <c r="AK17" s="25">
        <f t="shared" si="11"/>
        <v>56.286227514669498</v>
      </c>
      <c r="AL17" s="25">
        <v>378015.7</v>
      </c>
      <c r="AM17" s="25">
        <v>193865.1</v>
      </c>
      <c r="AN17" s="25">
        <f t="shared" si="12"/>
        <v>51.284933403559698</v>
      </c>
      <c r="AO17" s="25">
        <v>-10302.799999999999</v>
      </c>
      <c r="AP17" s="25">
        <v>764.7</v>
      </c>
      <c r="AQ17" s="4"/>
    </row>
    <row r="18" spans="1:43" ht="18" customHeight="1" x14ac:dyDescent="0.25">
      <c r="A18" s="12">
        <f t="shared" si="13"/>
        <v>8</v>
      </c>
      <c r="B18" s="12" t="s">
        <v>32</v>
      </c>
      <c r="C18" s="25">
        <v>557679.4</v>
      </c>
      <c r="D18" s="25">
        <v>264264.59999999998</v>
      </c>
      <c r="E18" s="25">
        <f t="shared" si="0"/>
        <v>47.38647330347866</v>
      </c>
      <c r="F18" s="25">
        <v>111530.2</v>
      </c>
      <c r="G18" s="25">
        <v>55341.7</v>
      </c>
      <c r="H18" s="25">
        <v>59722.1</v>
      </c>
      <c r="I18" s="25">
        <f t="shared" si="1"/>
        <v>107.9151887274876</v>
      </c>
      <c r="J18" s="25">
        <f t="shared" si="2"/>
        <v>53.547917963027061</v>
      </c>
      <c r="K18" s="25">
        <v>29900</v>
      </c>
      <c r="L18" s="25">
        <v>31651.599999999999</v>
      </c>
      <c r="M18" s="25">
        <f t="shared" si="3"/>
        <v>105.85819397993311</v>
      </c>
      <c r="N18" s="25">
        <v>173.4</v>
      </c>
      <c r="O18" s="25">
        <v>178.2</v>
      </c>
      <c r="P18" s="25">
        <f t="shared" si="4"/>
        <v>102.76816608996539</v>
      </c>
      <c r="Q18" s="25">
        <v>289.89999999999998</v>
      </c>
      <c r="R18" s="25">
        <v>284.60000000000002</v>
      </c>
      <c r="S18" s="25">
        <f t="shared" si="5"/>
        <v>98.171783373577114</v>
      </c>
      <c r="T18" s="25">
        <v>1951.3</v>
      </c>
      <c r="U18" s="25">
        <v>2989.5</v>
      </c>
      <c r="V18" s="25">
        <f t="shared" si="6"/>
        <v>153.20555527084508</v>
      </c>
      <c r="W18" s="25">
        <v>9546</v>
      </c>
      <c r="X18" s="25">
        <v>9122.2999999999993</v>
      </c>
      <c r="Y18" s="25">
        <f t="shared" si="7"/>
        <v>95.561491724282405</v>
      </c>
      <c r="Z18" s="25">
        <v>4801.5</v>
      </c>
      <c r="AA18" s="25">
        <v>5603.1</v>
      </c>
      <c r="AB18" s="25">
        <f t="shared" si="8"/>
        <v>116.69478288034989</v>
      </c>
      <c r="AC18" s="25">
        <v>2374.8000000000002</v>
      </c>
      <c r="AD18" s="25">
        <v>1630.7</v>
      </c>
      <c r="AE18" s="25">
        <f t="shared" si="9"/>
        <v>68.666835101903317</v>
      </c>
      <c r="AF18" s="25">
        <v>871.6</v>
      </c>
      <c r="AG18" s="25">
        <v>456.6</v>
      </c>
      <c r="AH18" s="25">
        <f t="shared" si="10"/>
        <v>52.386415787058283</v>
      </c>
      <c r="AI18" s="25">
        <v>446149.2</v>
      </c>
      <c r="AJ18" s="25">
        <v>204542.5</v>
      </c>
      <c r="AK18" s="25">
        <f t="shared" si="11"/>
        <v>45.846210191568197</v>
      </c>
      <c r="AL18" s="25">
        <v>585202.19999999995</v>
      </c>
      <c r="AM18" s="25">
        <v>271408.59999999998</v>
      </c>
      <c r="AN18" s="25">
        <f t="shared" si="12"/>
        <v>46.378602131024117</v>
      </c>
      <c r="AO18" s="25">
        <v>-12241.7</v>
      </c>
      <c r="AP18" s="25">
        <v>-7143.9</v>
      </c>
      <c r="AQ18" s="4"/>
    </row>
    <row r="19" spans="1:43" ht="18" customHeight="1" x14ac:dyDescent="0.25">
      <c r="A19" s="12">
        <f t="shared" si="13"/>
        <v>9</v>
      </c>
      <c r="B19" s="12" t="s">
        <v>33</v>
      </c>
      <c r="C19" s="25">
        <v>308496.90000000002</v>
      </c>
      <c r="D19" s="25">
        <v>166562.20000000001</v>
      </c>
      <c r="E19" s="25">
        <f t="shared" si="0"/>
        <v>53.991531195289156</v>
      </c>
      <c r="F19" s="25">
        <v>98775.3</v>
      </c>
      <c r="G19" s="25">
        <v>52941.8</v>
      </c>
      <c r="H19" s="25">
        <v>54493.4</v>
      </c>
      <c r="I19" s="25">
        <f t="shared" si="1"/>
        <v>102.93076548209544</v>
      </c>
      <c r="J19" s="25">
        <f t="shared" si="2"/>
        <v>55.16905542175018</v>
      </c>
      <c r="K19" s="25">
        <v>39169</v>
      </c>
      <c r="L19" s="25">
        <v>39864.699999999997</v>
      </c>
      <c r="M19" s="25">
        <f t="shared" si="3"/>
        <v>101.77614950598688</v>
      </c>
      <c r="N19" s="25">
        <v>131.5</v>
      </c>
      <c r="O19" s="25">
        <v>151.80000000000001</v>
      </c>
      <c r="P19" s="25">
        <f t="shared" si="4"/>
        <v>115.43726235741445</v>
      </c>
      <c r="Q19" s="25">
        <v>208.2</v>
      </c>
      <c r="R19" s="25">
        <v>237</v>
      </c>
      <c r="S19" s="25">
        <f t="shared" si="5"/>
        <v>113.8328530259366</v>
      </c>
      <c r="T19" s="25">
        <v>862.2</v>
      </c>
      <c r="U19" s="25">
        <v>1087.5999999999999</v>
      </c>
      <c r="V19" s="25">
        <f t="shared" si="6"/>
        <v>126.14242635119459</v>
      </c>
      <c r="W19" s="25">
        <v>3313.2</v>
      </c>
      <c r="X19" s="25">
        <v>3140</v>
      </c>
      <c r="Y19" s="25">
        <f t="shared" si="7"/>
        <v>94.772425449716295</v>
      </c>
      <c r="Z19" s="25">
        <v>4431.8</v>
      </c>
      <c r="AA19" s="25">
        <v>3742.1</v>
      </c>
      <c r="AB19" s="25">
        <f t="shared" si="8"/>
        <v>84.437474615280479</v>
      </c>
      <c r="AC19" s="25">
        <v>1858.3</v>
      </c>
      <c r="AD19" s="25">
        <v>1613.5</v>
      </c>
      <c r="AE19" s="25">
        <f t="shared" si="9"/>
        <v>86.826669536673307</v>
      </c>
      <c r="AF19" s="25">
        <v>1090.3</v>
      </c>
      <c r="AG19" s="25">
        <v>356.2</v>
      </c>
      <c r="AH19" s="25">
        <f t="shared" si="10"/>
        <v>32.669907364945431</v>
      </c>
      <c r="AI19" s="25">
        <v>209721.60000000001</v>
      </c>
      <c r="AJ19" s="25">
        <v>112068.8</v>
      </c>
      <c r="AK19" s="25">
        <f t="shared" si="11"/>
        <v>53.436937349324054</v>
      </c>
      <c r="AL19" s="25">
        <v>312779.8</v>
      </c>
      <c r="AM19" s="25">
        <v>162797.70000000001</v>
      </c>
      <c r="AN19" s="25">
        <f t="shared" si="12"/>
        <v>52.048661710251118</v>
      </c>
      <c r="AO19" s="25">
        <v>-4162.8</v>
      </c>
      <c r="AP19" s="25">
        <v>3764.6</v>
      </c>
      <c r="AQ19" s="4"/>
    </row>
    <row r="20" spans="1:43" ht="18" customHeight="1" x14ac:dyDescent="0.25">
      <c r="A20" s="12">
        <f t="shared" si="13"/>
        <v>10</v>
      </c>
      <c r="B20" s="12" t="s">
        <v>34</v>
      </c>
      <c r="C20" s="25">
        <v>280360.5</v>
      </c>
      <c r="D20" s="25">
        <v>158587.9</v>
      </c>
      <c r="E20" s="25">
        <f t="shared" si="0"/>
        <v>56.565707366051917</v>
      </c>
      <c r="F20" s="25">
        <v>58828.7</v>
      </c>
      <c r="G20" s="25">
        <v>26772.1</v>
      </c>
      <c r="H20" s="25">
        <v>28920.3</v>
      </c>
      <c r="I20" s="25">
        <f t="shared" si="1"/>
        <v>108.02402501111233</v>
      </c>
      <c r="J20" s="25">
        <f t="shared" si="2"/>
        <v>49.160188819402777</v>
      </c>
      <c r="K20" s="25">
        <v>15185.5</v>
      </c>
      <c r="L20" s="25">
        <v>16361.6</v>
      </c>
      <c r="M20" s="25">
        <f t="shared" si="3"/>
        <v>107.74488821573212</v>
      </c>
      <c r="N20" s="25">
        <v>220.6</v>
      </c>
      <c r="O20" s="25">
        <v>137.80000000000001</v>
      </c>
      <c r="P20" s="25">
        <f t="shared" si="4"/>
        <v>62.466001813236637</v>
      </c>
      <c r="Q20" s="25">
        <v>82.1</v>
      </c>
      <c r="R20" s="25">
        <v>133.9</v>
      </c>
      <c r="S20" s="25">
        <f t="shared" si="5"/>
        <v>163.0937880633374</v>
      </c>
      <c r="T20" s="25">
        <v>807.6</v>
      </c>
      <c r="U20" s="25">
        <v>1044.2</v>
      </c>
      <c r="V20" s="25">
        <f t="shared" si="6"/>
        <v>129.29668152550769</v>
      </c>
      <c r="W20" s="25">
        <v>2759.2</v>
      </c>
      <c r="X20" s="25">
        <v>2439.4</v>
      </c>
      <c r="Y20" s="25">
        <f t="shared" si="7"/>
        <v>88.409683966367069</v>
      </c>
      <c r="Z20" s="25">
        <v>2254.9</v>
      </c>
      <c r="AA20" s="25">
        <v>3452.4</v>
      </c>
      <c r="AB20" s="25">
        <f t="shared" si="8"/>
        <v>153.10656791875471</v>
      </c>
      <c r="AC20" s="25">
        <v>976.3</v>
      </c>
      <c r="AD20" s="25">
        <v>1360.8</v>
      </c>
      <c r="AE20" s="25">
        <f t="shared" si="9"/>
        <v>139.38338625422512</v>
      </c>
      <c r="AF20" s="25">
        <v>372.6</v>
      </c>
      <c r="AG20" s="25">
        <v>409.1</v>
      </c>
      <c r="AH20" s="25">
        <f t="shared" si="10"/>
        <v>109.79602791196994</v>
      </c>
      <c r="AI20" s="25">
        <v>221531.8</v>
      </c>
      <c r="AJ20" s="25">
        <v>129667.6</v>
      </c>
      <c r="AK20" s="25">
        <f t="shared" si="11"/>
        <v>58.532273921847796</v>
      </c>
      <c r="AL20" s="25">
        <v>282232.3</v>
      </c>
      <c r="AM20" s="25">
        <v>158294.9</v>
      </c>
      <c r="AN20" s="25">
        <f t="shared" si="12"/>
        <v>56.086741312032672</v>
      </c>
      <c r="AO20" s="25">
        <v>-1265.7</v>
      </c>
      <c r="AP20" s="25">
        <v>293</v>
      </c>
      <c r="AQ20" s="4"/>
    </row>
    <row r="21" spans="1:43" ht="18" customHeight="1" x14ac:dyDescent="0.25">
      <c r="A21" s="12">
        <f t="shared" si="13"/>
        <v>11</v>
      </c>
      <c r="B21" s="12" t="s">
        <v>35</v>
      </c>
      <c r="C21" s="25">
        <v>468751.5</v>
      </c>
      <c r="D21" s="25">
        <v>217395.20000000001</v>
      </c>
      <c r="E21" s="25">
        <f t="shared" si="0"/>
        <v>46.37749425868504</v>
      </c>
      <c r="F21" s="25">
        <v>105870.7</v>
      </c>
      <c r="G21" s="25">
        <v>46752.6</v>
      </c>
      <c r="H21" s="25">
        <v>55643.4</v>
      </c>
      <c r="I21" s="25">
        <f t="shared" si="1"/>
        <v>119.01669639763351</v>
      </c>
      <c r="J21" s="25">
        <f t="shared" si="2"/>
        <v>52.557884287154053</v>
      </c>
      <c r="K21" s="25">
        <v>24489</v>
      </c>
      <c r="L21" s="25">
        <v>28692.2</v>
      </c>
      <c r="M21" s="25">
        <f t="shared" si="3"/>
        <v>117.16362448446243</v>
      </c>
      <c r="N21" s="25">
        <v>211.9</v>
      </c>
      <c r="O21" s="25">
        <v>190.8</v>
      </c>
      <c r="P21" s="25">
        <f t="shared" si="4"/>
        <v>90.042472864558761</v>
      </c>
      <c r="Q21" s="25">
        <v>176</v>
      </c>
      <c r="R21" s="25">
        <v>291.8</v>
      </c>
      <c r="S21" s="25">
        <f t="shared" si="5"/>
        <v>165.79545454545453</v>
      </c>
      <c r="T21" s="25">
        <v>3485.1</v>
      </c>
      <c r="U21" s="25">
        <v>3579.1</v>
      </c>
      <c r="V21" s="25">
        <f t="shared" si="6"/>
        <v>102.69719663711227</v>
      </c>
      <c r="W21" s="25">
        <v>4418.3999999999996</v>
      </c>
      <c r="X21" s="25">
        <v>4007.7</v>
      </c>
      <c r="Y21" s="25">
        <f t="shared" si="7"/>
        <v>90.704780010863658</v>
      </c>
      <c r="Z21" s="25">
        <v>6444.3</v>
      </c>
      <c r="AA21" s="25">
        <v>10819.9</v>
      </c>
      <c r="AB21" s="25">
        <f t="shared" si="8"/>
        <v>167.89876324814176</v>
      </c>
      <c r="AC21" s="25">
        <v>2382.3000000000002</v>
      </c>
      <c r="AD21" s="25">
        <v>3887.8</v>
      </c>
      <c r="AE21" s="25">
        <f t="shared" si="9"/>
        <v>163.19523149897157</v>
      </c>
      <c r="AF21" s="25">
        <v>2746.3</v>
      </c>
      <c r="AG21" s="25">
        <v>2985</v>
      </c>
      <c r="AH21" s="25">
        <f t="shared" si="10"/>
        <v>108.69169427957614</v>
      </c>
      <c r="AI21" s="25">
        <v>362880.8</v>
      </c>
      <c r="AJ21" s="25">
        <v>161751.79999999999</v>
      </c>
      <c r="AK21" s="25">
        <f t="shared" si="11"/>
        <v>44.574361608550248</v>
      </c>
      <c r="AL21" s="25">
        <v>480996.8</v>
      </c>
      <c r="AM21" s="25">
        <v>218212.1</v>
      </c>
      <c r="AN21" s="25">
        <f t="shared" si="12"/>
        <v>45.366642771843807</v>
      </c>
      <c r="AO21" s="25">
        <v>-12245.3</v>
      </c>
      <c r="AP21" s="25">
        <v>-816.9</v>
      </c>
      <c r="AQ21" s="4"/>
    </row>
    <row r="22" spans="1:43" ht="18" customHeight="1" x14ac:dyDescent="0.25">
      <c r="A22" s="12">
        <f t="shared" si="13"/>
        <v>12</v>
      </c>
      <c r="B22" s="12" t="s">
        <v>36</v>
      </c>
      <c r="C22" s="25">
        <v>758540</v>
      </c>
      <c r="D22" s="25">
        <v>366610.9</v>
      </c>
      <c r="E22" s="25">
        <f t="shared" si="0"/>
        <v>48.331122946713428</v>
      </c>
      <c r="F22" s="25">
        <v>189787.8</v>
      </c>
      <c r="G22" s="25">
        <v>86532.800000000003</v>
      </c>
      <c r="H22" s="25">
        <v>100386.1</v>
      </c>
      <c r="I22" s="25">
        <f t="shared" si="1"/>
        <v>116.00930514209642</v>
      </c>
      <c r="J22" s="25">
        <f t="shared" si="2"/>
        <v>52.893863567626589</v>
      </c>
      <c r="K22" s="25">
        <v>56566.5</v>
      </c>
      <c r="L22" s="25">
        <v>59478.2</v>
      </c>
      <c r="M22" s="25">
        <f t="shared" si="3"/>
        <v>105.14739289155241</v>
      </c>
      <c r="N22" s="25">
        <v>166</v>
      </c>
      <c r="O22" s="25">
        <v>332.4</v>
      </c>
      <c r="P22" s="25">
        <f t="shared" si="4"/>
        <v>200.24096385542168</v>
      </c>
      <c r="Q22" s="25">
        <v>324.7</v>
      </c>
      <c r="R22" s="25">
        <v>402.4</v>
      </c>
      <c r="S22" s="25">
        <f t="shared" si="5"/>
        <v>123.9297813366184</v>
      </c>
      <c r="T22" s="25">
        <v>3249.9</v>
      </c>
      <c r="U22" s="25">
        <v>4618.2</v>
      </c>
      <c r="V22" s="25">
        <f t="shared" si="6"/>
        <v>142.1028339333518</v>
      </c>
      <c r="W22" s="25">
        <v>8331.5</v>
      </c>
      <c r="X22" s="25">
        <v>7570.8</v>
      </c>
      <c r="Y22" s="25">
        <f t="shared" si="7"/>
        <v>90.869591310088225</v>
      </c>
      <c r="Z22" s="25">
        <v>8742.6</v>
      </c>
      <c r="AA22" s="25">
        <v>17579.599999999999</v>
      </c>
      <c r="AB22" s="25">
        <f t="shared" si="8"/>
        <v>201.07977032004209</v>
      </c>
      <c r="AC22" s="25">
        <v>4749.2</v>
      </c>
      <c r="AD22" s="25">
        <v>6986.4</v>
      </c>
      <c r="AE22" s="25">
        <f t="shared" si="9"/>
        <v>147.10688115893203</v>
      </c>
      <c r="AF22" s="25">
        <v>906.5</v>
      </c>
      <c r="AG22" s="25">
        <v>1810</v>
      </c>
      <c r="AH22" s="25">
        <f t="shared" si="10"/>
        <v>199.66905681191395</v>
      </c>
      <c r="AI22" s="25">
        <v>568752.19999999995</v>
      </c>
      <c r="AJ22" s="25">
        <v>266224.8</v>
      </c>
      <c r="AK22" s="25">
        <f t="shared" si="11"/>
        <v>46.808574982215454</v>
      </c>
      <c r="AL22" s="25">
        <v>785082.5</v>
      </c>
      <c r="AM22" s="25">
        <v>363419.9</v>
      </c>
      <c r="AN22" s="25">
        <f t="shared" si="12"/>
        <v>46.290663720054901</v>
      </c>
      <c r="AO22" s="25">
        <v>-15492.8</v>
      </c>
      <c r="AP22" s="25">
        <v>3191.1</v>
      </c>
      <c r="AQ22" s="4"/>
    </row>
    <row r="23" spans="1:43" ht="18" customHeight="1" x14ac:dyDescent="0.25">
      <c r="A23" s="12">
        <f t="shared" si="13"/>
        <v>13</v>
      </c>
      <c r="B23" s="12" t="s">
        <v>37</v>
      </c>
      <c r="C23" s="25">
        <v>239755.8</v>
      </c>
      <c r="D23" s="25">
        <v>125666.2</v>
      </c>
      <c r="E23" s="25">
        <f t="shared" si="0"/>
        <v>52.414248164173713</v>
      </c>
      <c r="F23" s="25">
        <v>75273.5</v>
      </c>
      <c r="G23" s="25">
        <v>33002.1</v>
      </c>
      <c r="H23" s="25">
        <v>39174.800000000003</v>
      </c>
      <c r="I23" s="25">
        <f t="shared" si="1"/>
        <v>118.70396126307115</v>
      </c>
      <c r="J23" s="25">
        <f t="shared" si="2"/>
        <v>52.043282164373913</v>
      </c>
      <c r="K23" s="25">
        <v>16633.900000000001</v>
      </c>
      <c r="L23" s="25">
        <v>21406.799999999999</v>
      </c>
      <c r="M23" s="25">
        <f t="shared" si="3"/>
        <v>128.69381203445974</v>
      </c>
      <c r="N23" s="25">
        <v>107.3</v>
      </c>
      <c r="O23" s="25">
        <v>99.4</v>
      </c>
      <c r="P23" s="25">
        <f t="shared" si="4"/>
        <v>92.637465051258161</v>
      </c>
      <c r="Q23" s="25">
        <v>136.80000000000001</v>
      </c>
      <c r="R23" s="25">
        <v>143.19999999999999</v>
      </c>
      <c r="S23" s="25">
        <f t="shared" si="5"/>
        <v>104.67836257309939</v>
      </c>
      <c r="T23" s="25">
        <v>1725.3</v>
      </c>
      <c r="U23" s="25">
        <v>1262</v>
      </c>
      <c r="V23" s="25">
        <f t="shared" si="6"/>
        <v>73.14669912478989</v>
      </c>
      <c r="W23" s="25">
        <v>2503</v>
      </c>
      <c r="X23" s="25">
        <v>2523.1</v>
      </c>
      <c r="Y23" s="25">
        <f t="shared" si="7"/>
        <v>100.80303635637236</v>
      </c>
      <c r="Z23" s="25">
        <v>4397.6000000000004</v>
      </c>
      <c r="AA23" s="25">
        <v>5130.7</v>
      </c>
      <c r="AB23" s="25">
        <f t="shared" si="8"/>
        <v>116.67045661269782</v>
      </c>
      <c r="AC23" s="25">
        <v>2820.8</v>
      </c>
      <c r="AD23" s="25">
        <v>3443.2</v>
      </c>
      <c r="AE23" s="25">
        <f t="shared" si="9"/>
        <v>122.06466250709018</v>
      </c>
      <c r="AF23" s="25">
        <v>731.8</v>
      </c>
      <c r="AG23" s="25">
        <v>322.2</v>
      </c>
      <c r="AH23" s="25">
        <f t="shared" si="10"/>
        <v>44.028423066411584</v>
      </c>
      <c r="AI23" s="25">
        <v>164482.29999999999</v>
      </c>
      <c r="AJ23" s="25">
        <v>86491.5</v>
      </c>
      <c r="AK23" s="25">
        <f t="shared" si="11"/>
        <v>52.584077435687618</v>
      </c>
      <c r="AL23" s="25">
        <v>242792.3</v>
      </c>
      <c r="AM23" s="25">
        <v>126306.2</v>
      </c>
      <c r="AN23" s="25">
        <f t="shared" si="12"/>
        <v>52.02232525496072</v>
      </c>
      <c r="AO23" s="25">
        <v>-2300</v>
      </c>
      <c r="AP23" s="25">
        <v>-639.9</v>
      </c>
      <c r="AQ23" s="4"/>
    </row>
    <row r="24" spans="1:43" ht="18" customHeight="1" x14ac:dyDescent="0.25">
      <c r="A24" s="12">
        <f t="shared" si="13"/>
        <v>14</v>
      </c>
      <c r="B24" s="12" t="s">
        <v>38</v>
      </c>
      <c r="C24" s="25">
        <v>453356.7</v>
      </c>
      <c r="D24" s="25">
        <v>233287.6</v>
      </c>
      <c r="E24" s="25">
        <f t="shared" si="0"/>
        <v>51.457847650646826</v>
      </c>
      <c r="F24" s="25">
        <v>92819.199999999997</v>
      </c>
      <c r="G24" s="25">
        <v>45462.400000000001</v>
      </c>
      <c r="H24" s="25">
        <v>49337.4</v>
      </c>
      <c r="I24" s="25">
        <f t="shared" si="1"/>
        <v>108.52352713451117</v>
      </c>
      <c r="J24" s="25">
        <f t="shared" si="2"/>
        <v>53.154304281872719</v>
      </c>
      <c r="K24" s="25">
        <v>23490.5</v>
      </c>
      <c r="L24" s="25">
        <v>27764.7</v>
      </c>
      <c r="M24" s="25">
        <f t="shared" si="3"/>
        <v>118.19544071007428</v>
      </c>
      <c r="N24" s="25">
        <v>98.7</v>
      </c>
      <c r="O24" s="25">
        <v>107.1</v>
      </c>
      <c r="P24" s="25">
        <f t="shared" si="4"/>
        <v>108.51063829787233</v>
      </c>
      <c r="Q24" s="25">
        <v>219</v>
      </c>
      <c r="R24" s="25">
        <v>245</v>
      </c>
      <c r="S24" s="25">
        <f t="shared" si="5"/>
        <v>111.87214611872147</v>
      </c>
      <c r="T24" s="25">
        <v>1878.6</v>
      </c>
      <c r="U24" s="25">
        <v>1257.3</v>
      </c>
      <c r="V24" s="25">
        <f t="shared" si="6"/>
        <v>66.927499201533053</v>
      </c>
      <c r="W24" s="25">
        <v>4182.6000000000004</v>
      </c>
      <c r="X24" s="25">
        <v>3641.5</v>
      </c>
      <c r="Y24" s="25">
        <f t="shared" si="7"/>
        <v>87.06307081719504</v>
      </c>
      <c r="Z24" s="25">
        <v>6948.9</v>
      </c>
      <c r="AA24" s="25">
        <v>6789</v>
      </c>
      <c r="AB24" s="25">
        <f t="shared" si="8"/>
        <v>97.698916375253646</v>
      </c>
      <c r="AC24" s="25">
        <v>3063.3</v>
      </c>
      <c r="AD24" s="25">
        <v>3632.4</v>
      </c>
      <c r="AE24" s="25">
        <f t="shared" si="9"/>
        <v>118.57800411321125</v>
      </c>
      <c r="AF24" s="25">
        <v>1230</v>
      </c>
      <c r="AG24" s="25">
        <v>548.20000000000005</v>
      </c>
      <c r="AH24" s="25">
        <f t="shared" si="10"/>
        <v>44.569105691056912</v>
      </c>
      <c r="AI24" s="25">
        <v>360537.5</v>
      </c>
      <c r="AJ24" s="25">
        <v>183950.2</v>
      </c>
      <c r="AK24" s="25">
        <f t="shared" si="11"/>
        <v>51.021100440314818</v>
      </c>
      <c r="AL24" s="25">
        <v>475583.8</v>
      </c>
      <c r="AM24" s="25">
        <v>232451.5</v>
      </c>
      <c r="AN24" s="25">
        <f t="shared" si="12"/>
        <v>48.877085384321333</v>
      </c>
      <c r="AO24" s="25">
        <v>-2705.1</v>
      </c>
      <c r="AP24" s="25">
        <v>836.2</v>
      </c>
      <c r="AQ24" s="4"/>
    </row>
    <row r="25" spans="1:43" ht="18" customHeight="1" x14ac:dyDescent="0.25">
      <c r="A25" s="12">
        <f t="shared" si="13"/>
        <v>15</v>
      </c>
      <c r="B25" s="12" t="s">
        <v>39</v>
      </c>
      <c r="C25" s="25">
        <v>746320.9</v>
      </c>
      <c r="D25" s="25">
        <v>399433.4</v>
      </c>
      <c r="E25" s="25">
        <f t="shared" si="0"/>
        <v>53.520328855858125</v>
      </c>
      <c r="F25" s="25">
        <v>273784.90000000002</v>
      </c>
      <c r="G25" s="25">
        <v>127567.6</v>
      </c>
      <c r="H25" s="25">
        <v>140163.5</v>
      </c>
      <c r="I25" s="25">
        <f t="shared" si="1"/>
        <v>109.87390215070283</v>
      </c>
      <c r="J25" s="25">
        <f t="shared" si="2"/>
        <v>51.194751792374227</v>
      </c>
      <c r="K25" s="25">
        <v>77084.7</v>
      </c>
      <c r="L25" s="25">
        <v>96021.3</v>
      </c>
      <c r="M25" s="25">
        <f t="shared" si="3"/>
        <v>124.56596445208972</v>
      </c>
      <c r="N25" s="25">
        <v>228.6</v>
      </c>
      <c r="O25" s="25">
        <v>319.39999999999998</v>
      </c>
      <c r="P25" s="25">
        <f t="shared" si="4"/>
        <v>139.72003499562553</v>
      </c>
      <c r="Q25" s="25">
        <v>491.4</v>
      </c>
      <c r="R25" s="25">
        <v>596.4</v>
      </c>
      <c r="S25" s="25">
        <f t="shared" si="5"/>
        <v>121.36752136752136</v>
      </c>
      <c r="T25" s="25">
        <v>7278.2</v>
      </c>
      <c r="U25" s="25">
        <v>6324.2</v>
      </c>
      <c r="V25" s="25">
        <f t="shared" si="6"/>
        <v>86.892363496468903</v>
      </c>
      <c r="W25" s="25">
        <v>8282.1</v>
      </c>
      <c r="X25" s="25">
        <v>7340.4</v>
      </c>
      <c r="Y25" s="25">
        <f t="shared" si="7"/>
        <v>88.629695367117023</v>
      </c>
      <c r="Z25" s="25">
        <v>24871.599999999999</v>
      </c>
      <c r="AA25" s="25">
        <v>18972.2</v>
      </c>
      <c r="AB25" s="25">
        <f t="shared" si="8"/>
        <v>76.280577043696425</v>
      </c>
      <c r="AC25" s="25">
        <v>8558.7999999999993</v>
      </c>
      <c r="AD25" s="25">
        <v>6247.5</v>
      </c>
      <c r="AE25" s="25">
        <f t="shared" si="9"/>
        <v>72.995046034490812</v>
      </c>
      <c r="AF25" s="25">
        <v>9628.7000000000007</v>
      </c>
      <c r="AG25" s="25">
        <v>2112.9</v>
      </c>
      <c r="AH25" s="25">
        <f t="shared" si="10"/>
        <v>21.94377226416858</v>
      </c>
      <c r="AI25" s="25">
        <v>472536</v>
      </c>
      <c r="AJ25" s="25">
        <v>259270</v>
      </c>
      <c r="AK25" s="25">
        <f t="shared" si="11"/>
        <v>54.867777269879966</v>
      </c>
      <c r="AL25" s="25">
        <v>765366.6</v>
      </c>
      <c r="AM25" s="25">
        <v>406850.7</v>
      </c>
      <c r="AN25" s="25">
        <f t="shared" si="12"/>
        <v>53.157624071915343</v>
      </c>
      <c r="AO25" s="25">
        <v>-17467.099999999999</v>
      </c>
      <c r="AP25" s="25">
        <v>-7417.2</v>
      </c>
      <c r="AQ25" s="4"/>
    </row>
    <row r="26" spans="1:43" ht="18" customHeight="1" x14ac:dyDescent="0.25">
      <c r="A26" s="12">
        <f t="shared" si="13"/>
        <v>16</v>
      </c>
      <c r="B26" s="12" t="s">
        <v>40</v>
      </c>
      <c r="C26" s="25">
        <v>1371098.4</v>
      </c>
      <c r="D26" s="25">
        <v>577206.5</v>
      </c>
      <c r="E26" s="25">
        <f t="shared" si="0"/>
        <v>42.098109078093884</v>
      </c>
      <c r="F26" s="25">
        <v>427405.3</v>
      </c>
      <c r="G26" s="25">
        <v>196654.7</v>
      </c>
      <c r="H26" s="25">
        <v>215970.7</v>
      </c>
      <c r="I26" s="25">
        <f t="shared" si="1"/>
        <v>109.8222925767856</v>
      </c>
      <c r="J26" s="25">
        <f t="shared" si="2"/>
        <v>50.530655562764437</v>
      </c>
      <c r="K26" s="25">
        <v>132124.20000000001</v>
      </c>
      <c r="L26" s="25">
        <v>144504.1</v>
      </c>
      <c r="M26" s="25">
        <f t="shared" si="3"/>
        <v>109.36989590097801</v>
      </c>
      <c r="N26" s="25">
        <v>262.60000000000002</v>
      </c>
      <c r="O26" s="25">
        <v>717</v>
      </c>
      <c r="P26" s="25">
        <f t="shared" si="4"/>
        <v>273.03884234577305</v>
      </c>
      <c r="Q26" s="25">
        <v>842.7</v>
      </c>
      <c r="R26" s="25">
        <v>1002.4</v>
      </c>
      <c r="S26" s="25">
        <f t="shared" si="5"/>
        <v>118.95099086270319</v>
      </c>
      <c r="T26" s="25">
        <v>11273.5</v>
      </c>
      <c r="U26" s="25">
        <v>9190</v>
      </c>
      <c r="V26" s="25">
        <f t="shared" si="6"/>
        <v>81.518605579456249</v>
      </c>
      <c r="W26" s="25">
        <v>13789.1</v>
      </c>
      <c r="X26" s="25">
        <v>13471.6</v>
      </c>
      <c r="Y26" s="25">
        <f t="shared" si="7"/>
        <v>97.697456686803335</v>
      </c>
      <c r="Z26" s="25">
        <v>23950.799999999999</v>
      </c>
      <c r="AA26" s="25">
        <v>31384</v>
      </c>
      <c r="AB26" s="25">
        <f t="shared" si="8"/>
        <v>131.0352890091354</v>
      </c>
      <c r="AC26" s="25">
        <v>11409.9</v>
      </c>
      <c r="AD26" s="25">
        <v>9551.4</v>
      </c>
      <c r="AE26" s="25">
        <f t="shared" si="9"/>
        <v>83.711513685483666</v>
      </c>
      <c r="AF26" s="25">
        <v>7066.3</v>
      </c>
      <c r="AG26" s="25">
        <v>12491.9</v>
      </c>
      <c r="AH26" s="25">
        <f t="shared" si="10"/>
        <v>176.78134242814485</v>
      </c>
      <c r="AI26" s="25">
        <v>943693.2</v>
      </c>
      <c r="AJ26" s="25">
        <v>361235.8</v>
      </c>
      <c r="AK26" s="25">
        <f t="shared" si="11"/>
        <v>38.27894489437881</v>
      </c>
      <c r="AL26" s="25">
        <v>1386293.5</v>
      </c>
      <c r="AM26" s="25">
        <v>580677.19999999995</v>
      </c>
      <c r="AN26" s="25">
        <f t="shared" si="12"/>
        <v>41.887031858693703</v>
      </c>
      <c r="AO26" s="25">
        <v>-14955</v>
      </c>
      <c r="AP26" s="25">
        <v>-3470.7</v>
      </c>
      <c r="AQ26" s="4"/>
    </row>
    <row r="27" spans="1:43" ht="18" customHeight="1" x14ac:dyDescent="0.25">
      <c r="A27" s="12">
        <f t="shared" si="13"/>
        <v>17</v>
      </c>
      <c r="B27" s="12" t="s">
        <v>41</v>
      </c>
      <c r="C27" s="25">
        <v>291078</v>
      </c>
      <c r="D27" s="25">
        <v>144004.29999999999</v>
      </c>
      <c r="E27" s="25">
        <f t="shared" si="0"/>
        <v>49.472753007784853</v>
      </c>
      <c r="F27" s="25">
        <v>50219.199999999997</v>
      </c>
      <c r="G27" s="25">
        <v>21773.1</v>
      </c>
      <c r="H27" s="25">
        <v>24862.3</v>
      </c>
      <c r="I27" s="25">
        <f t="shared" si="1"/>
        <v>114.18814959743904</v>
      </c>
      <c r="J27" s="25">
        <f t="shared" si="2"/>
        <v>49.507558861949214</v>
      </c>
      <c r="K27" s="25">
        <v>11675.2</v>
      </c>
      <c r="L27" s="25">
        <v>14034.7</v>
      </c>
      <c r="M27" s="25">
        <f t="shared" si="3"/>
        <v>120.20950390571468</v>
      </c>
      <c r="N27" s="25">
        <v>105.8</v>
      </c>
      <c r="O27" s="25">
        <v>109.6</v>
      </c>
      <c r="P27" s="25">
        <f t="shared" si="4"/>
        <v>103.59168241965972</v>
      </c>
      <c r="Q27" s="25">
        <v>119.3</v>
      </c>
      <c r="R27" s="25">
        <v>145.69999999999999</v>
      </c>
      <c r="S27" s="25">
        <f t="shared" si="5"/>
        <v>122.12908633696561</v>
      </c>
      <c r="T27" s="25">
        <v>163.9</v>
      </c>
      <c r="U27" s="25">
        <v>249.7</v>
      </c>
      <c r="V27" s="25">
        <f t="shared" si="6"/>
        <v>152.34899328859061</v>
      </c>
      <c r="W27" s="25">
        <v>3513.5</v>
      </c>
      <c r="X27" s="25">
        <v>2590</v>
      </c>
      <c r="Y27" s="25">
        <f t="shared" si="7"/>
        <v>73.715668137185148</v>
      </c>
      <c r="Z27" s="25">
        <v>2732</v>
      </c>
      <c r="AA27" s="25">
        <v>4122.1000000000004</v>
      </c>
      <c r="AB27" s="25">
        <f t="shared" si="8"/>
        <v>150.88213762811128</v>
      </c>
      <c r="AC27" s="25">
        <v>1474.9</v>
      </c>
      <c r="AD27" s="25">
        <v>1745</v>
      </c>
      <c r="AE27" s="25">
        <f t="shared" si="9"/>
        <v>118.31310597328633</v>
      </c>
      <c r="AF27" s="25">
        <v>663.1</v>
      </c>
      <c r="AG27" s="25">
        <v>495.2</v>
      </c>
      <c r="AH27" s="25">
        <f t="shared" si="10"/>
        <v>74.67953551500527</v>
      </c>
      <c r="AI27" s="25">
        <v>240858.8</v>
      </c>
      <c r="AJ27" s="25">
        <v>119142</v>
      </c>
      <c r="AK27" s="25">
        <f t="shared" si="11"/>
        <v>49.46549596693167</v>
      </c>
      <c r="AL27" s="25">
        <v>311519.3</v>
      </c>
      <c r="AM27" s="25">
        <v>147158.20000000001</v>
      </c>
      <c r="AN27" s="25">
        <f t="shared" si="12"/>
        <v>47.238870914257966</v>
      </c>
      <c r="AO27" s="25">
        <v>-2134.8000000000002</v>
      </c>
      <c r="AP27" s="25">
        <v>-3154</v>
      </c>
      <c r="AQ27" s="4"/>
    </row>
    <row r="28" spans="1:43" ht="18" customHeight="1" x14ac:dyDescent="0.25">
      <c r="A28" s="12">
        <f t="shared" si="13"/>
        <v>18</v>
      </c>
      <c r="B28" s="12" t="s">
        <v>42</v>
      </c>
      <c r="C28" s="25">
        <v>203987.9</v>
      </c>
      <c r="D28" s="25">
        <v>99109.4</v>
      </c>
      <c r="E28" s="25">
        <f t="shared" si="0"/>
        <v>48.585921027668796</v>
      </c>
      <c r="F28" s="25">
        <v>39673.5</v>
      </c>
      <c r="G28" s="25">
        <v>17411.7</v>
      </c>
      <c r="H28" s="25">
        <v>16686.400000000001</v>
      </c>
      <c r="I28" s="25">
        <f t="shared" si="1"/>
        <v>95.834410195443297</v>
      </c>
      <c r="J28" s="25">
        <f t="shared" si="2"/>
        <v>42.059309110615402</v>
      </c>
      <c r="K28" s="25">
        <v>6342.2</v>
      </c>
      <c r="L28" s="25">
        <v>7016.9</v>
      </c>
      <c r="M28" s="25">
        <f t="shared" si="3"/>
        <v>110.6382643246823</v>
      </c>
      <c r="N28" s="25">
        <v>54.8</v>
      </c>
      <c r="O28" s="25">
        <v>82.2</v>
      </c>
      <c r="P28" s="25">
        <f t="shared" si="4"/>
        <v>150.00000000000003</v>
      </c>
      <c r="Q28" s="25">
        <v>141.9</v>
      </c>
      <c r="R28" s="25">
        <v>111.4</v>
      </c>
      <c r="S28" s="25">
        <f t="shared" si="5"/>
        <v>78.505990133897114</v>
      </c>
      <c r="T28" s="25">
        <v>3104.2</v>
      </c>
      <c r="U28" s="25">
        <v>914.3</v>
      </c>
      <c r="V28" s="25">
        <f t="shared" si="6"/>
        <v>29.453643450808581</v>
      </c>
      <c r="W28" s="25">
        <v>737.7</v>
      </c>
      <c r="X28" s="25">
        <v>713.6</v>
      </c>
      <c r="Y28" s="25">
        <f t="shared" si="7"/>
        <v>96.733089331706651</v>
      </c>
      <c r="Z28" s="25">
        <v>2909.3</v>
      </c>
      <c r="AA28" s="25">
        <v>3829.2</v>
      </c>
      <c r="AB28" s="25">
        <f t="shared" si="8"/>
        <v>131.61928986354104</v>
      </c>
      <c r="AC28" s="25">
        <v>1221.4000000000001</v>
      </c>
      <c r="AD28" s="25">
        <v>976</v>
      </c>
      <c r="AE28" s="25">
        <f t="shared" si="9"/>
        <v>79.908301948583585</v>
      </c>
      <c r="AF28" s="25">
        <v>676.1</v>
      </c>
      <c r="AG28" s="25">
        <v>722.5</v>
      </c>
      <c r="AH28" s="25">
        <f t="shared" si="10"/>
        <v>106.86289010501405</v>
      </c>
      <c r="AI28" s="25">
        <v>164314.4</v>
      </c>
      <c r="AJ28" s="25">
        <v>82423</v>
      </c>
      <c r="AK28" s="25">
        <f t="shared" si="11"/>
        <v>50.161763059111074</v>
      </c>
      <c r="AL28" s="25">
        <v>204392.6</v>
      </c>
      <c r="AM28" s="25">
        <v>98506.7</v>
      </c>
      <c r="AN28" s="25">
        <f t="shared" si="12"/>
        <v>48.194846584465381</v>
      </c>
      <c r="AO28" s="25">
        <v>-404.7</v>
      </c>
      <c r="AP28" s="25">
        <v>602.70000000000005</v>
      </c>
      <c r="AQ28" s="4"/>
    </row>
    <row r="29" spans="1:43" ht="18" customHeight="1" x14ac:dyDescent="0.25">
      <c r="A29" s="12">
        <f t="shared" si="13"/>
        <v>19</v>
      </c>
      <c r="B29" s="12" t="s">
        <v>43</v>
      </c>
      <c r="C29" s="25">
        <v>660088.4</v>
      </c>
      <c r="D29" s="25">
        <v>270252.40000000002</v>
      </c>
      <c r="E29" s="25">
        <f t="shared" si="0"/>
        <v>40.941849606810244</v>
      </c>
      <c r="F29" s="25">
        <v>155640.70000000001</v>
      </c>
      <c r="G29" s="25">
        <v>72290.5</v>
      </c>
      <c r="H29" s="25">
        <v>79555.3</v>
      </c>
      <c r="I29" s="25">
        <f t="shared" si="1"/>
        <v>110.04945324766049</v>
      </c>
      <c r="J29" s="25">
        <f t="shared" si="2"/>
        <v>51.114714852863031</v>
      </c>
      <c r="K29" s="25">
        <v>43191.5</v>
      </c>
      <c r="L29" s="25">
        <v>44722.9</v>
      </c>
      <c r="M29" s="25">
        <f t="shared" si="3"/>
        <v>103.54560503802833</v>
      </c>
      <c r="N29" s="25">
        <v>184.6</v>
      </c>
      <c r="O29" s="25">
        <v>326.89999999999998</v>
      </c>
      <c r="P29" s="25">
        <f t="shared" si="4"/>
        <v>177.08559046587214</v>
      </c>
      <c r="Q29" s="25">
        <v>331.4</v>
      </c>
      <c r="R29" s="25">
        <v>387.8</v>
      </c>
      <c r="S29" s="25">
        <f t="shared" si="5"/>
        <v>117.01870850935427</v>
      </c>
      <c r="T29" s="25">
        <v>2440.5</v>
      </c>
      <c r="U29" s="25">
        <v>2671.7</v>
      </c>
      <c r="V29" s="25">
        <f t="shared" si="6"/>
        <v>109.47346855152631</v>
      </c>
      <c r="W29" s="25">
        <v>9705.6</v>
      </c>
      <c r="X29" s="25">
        <v>9445.1</v>
      </c>
      <c r="Y29" s="25">
        <f t="shared" si="7"/>
        <v>97.315982525552258</v>
      </c>
      <c r="Z29" s="25">
        <v>8502.5</v>
      </c>
      <c r="AA29" s="25">
        <v>13072</v>
      </c>
      <c r="AB29" s="25">
        <f t="shared" si="8"/>
        <v>153.74301675977654</v>
      </c>
      <c r="AC29" s="25">
        <v>3886.3</v>
      </c>
      <c r="AD29" s="25">
        <v>4345.6000000000004</v>
      </c>
      <c r="AE29" s="25">
        <f t="shared" si="9"/>
        <v>111.81843913233666</v>
      </c>
      <c r="AF29" s="25">
        <v>2857.8</v>
      </c>
      <c r="AG29" s="25">
        <v>3351.3</v>
      </c>
      <c r="AH29" s="25">
        <f t="shared" si="10"/>
        <v>117.26852823850513</v>
      </c>
      <c r="AI29" s="25">
        <v>504447.7</v>
      </c>
      <c r="AJ29" s="25">
        <v>190697.1</v>
      </c>
      <c r="AK29" s="25">
        <f t="shared" si="11"/>
        <v>37.803145895996749</v>
      </c>
      <c r="AL29" s="25">
        <v>678342.4</v>
      </c>
      <c r="AM29" s="25">
        <v>272784.59999999998</v>
      </c>
      <c r="AN29" s="25">
        <f t="shared" si="12"/>
        <v>40.213408449774036</v>
      </c>
      <c r="AO29" s="25">
        <v>-8043.5</v>
      </c>
      <c r="AP29" s="25">
        <v>-2532.1999999999998</v>
      </c>
      <c r="AQ29" s="4"/>
    </row>
    <row r="30" spans="1:43" ht="18" customHeight="1" x14ac:dyDescent="0.25">
      <c r="A30" s="12">
        <f t="shared" si="13"/>
        <v>20</v>
      </c>
      <c r="B30" s="12" t="s">
        <v>44</v>
      </c>
      <c r="C30" s="25">
        <v>359832.4</v>
      </c>
      <c r="D30" s="25">
        <v>173228</v>
      </c>
      <c r="E30" s="25">
        <f t="shared" si="0"/>
        <v>48.141301339179016</v>
      </c>
      <c r="F30" s="25">
        <v>88969.9</v>
      </c>
      <c r="G30" s="25">
        <v>40127.599999999999</v>
      </c>
      <c r="H30" s="25">
        <v>42912.7</v>
      </c>
      <c r="I30" s="25">
        <f t="shared" si="1"/>
        <v>106.94060945583588</v>
      </c>
      <c r="J30" s="25">
        <f t="shared" si="2"/>
        <v>48.232829305191984</v>
      </c>
      <c r="K30" s="25">
        <v>20833.8</v>
      </c>
      <c r="L30" s="25">
        <v>23455.3</v>
      </c>
      <c r="M30" s="25">
        <f t="shared" si="3"/>
        <v>112.58291814263362</v>
      </c>
      <c r="N30" s="25">
        <v>82.9</v>
      </c>
      <c r="O30" s="25">
        <v>113.4</v>
      </c>
      <c r="P30" s="25">
        <f t="shared" si="4"/>
        <v>136.79131483715318</v>
      </c>
      <c r="Q30" s="25">
        <v>207.6</v>
      </c>
      <c r="R30" s="25">
        <v>225.1</v>
      </c>
      <c r="S30" s="25">
        <f t="shared" si="5"/>
        <v>108.42967244701349</v>
      </c>
      <c r="T30" s="25">
        <v>893.4</v>
      </c>
      <c r="U30" s="25">
        <v>1068.2</v>
      </c>
      <c r="V30" s="25">
        <f t="shared" si="6"/>
        <v>119.56570405193642</v>
      </c>
      <c r="W30" s="25">
        <v>4895.7</v>
      </c>
      <c r="X30" s="25">
        <v>3848.7</v>
      </c>
      <c r="Y30" s="25">
        <f t="shared" si="7"/>
        <v>78.613885654758249</v>
      </c>
      <c r="Z30" s="25">
        <v>6392.8</v>
      </c>
      <c r="AA30" s="25">
        <v>7169.7</v>
      </c>
      <c r="AB30" s="25">
        <f t="shared" si="8"/>
        <v>112.15273432611687</v>
      </c>
      <c r="AC30" s="25">
        <v>3306.3</v>
      </c>
      <c r="AD30" s="25">
        <v>4371.7</v>
      </c>
      <c r="AE30" s="25">
        <f t="shared" si="9"/>
        <v>132.22333121616307</v>
      </c>
      <c r="AF30" s="25">
        <v>1449.8</v>
      </c>
      <c r="AG30" s="25">
        <v>865.3</v>
      </c>
      <c r="AH30" s="25">
        <f t="shared" si="10"/>
        <v>59.684094357842454</v>
      </c>
      <c r="AI30" s="25">
        <v>270862.5</v>
      </c>
      <c r="AJ30" s="25">
        <v>130315.2</v>
      </c>
      <c r="AK30" s="25">
        <f t="shared" si="11"/>
        <v>48.111200332271906</v>
      </c>
      <c r="AL30" s="25">
        <v>362221.1</v>
      </c>
      <c r="AM30" s="25">
        <v>180367.4</v>
      </c>
      <c r="AN30" s="25">
        <f t="shared" si="12"/>
        <v>49.79483525393745</v>
      </c>
      <c r="AO30" s="25">
        <v>-2388.6999999999998</v>
      </c>
      <c r="AP30" s="25">
        <v>-7139.4</v>
      </c>
      <c r="AQ30" s="4"/>
    </row>
    <row r="31" spans="1:43" ht="18" customHeight="1" x14ac:dyDescent="0.25">
      <c r="A31" s="12">
        <f t="shared" si="13"/>
        <v>21</v>
      </c>
      <c r="B31" s="12" t="s">
        <v>45</v>
      </c>
      <c r="C31" s="25">
        <v>304491.5</v>
      </c>
      <c r="D31" s="25">
        <v>161022.79999999999</v>
      </c>
      <c r="E31" s="25">
        <f t="shared" si="0"/>
        <v>52.882527098457587</v>
      </c>
      <c r="F31" s="25">
        <v>63399.5</v>
      </c>
      <c r="G31" s="25">
        <v>27195.7</v>
      </c>
      <c r="H31" s="25">
        <v>33156.1</v>
      </c>
      <c r="I31" s="25">
        <f t="shared" si="1"/>
        <v>121.91670006655464</v>
      </c>
      <c r="J31" s="25">
        <f t="shared" si="2"/>
        <v>52.297100134859107</v>
      </c>
      <c r="K31" s="25">
        <v>13861.1</v>
      </c>
      <c r="L31" s="25">
        <v>16725.7</v>
      </c>
      <c r="M31" s="25">
        <f t="shared" si="3"/>
        <v>120.66646947211981</v>
      </c>
      <c r="N31" s="25">
        <v>38.4</v>
      </c>
      <c r="O31" s="25">
        <v>74.2</v>
      </c>
      <c r="P31" s="25">
        <f t="shared" si="4"/>
        <v>193.22916666666669</v>
      </c>
      <c r="Q31" s="25">
        <v>121.9</v>
      </c>
      <c r="R31" s="25">
        <v>106.9</v>
      </c>
      <c r="S31" s="25">
        <f t="shared" si="5"/>
        <v>87.69483182936834</v>
      </c>
      <c r="T31" s="25">
        <v>480.2</v>
      </c>
      <c r="U31" s="25">
        <v>455</v>
      </c>
      <c r="V31" s="25">
        <f t="shared" si="6"/>
        <v>94.75218658892129</v>
      </c>
      <c r="W31" s="25">
        <v>3812.5</v>
      </c>
      <c r="X31" s="25">
        <v>3405.3</v>
      </c>
      <c r="Y31" s="25">
        <f t="shared" si="7"/>
        <v>89.31934426229509</v>
      </c>
      <c r="Z31" s="25">
        <v>4155.2</v>
      </c>
      <c r="AA31" s="25">
        <v>6969.5</v>
      </c>
      <c r="AB31" s="25">
        <f t="shared" si="8"/>
        <v>167.7295918367347</v>
      </c>
      <c r="AC31" s="25">
        <v>2499.3000000000002</v>
      </c>
      <c r="AD31" s="25">
        <v>3181</v>
      </c>
      <c r="AE31" s="25">
        <f t="shared" si="9"/>
        <v>127.27563717840995</v>
      </c>
      <c r="AF31" s="25">
        <v>938.7</v>
      </c>
      <c r="AG31" s="25">
        <v>1476.7</v>
      </c>
      <c r="AH31" s="25">
        <f t="shared" si="10"/>
        <v>157.3133056354533</v>
      </c>
      <c r="AI31" s="25">
        <v>241092</v>
      </c>
      <c r="AJ31" s="25">
        <v>127866.7</v>
      </c>
      <c r="AK31" s="25">
        <f t="shared" si="11"/>
        <v>53.036475702221551</v>
      </c>
      <c r="AL31" s="25">
        <v>320787.20000000001</v>
      </c>
      <c r="AM31" s="25">
        <v>160294.20000000001</v>
      </c>
      <c r="AN31" s="25">
        <f t="shared" si="12"/>
        <v>49.96901372623347</v>
      </c>
      <c r="AO31" s="25">
        <v>-1339.5</v>
      </c>
      <c r="AP31" s="25">
        <v>728.5</v>
      </c>
      <c r="AQ31" s="4"/>
    </row>
    <row r="32" spans="1:43" ht="18" customHeight="1" x14ac:dyDescent="0.25">
      <c r="A32" s="12">
        <f t="shared" si="13"/>
        <v>22</v>
      </c>
      <c r="B32" s="12" t="s">
        <v>46</v>
      </c>
      <c r="C32" s="25">
        <v>491431.5</v>
      </c>
      <c r="D32" s="25">
        <v>253143.3</v>
      </c>
      <c r="E32" s="25">
        <f t="shared" si="0"/>
        <v>51.51141105118414</v>
      </c>
      <c r="F32" s="25">
        <v>177111.2</v>
      </c>
      <c r="G32" s="25">
        <v>115178.5</v>
      </c>
      <c r="H32" s="25">
        <v>77997.399999999994</v>
      </c>
      <c r="I32" s="25">
        <f t="shared" si="1"/>
        <v>67.718714864319296</v>
      </c>
      <c r="J32" s="25">
        <f t="shared" si="2"/>
        <v>44.038660457384957</v>
      </c>
      <c r="K32" s="25">
        <v>42455.9</v>
      </c>
      <c r="L32" s="25">
        <v>44717.7</v>
      </c>
      <c r="M32" s="25">
        <f t="shared" si="3"/>
        <v>105.32741032459563</v>
      </c>
      <c r="N32" s="25">
        <v>229.9</v>
      </c>
      <c r="O32" s="25">
        <v>220.4</v>
      </c>
      <c r="P32" s="25">
        <f t="shared" si="4"/>
        <v>95.867768595041326</v>
      </c>
      <c r="Q32" s="25">
        <v>389.5</v>
      </c>
      <c r="R32" s="25">
        <v>369.4</v>
      </c>
      <c r="S32" s="25">
        <f t="shared" si="5"/>
        <v>94.839537869062895</v>
      </c>
      <c r="T32" s="25">
        <v>2753.4</v>
      </c>
      <c r="U32" s="25">
        <v>2560.3000000000002</v>
      </c>
      <c r="V32" s="25">
        <f t="shared" si="6"/>
        <v>92.986852618580656</v>
      </c>
      <c r="W32" s="25">
        <v>16010.7</v>
      </c>
      <c r="X32" s="25">
        <v>12843.9</v>
      </c>
      <c r="Y32" s="25">
        <f t="shared" si="7"/>
        <v>80.220727388558899</v>
      </c>
      <c r="Z32" s="25">
        <v>48594.1</v>
      </c>
      <c r="AA32" s="25">
        <v>12404.5</v>
      </c>
      <c r="AB32" s="25">
        <f t="shared" si="8"/>
        <v>25.526761479274235</v>
      </c>
      <c r="AC32" s="25">
        <v>8380</v>
      </c>
      <c r="AD32" s="25">
        <v>6667.6</v>
      </c>
      <c r="AE32" s="25">
        <f t="shared" si="9"/>
        <v>79.565632458233893</v>
      </c>
      <c r="AF32" s="25">
        <v>35372</v>
      </c>
      <c r="AG32" s="25">
        <v>3368.8</v>
      </c>
      <c r="AH32" s="25">
        <f t="shared" si="10"/>
        <v>9.5239172226619928</v>
      </c>
      <c r="AI32" s="25">
        <v>314320.3</v>
      </c>
      <c r="AJ32" s="25">
        <v>175145.8</v>
      </c>
      <c r="AK32" s="25">
        <f t="shared" si="11"/>
        <v>55.722077129603143</v>
      </c>
      <c r="AL32" s="25">
        <v>506003.3</v>
      </c>
      <c r="AM32" s="25">
        <v>252652.6</v>
      </c>
      <c r="AN32" s="25">
        <f t="shared" si="12"/>
        <v>49.931018236442334</v>
      </c>
      <c r="AO32" s="25">
        <v>-3724.1</v>
      </c>
      <c r="AP32" s="25">
        <v>490.6</v>
      </c>
      <c r="AQ32" s="4"/>
    </row>
    <row r="33" spans="1:43" ht="18" customHeight="1" x14ac:dyDescent="0.25">
      <c r="A33" s="12">
        <f t="shared" si="13"/>
        <v>23</v>
      </c>
      <c r="B33" s="12" t="s">
        <v>47</v>
      </c>
      <c r="C33" s="25">
        <v>1648580.4</v>
      </c>
      <c r="D33" s="25">
        <v>579902.9</v>
      </c>
      <c r="E33" s="25">
        <f t="shared" si="0"/>
        <v>35.175894363417157</v>
      </c>
      <c r="F33" s="25">
        <v>271270.2</v>
      </c>
      <c r="G33" s="25">
        <v>126122.4</v>
      </c>
      <c r="H33" s="25">
        <v>140318.20000000001</v>
      </c>
      <c r="I33" s="25">
        <f t="shared" si="1"/>
        <v>111.25557395038473</v>
      </c>
      <c r="J33" s="25">
        <f t="shared" si="2"/>
        <v>51.726359917160089</v>
      </c>
      <c r="K33" s="25">
        <v>51633.5</v>
      </c>
      <c r="L33" s="25">
        <v>56482.1</v>
      </c>
      <c r="M33" s="25">
        <f t="shared" si="3"/>
        <v>109.3904151374592</v>
      </c>
      <c r="N33" s="25">
        <v>390.4</v>
      </c>
      <c r="O33" s="25">
        <v>999.5</v>
      </c>
      <c r="P33" s="25">
        <f t="shared" si="4"/>
        <v>256.01946721311475</v>
      </c>
      <c r="Q33" s="25">
        <v>540.29999999999995</v>
      </c>
      <c r="R33" s="25">
        <v>510.8</v>
      </c>
      <c r="S33" s="25">
        <f t="shared" si="5"/>
        <v>94.540070331297429</v>
      </c>
      <c r="T33" s="25">
        <v>10680</v>
      </c>
      <c r="U33" s="25">
        <v>11390</v>
      </c>
      <c r="V33" s="25">
        <f t="shared" si="6"/>
        <v>106.64794007490637</v>
      </c>
      <c r="W33" s="25">
        <v>25646.2</v>
      </c>
      <c r="X33" s="25">
        <v>30461.9</v>
      </c>
      <c r="Y33" s="25">
        <f t="shared" si="7"/>
        <v>118.77744071246423</v>
      </c>
      <c r="Z33" s="25">
        <v>30642.5</v>
      </c>
      <c r="AA33" s="25">
        <v>31924.3</v>
      </c>
      <c r="AB33" s="25">
        <f t="shared" si="8"/>
        <v>104.18307905686545</v>
      </c>
      <c r="AC33" s="25">
        <v>9762.2000000000007</v>
      </c>
      <c r="AD33" s="25">
        <v>12411.7</v>
      </c>
      <c r="AE33" s="25">
        <f t="shared" si="9"/>
        <v>127.14039868062528</v>
      </c>
      <c r="AF33" s="25">
        <v>16065.5</v>
      </c>
      <c r="AG33" s="25">
        <v>10499</v>
      </c>
      <c r="AH33" s="25">
        <f t="shared" si="10"/>
        <v>65.351218449472469</v>
      </c>
      <c r="AI33" s="25">
        <v>1377310.2</v>
      </c>
      <c r="AJ33" s="25">
        <v>439584.7</v>
      </c>
      <c r="AK33" s="25">
        <f t="shared" si="11"/>
        <v>31.916172551397647</v>
      </c>
      <c r="AL33" s="25">
        <v>1676908.7</v>
      </c>
      <c r="AM33" s="25">
        <v>576750.80000000005</v>
      </c>
      <c r="AN33" s="25">
        <f t="shared" si="12"/>
        <v>34.393691200958052</v>
      </c>
      <c r="AO33" s="25">
        <v>-25328.3</v>
      </c>
      <c r="AP33" s="25">
        <v>3152.1</v>
      </c>
      <c r="AQ33" s="4"/>
    </row>
    <row r="34" spans="1:43" ht="18" customHeight="1" x14ac:dyDescent="0.25">
      <c r="A34" s="12">
        <f t="shared" si="13"/>
        <v>24</v>
      </c>
      <c r="B34" s="12" t="s">
        <v>48</v>
      </c>
      <c r="C34" s="25">
        <v>1808378.8</v>
      </c>
      <c r="D34" s="25">
        <v>1023804.7</v>
      </c>
      <c r="E34" s="25">
        <f t="shared" si="0"/>
        <v>56.614504660196182</v>
      </c>
      <c r="F34" s="25">
        <v>623886.80000000005</v>
      </c>
      <c r="G34" s="25">
        <v>371004.1</v>
      </c>
      <c r="H34" s="25">
        <v>338693.3</v>
      </c>
      <c r="I34" s="25">
        <f t="shared" si="1"/>
        <v>91.290985733041765</v>
      </c>
      <c r="J34" s="25">
        <f t="shared" si="2"/>
        <v>54.287620767100698</v>
      </c>
      <c r="K34" s="25">
        <v>127621.7</v>
      </c>
      <c r="L34" s="25">
        <v>128604</v>
      </c>
      <c r="M34" s="25">
        <f t="shared" si="3"/>
        <v>100.76969668951283</v>
      </c>
      <c r="N34" s="25">
        <v>1006.7</v>
      </c>
      <c r="O34" s="25">
        <v>1790.6</v>
      </c>
      <c r="P34" s="25">
        <f t="shared" si="4"/>
        <v>177.86828250720171</v>
      </c>
      <c r="Q34" s="25">
        <v>1603.7</v>
      </c>
      <c r="R34" s="25">
        <v>1929.6</v>
      </c>
      <c r="S34" s="25">
        <f t="shared" si="5"/>
        <v>120.32175593939014</v>
      </c>
      <c r="T34" s="25">
        <v>50158.6</v>
      </c>
      <c r="U34" s="25">
        <v>57469.2</v>
      </c>
      <c r="V34" s="25">
        <f t="shared" si="6"/>
        <v>114.57496820086686</v>
      </c>
      <c r="W34" s="25">
        <v>40416.300000000003</v>
      </c>
      <c r="X34" s="25">
        <v>34959.800000000003</v>
      </c>
      <c r="Y34" s="25">
        <f t="shared" si="7"/>
        <v>86.499258962349344</v>
      </c>
      <c r="Z34" s="25">
        <v>137106.20000000001</v>
      </c>
      <c r="AA34" s="25">
        <v>100734.7</v>
      </c>
      <c r="AB34" s="25">
        <f t="shared" si="8"/>
        <v>73.472023876381954</v>
      </c>
      <c r="AC34" s="25">
        <v>65034.1</v>
      </c>
      <c r="AD34" s="25">
        <v>53275.8</v>
      </c>
      <c r="AE34" s="25">
        <f t="shared" si="9"/>
        <v>81.919792847137117</v>
      </c>
      <c r="AF34" s="25">
        <v>56001.2</v>
      </c>
      <c r="AG34" s="25">
        <v>29553.8</v>
      </c>
      <c r="AH34" s="25">
        <f t="shared" si="10"/>
        <v>52.773511996171507</v>
      </c>
      <c r="AI34" s="25">
        <v>1184492</v>
      </c>
      <c r="AJ34" s="25">
        <v>685111.4</v>
      </c>
      <c r="AK34" s="25">
        <f t="shared" si="11"/>
        <v>57.840103605596326</v>
      </c>
      <c r="AL34" s="25">
        <v>1950881</v>
      </c>
      <c r="AM34" s="25">
        <v>1041197.4</v>
      </c>
      <c r="AN34" s="25">
        <f t="shared" si="12"/>
        <v>53.370625886458477</v>
      </c>
      <c r="AO34" s="25">
        <v>-25000</v>
      </c>
      <c r="AP34" s="25">
        <v>-17392.8</v>
      </c>
      <c r="AQ34" s="4"/>
    </row>
    <row r="35" spans="1:43" ht="18" customHeight="1" x14ac:dyDescent="0.25">
      <c r="A35" s="12">
        <f t="shared" si="13"/>
        <v>25</v>
      </c>
      <c r="B35" s="12" t="s">
        <v>49</v>
      </c>
      <c r="C35" s="25">
        <v>466652.7</v>
      </c>
      <c r="D35" s="25">
        <v>238446.3</v>
      </c>
      <c r="E35" s="25">
        <f t="shared" si="0"/>
        <v>51.097164979437594</v>
      </c>
      <c r="F35" s="25">
        <v>160967.9</v>
      </c>
      <c r="G35" s="25">
        <v>73061.3</v>
      </c>
      <c r="H35" s="25">
        <v>90462.6</v>
      </c>
      <c r="I35" s="25">
        <f t="shared" si="1"/>
        <v>123.81739717196383</v>
      </c>
      <c r="J35" s="25">
        <f t="shared" si="2"/>
        <v>56.19915523529847</v>
      </c>
      <c r="K35" s="25">
        <v>39616.1</v>
      </c>
      <c r="L35" s="25">
        <v>54104.4</v>
      </c>
      <c r="M35" s="25">
        <f t="shared" si="3"/>
        <v>136.57174734514504</v>
      </c>
      <c r="N35" s="25">
        <v>156.1</v>
      </c>
      <c r="O35" s="25">
        <v>461.5</v>
      </c>
      <c r="P35" s="25">
        <f t="shared" si="4"/>
        <v>295.64381806534271</v>
      </c>
      <c r="Q35" s="25">
        <v>309.10000000000002</v>
      </c>
      <c r="R35" s="25">
        <v>427.3</v>
      </c>
      <c r="S35" s="25">
        <f t="shared" si="5"/>
        <v>138.24005176318343</v>
      </c>
      <c r="T35" s="25">
        <v>4931.8</v>
      </c>
      <c r="U35" s="25">
        <v>6185.3</v>
      </c>
      <c r="V35" s="25">
        <f t="shared" si="6"/>
        <v>125.41668356381037</v>
      </c>
      <c r="W35" s="25">
        <v>12885.8</v>
      </c>
      <c r="X35" s="25">
        <v>11177.6</v>
      </c>
      <c r="Y35" s="25">
        <f t="shared" si="7"/>
        <v>86.743547160440187</v>
      </c>
      <c r="Z35" s="25">
        <v>11284.1</v>
      </c>
      <c r="AA35" s="25">
        <v>13777.1</v>
      </c>
      <c r="AB35" s="25">
        <f t="shared" si="8"/>
        <v>122.09303356049664</v>
      </c>
      <c r="AC35" s="25">
        <v>6945.3</v>
      </c>
      <c r="AD35" s="25">
        <v>6562.8</v>
      </c>
      <c r="AE35" s="25">
        <f t="shared" si="9"/>
        <v>94.492678502008559</v>
      </c>
      <c r="AF35" s="25">
        <v>1827.1</v>
      </c>
      <c r="AG35" s="25">
        <v>4503</v>
      </c>
      <c r="AH35" s="25">
        <f t="shared" si="10"/>
        <v>246.45613266925733</v>
      </c>
      <c r="AI35" s="25">
        <v>305684.7</v>
      </c>
      <c r="AJ35" s="25">
        <v>147983.70000000001</v>
      </c>
      <c r="AK35" s="25">
        <f t="shared" si="11"/>
        <v>48.410568144234894</v>
      </c>
      <c r="AL35" s="25">
        <v>474812.6</v>
      </c>
      <c r="AM35" s="25">
        <v>231554.8</v>
      </c>
      <c r="AN35" s="25">
        <f t="shared" si="12"/>
        <v>48.76761905644458</v>
      </c>
      <c r="AO35" s="25">
        <v>-160</v>
      </c>
      <c r="AP35" s="25">
        <v>6891.5</v>
      </c>
      <c r="AQ35" s="4"/>
    </row>
    <row r="36" spans="1:43" ht="18" customHeight="1" x14ac:dyDescent="0.25">
      <c r="A36" s="12">
        <f t="shared" si="13"/>
        <v>26</v>
      </c>
      <c r="B36" s="12" t="s">
        <v>50</v>
      </c>
      <c r="C36" s="25">
        <v>10984541.199999999</v>
      </c>
      <c r="D36" s="25">
        <v>5339310.4000000004</v>
      </c>
      <c r="E36" s="25">
        <f t="shared" si="0"/>
        <v>48.607495777793616</v>
      </c>
      <c r="F36" s="25">
        <v>4258124.4000000004</v>
      </c>
      <c r="G36" s="25">
        <v>2349835.6</v>
      </c>
      <c r="H36" s="25">
        <v>2166554</v>
      </c>
      <c r="I36" s="25">
        <f t="shared" si="1"/>
        <v>92.200237327241098</v>
      </c>
      <c r="J36" s="25">
        <f t="shared" si="2"/>
        <v>50.880476859717859</v>
      </c>
      <c r="K36" s="25">
        <v>940619.2</v>
      </c>
      <c r="L36" s="25">
        <v>937799.2</v>
      </c>
      <c r="M36" s="25">
        <f t="shared" si="3"/>
        <v>99.700197486932012</v>
      </c>
      <c r="N36" s="25">
        <v>10569.9</v>
      </c>
      <c r="O36" s="25">
        <v>14079.2</v>
      </c>
      <c r="P36" s="25">
        <f t="shared" si="4"/>
        <v>133.2008817491178</v>
      </c>
      <c r="Q36" s="25">
        <v>10799.9</v>
      </c>
      <c r="R36" s="25">
        <v>11097.2</v>
      </c>
      <c r="S36" s="25">
        <f t="shared" si="5"/>
        <v>102.75280326669693</v>
      </c>
      <c r="T36" s="25">
        <v>296496.59999999998</v>
      </c>
      <c r="U36" s="25">
        <v>168091</v>
      </c>
      <c r="V36" s="25">
        <f t="shared" si="6"/>
        <v>56.692387029058686</v>
      </c>
      <c r="W36" s="25">
        <v>268553.59999999998</v>
      </c>
      <c r="X36" s="25">
        <v>247442.3</v>
      </c>
      <c r="Y36" s="25">
        <f t="shared" si="7"/>
        <v>92.138887730419555</v>
      </c>
      <c r="Z36" s="25">
        <v>749153.4</v>
      </c>
      <c r="AA36" s="25">
        <v>704593.8</v>
      </c>
      <c r="AB36" s="25">
        <f t="shared" si="8"/>
        <v>94.052005904264732</v>
      </c>
      <c r="AC36" s="25">
        <v>427020.4</v>
      </c>
      <c r="AD36" s="25">
        <v>394705.2</v>
      </c>
      <c r="AE36" s="25">
        <f t="shared" si="9"/>
        <v>92.432399014192285</v>
      </c>
      <c r="AF36" s="25">
        <v>224381</v>
      </c>
      <c r="AG36" s="25">
        <v>221012.7</v>
      </c>
      <c r="AH36" s="25">
        <f t="shared" si="10"/>
        <v>98.498847941670647</v>
      </c>
      <c r="AI36" s="25">
        <v>6726416.7999999998</v>
      </c>
      <c r="AJ36" s="25">
        <v>3172756.3</v>
      </c>
      <c r="AK36" s="25">
        <f t="shared" si="11"/>
        <v>47.168595023727939</v>
      </c>
      <c r="AL36" s="25">
        <v>12193631.5</v>
      </c>
      <c r="AM36" s="25">
        <v>5570381.5</v>
      </c>
      <c r="AN36" s="25">
        <f t="shared" si="12"/>
        <v>45.682711503951879</v>
      </c>
      <c r="AO36" s="25">
        <v>-55049</v>
      </c>
      <c r="AP36" s="25">
        <v>-231071.2</v>
      </c>
      <c r="AQ36" s="4"/>
    </row>
    <row r="37" spans="1:43" ht="30" customHeight="1" x14ac:dyDescent="0.25">
      <c r="A37" s="12"/>
      <c r="B37" s="28" t="s">
        <v>51</v>
      </c>
      <c r="C37" s="29">
        <v>25921850</v>
      </c>
      <c r="D37" s="29">
        <v>12610329.100000001</v>
      </c>
      <c r="E37" s="29">
        <f t="shared" si="0"/>
        <v>48.647488894504065</v>
      </c>
      <c r="F37" s="29">
        <f t="shared" ref="F37:AP37" si="14">SUM(F11:F36)</f>
        <v>8170719.6000000015</v>
      </c>
      <c r="G37" s="29">
        <f t="shared" si="14"/>
        <v>4275848.7</v>
      </c>
      <c r="H37" s="29">
        <f t="shared" si="14"/>
        <v>4191143.5</v>
      </c>
      <c r="I37" s="29">
        <f t="shared" si="1"/>
        <v>98.018985096455808</v>
      </c>
      <c r="J37" s="29">
        <f t="shared" si="2"/>
        <v>51.29466809753206</v>
      </c>
      <c r="K37" s="29">
        <f t="shared" si="14"/>
        <v>1931275</v>
      </c>
      <c r="L37" s="29">
        <f t="shared" si="14"/>
        <v>2044904.8999999997</v>
      </c>
      <c r="M37" s="29">
        <f t="shared" si="3"/>
        <v>105.88367270326596</v>
      </c>
      <c r="N37" s="29">
        <f t="shared" si="14"/>
        <v>16159</v>
      </c>
      <c r="O37" s="29">
        <f t="shared" si="14"/>
        <v>22177.1</v>
      </c>
      <c r="P37" s="29">
        <f t="shared" si="4"/>
        <v>137.2430224642614</v>
      </c>
      <c r="Q37" s="29">
        <f t="shared" si="14"/>
        <v>19005</v>
      </c>
      <c r="R37" s="29">
        <f t="shared" si="14"/>
        <v>20771.599999999999</v>
      </c>
      <c r="S37" s="29">
        <f t="shared" si="5"/>
        <v>109.2954485661668</v>
      </c>
      <c r="T37" s="29">
        <f t="shared" si="14"/>
        <v>418922.19999999995</v>
      </c>
      <c r="U37" s="29">
        <f t="shared" si="14"/>
        <v>296387.8</v>
      </c>
      <c r="V37" s="29">
        <f t="shared" si="6"/>
        <v>70.750081996131982</v>
      </c>
      <c r="W37" s="29">
        <f t="shared" si="14"/>
        <v>489010.8</v>
      </c>
      <c r="X37" s="29">
        <f t="shared" si="14"/>
        <v>450822.1</v>
      </c>
      <c r="Y37" s="29">
        <f t="shared" si="7"/>
        <v>92.190622374802359</v>
      </c>
      <c r="Z37" s="29">
        <f t="shared" si="14"/>
        <v>1146435.8</v>
      </c>
      <c r="AA37" s="29">
        <f t="shared" si="14"/>
        <v>1069492.8</v>
      </c>
      <c r="AB37" s="29">
        <f t="shared" si="8"/>
        <v>93.288503377162499</v>
      </c>
      <c r="AC37" s="29">
        <f t="shared" si="14"/>
        <v>594168.19999999995</v>
      </c>
      <c r="AD37" s="29">
        <f t="shared" si="14"/>
        <v>550103.30000000005</v>
      </c>
      <c r="AE37" s="29">
        <f t="shared" si="9"/>
        <v>92.583766684248687</v>
      </c>
      <c r="AF37" s="29">
        <f t="shared" si="14"/>
        <v>379826.9</v>
      </c>
      <c r="AG37" s="29">
        <f t="shared" si="14"/>
        <v>315520.7</v>
      </c>
      <c r="AH37" s="29">
        <f t="shared" si="10"/>
        <v>83.069603548353214</v>
      </c>
      <c r="AI37" s="29">
        <f t="shared" si="14"/>
        <v>17751130.399999999</v>
      </c>
      <c r="AJ37" s="29">
        <f t="shared" si="14"/>
        <v>8419185.5</v>
      </c>
      <c r="AK37" s="29">
        <f t="shared" si="11"/>
        <v>47.429010492762764</v>
      </c>
      <c r="AL37" s="29">
        <f t="shared" si="14"/>
        <v>27662009.599999998</v>
      </c>
      <c r="AM37" s="29">
        <f t="shared" si="14"/>
        <v>12876177.4</v>
      </c>
      <c r="AN37" s="29">
        <f t="shared" si="12"/>
        <v>46.548235598906025</v>
      </c>
      <c r="AO37" s="29">
        <f t="shared" si="14"/>
        <v>-254330.30000000002</v>
      </c>
      <c r="AP37" s="29">
        <f t="shared" si="14"/>
        <v>-265848.30000000005</v>
      </c>
      <c r="AQ37" s="4"/>
    </row>
  </sheetData>
  <mergeCells count="45">
    <mergeCell ref="A5:A9"/>
    <mergeCell ref="C8:C9"/>
    <mergeCell ref="B5:B9"/>
    <mergeCell ref="C5:E7"/>
    <mergeCell ref="F6:J6"/>
    <mergeCell ref="F7:F9"/>
    <mergeCell ref="G7:H7"/>
    <mergeCell ref="I7:J7"/>
    <mergeCell ref="D8:D9"/>
    <mergeCell ref="E8:E9"/>
    <mergeCell ref="G8:G9"/>
    <mergeCell ref="H8:H9"/>
    <mergeCell ref="I8:I9"/>
    <mergeCell ref="J8:J9"/>
    <mergeCell ref="F5:G5"/>
    <mergeCell ref="C3:E3"/>
    <mergeCell ref="D2:G2"/>
    <mergeCell ref="C1:V1"/>
    <mergeCell ref="Z7:AB7"/>
    <mergeCell ref="AC7:AE7"/>
    <mergeCell ref="AF7:AH7"/>
    <mergeCell ref="Q8:R8"/>
    <mergeCell ref="K8:L8"/>
    <mergeCell ref="N8:O8"/>
    <mergeCell ref="T8:U8"/>
    <mergeCell ref="W8:X8"/>
    <mergeCell ref="Z8:AA8"/>
    <mergeCell ref="AC8:AD8"/>
    <mergeCell ref="AF8:AG8"/>
    <mergeCell ref="N7:P7"/>
    <mergeCell ref="K7:M7"/>
    <mergeCell ref="Q7:S7"/>
    <mergeCell ref="T7:V7"/>
    <mergeCell ref="W7:Y7"/>
    <mergeCell ref="AO5:AP7"/>
    <mergeCell ref="AL5:AN7"/>
    <mergeCell ref="AI6:AK7"/>
    <mergeCell ref="AI8:AI9"/>
    <mergeCell ref="AJ8:AJ9"/>
    <mergeCell ref="AK8:AK9"/>
    <mergeCell ref="AL8:AL9"/>
    <mergeCell ref="AM8:AM9"/>
    <mergeCell ref="AN8:AN9"/>
    <mergeCell ref="AO8:AO9"/>
    <mergeCell ref="AP8:AP9"/>
  </mergeCells>
  <pageMargins left="0.39370078740157483" right="0.39370078740157483" top="0.74803149606299213" bottom="0.74803149606299213" header="0.31496062992125984" footer="0.31496062992125984"/>
  <pageSetup paperSize="9" scale="60" fitToWidth="0" orientation="landscape" r:id="rId1"/>
  <headerFooter>
    <evenHeader xml:space="preserve">&amp;R&amp;P &amp; из &amp; &amp;N 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228BCBA-15E8-425C-A80F-B702F0A3D59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Леонтьева Светлана Александровна</dc:creator>
  <cp:lastModifiedBy>Леонтьева Светлана Александровна</cp:lastModifiedBy>
  <cp:lastPrinted>2018-08-15T08:31:11Z</cp:lastPrinted>
  <dcterms:created xsi:type="dcterms:W3CDTF">2018-08-15T06:53:45Z</dcterms:created>
  <dcterms:modified xsi:type="dcterms:W3CDTF">2018-08-15T08:31:12Z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IKB_2016_MR_GO.xlsx</vt:lpwstr>
  </property>
  <property fmtid="{D5CDD505-2E9C-101B-9397-08002B2CF9AE}" pid="3" name="Название отчета">
    <vt:lpwstr>IKB_2016_MR_GO.xlsx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17.2.0.0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omo4</vt:lpwstr>
  </property>
  <property fmtid="{D5CDD505-2E9C-101B-9397-08002B2CF9AE}" pid="10" name="Шаблон">
    <vt:lpwstr>IKB_2016_MR_GO</vt:lpwstr>
  </property>
  <property fmtid="{D5CDD505-2E9C-101B-9397-08002B2CF9AE}" pid="11" name="Локальная база">
    <vt:lpwstr>не используется</vt:lpwstr>
  </property>
</Properties>
</file>