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1130"/>
  </bookViews>
  <sheets>
    <sheet name="Таблица 1" sheetId="2" r:id="rId1"/>
  </sheets>
  <definedNames>
    <definedName name="_xlnm.Print_Titles" localSheetId="0">'Таблица 1'!$B:$B</definedName>
    <definedName name="_xlnm.Print_Area" localSheetId="0">'Таблица 1'!$A$1:$AP$35</definedName>
  </definedNames>
  <calcPr calcId="145621"/>
</workbook>
</file>

<file path=xl/calcChain.xml><?xml version="1.0" encoding="utf-8"?>
<calcChain xmlns="http://schemas.openxmlformats.org/spreadsheetml/2006/main">
  <c r="E9" i="2" l="1"/>
  <c r="J9" i="2"/>
  <c r="I9" i="2"/>
  <c r="M9" i="2"/>
  <c r="AN9" i="2"/>
  <c r="AK9" i="2"/>
  <c r="AH9" i="2"/>
  <c r="AE9" i="2"/>
  <c r="AB9" i="2"/>
  <c r="Y9" i="2"/>
  <c r="V9" i="2"/>
  <c r="S9" i="2"/>
  <c r="AK35" i="2"/>
  <c r="C35" i="2" l="1"/>
  <c r="D35" i="2"/>
  <c r="F35" i="2"/>
  <c r="G35" i="2"/>
  <c r="H35" i="2"/>
  <c r="I35" i="2" s="1"/>
  <c r="K35" i="2"/>
  <c r="L35" i="2"/>
  <c r="N35" i="2"/>
  <c r="O35" i="2"/>
  <c r="P35" i="2" s="1"/>
  <c r="Q35" i="2"/>
  <c r="R35" i="2"/>
  <c r="T35" i="2"/>
  <c r="U35" i="2"/>
  <c r="V35" i="2" s="1"/>
  <c r="W35" i="2"/>
  <c r="X35" i="2"/>
  <c r="Z35" i="2"/>
  <c r="AA35" i="2"/>
  <c r="AC35" i="2"/>
  <c r="AD35" i="2"/>
  <c r="AF35" i="2"/>
  <c r="AG35" i="2"/>
  <c r="AH35" i="2" s="1"/>
  <c r="AI35" i="2"/>
  <c r="AJ35" i="2"/>
  <c r="AL35" i="2"/>
  <c r="AM35" i="2"/>
  <c r="AO35" i="2"/>
  <c r="AP35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Y35" i="2" l="1"/>
  <c r="S35" i="2"/>
  <c r="J35" i="2"/>
  <c r="AN35" i="2"/>
  <c r="AE35" i="2"/>
  <c r="AB35" i="2"/>
  <c r="M35" i="2"/>
  <c r="E35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<sst xmlns="http://schemas.openxmlformats.org/spreadsheetml/2006/main" count="103" uniqueCount="54">
  <si>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</si>
  <si>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</si>
  <si>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</si>
  <si>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</si>
  <si>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</si>
  <si>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</si>
  <si>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</si>
  <si>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</si>
  <si>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</si>
  <si>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</si>
  <si>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</si>
  <si>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</si>
  <si>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</si>
  <si>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</si>
  <si>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</si>
  <si>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</si>
  <si>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</si>
  <si>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</si>
  <si>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</si>
  <si>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</si>
  <si>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01.05.2017</t>
  </si>
  <si>
    <t>на  01.05.2018</t>
  </si>
  <si>
    <t>01.05.2018 / 01.05.2017</t>
  </si>
  <si>
    <t>01.05.2018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</si>
  <si>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</si>
  <si>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</si>
  <si>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</si>
  <si>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</si>
  <si>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</si>
  <si>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</si>
  <si>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</si>
  <si>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</si>
  <si>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</si>
  <si>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</si>
  <si>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</si>
  <si>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</si>
  <si>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</si>
  <si>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</si>
  <si>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</si>
  <si>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</si>
  <si>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</si>
  <si>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</si>
  <si>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</si>
  <si>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</si>
  <si>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</si>
  <si>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</si>
  <si>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</si>
  <si>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</si>
  <si>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</si>
  <si>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</si>
  <si>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</si>
  <si>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</si>
  <si>
    <t>(тыс.рублей)</t>
  </si>
  <si>
    <t>Исполнение консолидированных бюджетов муниципальных районов и бюджетов городских округов на 1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</si>
</sst>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7.5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 Cyr"/>
      <family val="1"/>
      <charset val="204"/>
    </font>
    <font>
      <sz val="8"/>
      <name val="Times New Roman Cyr"/>
      <charset val="204"/>
    </font>
    <font>
      <sz val="7"/>
      <color rgb="FF00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  <xf numFmtId="0" fontId="11" fillId="0" borderId="1"/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2" xfId="8" applyNumberFormat="1" applyProtection="1"/>
    <xf numFmtId="164" fontId="5" fillId="0" borderId="3" xfId="10" applyNumberFormat="1" applyProtection="1">
      <alignment horizontal="center" vertical="center" wrapText="1"/>
    </xf>
    <xf numFmtId="164" fontId="5" fillId="0" borderId="4" xfId="11" applyNumberFormat="1" applyProtection="1">
      <alignment vertical="center" wrapText="1"/>
    </xf>
    <xf numFmtId="164" fontId="5" fillId="0" borderId="5" xfId="12" applyNumberFormat="1" applyProtection="1">
      <alignment vertical="center" wrapText="1"/>
    </xf>
    <xf numFmtId="164" fontId="5" fillId="0" borderId="6" xfId="13" applyNumberFormat="1" applyProtection="1">
      <alignment vertical="center" wrapText="1"/>
    </xf>
    <xf numFmtId="1" fontId="5" fillId="0" borderId="3" xfId="14" applyNumberFormat="1" applyProtection="1">
      <alignment horizontal="center" vertical="center" wrapText="1"/>
    </xf>
    <xf numFmtId="0" fontId="1" fillId="0" borderId="7" xfId="19" applyNumberFormat="1" applyProtection="1"/>
    <xf numFmtId="1" fontId="9" fillId="0" borderId="3" xfId="14" applyNumberFormat="1" applyFont="1" applyProtection="1">
      <alignment horizontal="center" vertical="center" wrapText="1"/>
    </xf>
    <xf numFmtId="0" fontId="2" fillId="0" borderId="1" xfId="4" applyNumberFormat="1" applyFont="1" applyProtection="1"/>
    <xf numFmtId="0" fontId="10" fillId="0" borderId="0" xfId="0" applyFont="1" applyProtection="1">
      <protection locked="0"/>
    </xf>
    <xf numFmtId="0" fontId="15" fillId="0" borderId="3" xfId="17" applyNumberFormat="1" applyFont="1" applyProtection="1"/>
    <xf numFmtId="164" fontId="15" fillId="0" borderId="3" xfId="18" applyNumberFormat="1" applyFont="1" applyProtection="1">
      <alignment horizontal="right" shrinkToFit="1"/>
    </xf>
    <xf numFmtId="0" fontId="16" fillId="0" borderId="3" xfId="17" applyNumberFormat="1" applyFont="1" applyProtection="1"/>
    <xf numFmtId="49" fontId="16" fillId="0" borderId="3" xfId="17" applyNumberFormat="1" applyFont="1" applyAlignment="1" applyProtection="1">
      <alignment wrapText="1"/>
    </xf>
    <xf numFmtId="164" fontId="16" fillId="0" borderId="3" xfId="18" applyNumberFormat="1" applyFont="1" applyProtection="1">
      <alignment horizontal="right" shrinkToFit="1"/>
    </xf>
    <xf numFmtId="164" fontId="5" fillId="0" borderId="4" xfId="11" applyNumberFormat="1" applyAlignment="1" applyProtection="1">
      <alignment vertical="center" wrapText="1"/>
    </xf>
    <xf numFmtId="164" fontId="5" fillId="0" borderId="5" xfId="11" applyNumberFormat="1" applyBorder="1" applyAlignment="1" applyProtection="1">
      <alignment vertical="center" wrapText="1"/>
    </xf>
    <xf numFmtId="164" fontId="12" fillId="0" borderId="1" xfId="33" applyNumberFormat="1" applyFont="1" applyFill="1" applyAlignment="1">
      <alignment horizontal="center" vertical="center" wrapText="1"/>
    </xf>
    <xf numFmtId="164" fontId="13" fillId="0" borderId="8" xfId="33" applyNumberFormat="1" applyFont="1" applyFill="1" applyBorder="1" applyAlignment="1">
      <alignment horizontal="right" vertical="center" wrapText="1"/>
    </xf>
    <xf numFmtId="1" fontId="5" fillId="0" borderId="3" xfId="14" applyNumberFormat="1" applyProtection="1">
      <alignment horizontal="center" vertical="center" wrapText="1"/>
    </xf>
    <xf numFmtId="1" fontId="5" fillId="0" borderId="3" xfId="14" applyProtection="1">
      <alignment horizontal="center" vertical="center" wrapText="1"/>
      <protection locked="0"/>
    </xf>
    <xf numFmtId="164" fontId="5" fillId="0" borderId="3" xfId="10" applyNumberFormat="1" applyProtection="1">
      <alignment horizontal="center" vertical="center" wrapText="1"/>
    </xf>
    <xf numFmtId="164" fontId="5" fillId="0" borderId="3" xfId="10" applyProtection="1">
      <alignment horizontal="center" vertical="center" wrapText="1"/>
      <protection locked="0"/>
    </xf>
    <xf numFmtId="49" fontId="9" fillId="0" borderId="3" xfId="15" applyNumberFormat="1" applyFont="1" applyProtection="1">
      <alignment horizontal="center" vertical="center" wrapText="1"/>
    </xf>
    <xf numFmtId="49" fontId="9" fillId="0" borderId="3" xfId="15" applyFont="1" applyProtection="1">
      <alignment horizontal="center" vertical="center" wrapText="1"/>
      <protection locked="0"/>
    </xf>
    <xf numFmtId="1" fontId="14" fillId="0" borderId="3" xfId="14" applyNumberFormat="1" applyFont="1" applyProtection="1">
      <alignment horizontal="center" vertical="center" wrapText="1"/>
    </xf>
    <xf numFmtId="1" fontId="14" fillId="0" borderId="3" xfId="14" applyFont="1" applyProtection="1">
      <alignment horizontal="center" vertical="center" wrapText="1"/>
      <protection locked="0"/>
    </xf>
    <xf numFmtId="3" fontId="5" fillId="0" borderId="3" xfId="9" applyNumberFormat="1" applyProtection="1">
      <alignment horizontal="center" vertical="center" wrapText="1"/>
    </xf>
    <xf numFmtId="3" fontId="5" fillId="0" borderId="3" xfId="9" applyProtection="1">
      <alignment horizontal="center" vertical="center" wrapText="1"/>
      <protection locked="0"/>
    </xf>
    <xf numFmtId="0" fontId="1" fillId="0" borderId="1" xfId="5" applyNumberFormat="1" applyProtection="1">
      <alignment horizontal="center" wrapText="1"/>
    </xf>
    <xf numFmtId="0" fontId="1" fillId="0" borderId="1" xfId="5" applyProtection="1">
      <alignment horizontal="center" wrapText="1"/>
      <protection locked="0"/>
    </xf>
  </cellXfs>
  <cellStyles count="34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  <cellStyle name="Обычный_Лист1" xfId="3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C35" sqref="C35"/>
    </sheetView>
  </sheetViews>
  <sheetFormatPr defaultRowHeight="15" x14ac:dyDescent="0.25"/>
  <cols>
    <col min="1" max="1" width="3.42578125" style="1" customWidth="1"/>
    <col min="2" max="2" width="17.5703125" style="1" customWidth="1"/>
    <col min="3" max="3" width="10.140625" style="1" customWidth="1"/>
    <col min="4" max="4" width="9.5703125" style="1" customWidth="1"/>
    <col min="5" max="5" width="5.85546875" style="1" customWidth="1"/>
    <col min="6" max="6" width="9.140625" style="1" customWidth="1"/>
    <col min="7" max="8" width="9.28515625" style="1" customWidth="1"/>
    <col min="9" max="9" width="6.5703125" style="1" customWidth="1"/>
    <col min="10" max="10" width="5.85546875" style="1" customWidth="1"/>
    <col min="11" max="11" width="9" style="1" customWidth="1"/>
    <col min="12" max="12" width="9.28515625" style="1" customWidth="1"/>
    <col min="13" max="13" width="7.85546875" style="1" customWidth="1"/>
    <col min="14" max="14" width="7.42578125" style="1" customWidth="1"/>
    <col min="15" max="15" width="7.140625" style="1" customWidth="1"/>
    <col min="16" max="16" width="6.7109375" style="1" customWidth="1"/>
    <col min="17" max="18" width="7.5703125" style="1" customWidth="1"/>
    <col min="19" max="19" width="6.5703125" style="1" customWidth="1"/>
    <col min="20" max="20" width="8" style="1" customWidth="1"/>
    <col min="21" max="21" width="8.28515625" style="1" customWidth="1"/>
    <col min="22" max="22" width="5.85546875" style="1" customWidth="1"/>
    <col min="23" max="24" width="8.7109375" style="1" customWidth="1"/>
    <col min="25" max="25" width="6.28515625" style="1" customWidth="1"/>
    <col min="26" max="26" width="7.5703125" style="1" customWidth="1"/>
    <col min="27" max="27" width="7.140625" style="1" customWidth="1"/>
    <col min="28" max="28" width="6.140625" style="1" customWidth="1"/>
    <col min="29" max="30" width="9" style="1" customWidth="1"/>
    <col min="31" max="31" width="6.7109375" style="1" customWidth="1"/>
    <col min="32" max="33" width="8.28515625" style="1" customWidth="1"/>
    <col min="34" max="34" width="6.85546875" style="1" customWidth="1"/>
    <col min="35" max="35" width="10.28515625" style="1" customWidth="1"/>
    <col min="36" max="36" width="9" style="1" customWidth="1"/>
    <col min="37" max="37" width="6" style="1" customWidth="1"/>
    <col min="38" max="38" width="10.140625" style="1" customWidth="1"/>
    <col min="39" max="39" width="8.85546875" style="1" customWidth="1"/>
    <col min="40" max="40" width="6.85546875" style="1" customWidth="1"/>
    <col min="41" max="42" width="8.140625" style="1" customWidth="1"/>
    <col min="43" max="43" width="9.140625" style="1" customWidth="1"/>
    <col min="44" max="16384" width="9.140625" style="1"/>
  </cols>
  <sheetData>
    <row r="1" spans="1:43" ht="25.5" customHeight="1" x14ac:dyDescent="0.25">
      <c r="A1" s="22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4"/>
    </row>
    <row r="2" spans="1:43" ht="16.350000000000001" customHeight="1" x14ac:dyDescent="0.25">
      <c r="A2" s="2"/>
      <c r="B2" s="2"/>
      <c r="C2" s="2"/>
      <c r="D2" s="34"/>
      <c r="E2" s="35"/>
      <c r="F2" s="35"/>
      <c r="G2" s="35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</row>
    <row r="3" spans="1:43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23" t="s">
        <v>52</v>
      </c>
      <c r="AP3" s="23"/>
      <c r="AQ3" s="4"/>
    </row>
    <row r="4" spans="1:43" ht="15" customHeight="1" x14ac:dyDescent="0.25">
      <c r="A4" s="32" t="s">
        <v>0</v>
      </c>
      <c r="B4" s="26" t="s">
        <v>1</v>
      </c>
      <c r="C4" s="26" t="s">
        <v>2</v>
      </c>
      <c r="D4" s="27"/>
      <c r="E4" s="27"/>
      <c r="F4" s="20" t="s">
        <v>3</v>
      </c>
      <c r="G4" s="2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9"/>
      <c r="AL4" s="26" t="s">
        <v>4</v>
      </c>
      <c r="AM4" s="27"/>
      <c r="AN4" s="27"/>
      <c r="AO4" s="26" t="s">
        <v>5</v>
      </c>
      <c r="AP4" s="27"/>
      <c r="AQ4" s="4"/>
    </row>
    <row r="5" spans="1:43" ht="15" customHeight="1" x14ac:dyDescent="0.25">
      <c r="A5" s="33"/>
      <c r="B5" s="27"/>
      <c r="C5" s="27"/>
      <c r="D5" s="27"/>
      <c r="E5" s="27"/>
      <c r="F5" s="26" t="s">
        <v>6</v>
      </c>
      <c r="G5" s="27"/>
      <c r="H5" s="27"/>
      <c r="I5" s="27"/>
      <c r="J5" s="2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7"/>
      <c r="AD5" s="8"/>
      <c r="AE5" s="8"/>
      <c r="AF5" s="8"/>
      <c r="AG5" s="8"/>
      <c r="AH5" s="9"/>
      <c r="AI5" s="26" t="s">
        <v>7</v>
      </c>
      <c r="AJ5" s="27"/>
      <c r="AK5" s="27"/>
      <c r="AL5" s="27"/>
      <c r="AM5" s="27"/>
      <c r="AN5" s="27"/>
      <c r="AO5" s="27"/>
      <c r="AP5" s="27"/>
      <c r="AQ5" s="4"/>
    </row>
    <row r="6" spans="1:43" ht="22.5" customHeight="1" x14ac:dyDescent="0.25">
      <c r="A6" s="33"/>
      <c r="B6" s="27"/>
      <c r="C6" s="27"/>
      <c r="D6" s="27"/>
      <c r="E6" s="27"/>
      <c r="F6" s="24" t="s">
        <v>8</v>
      </c>
      <c r="G6" s="26" t="s">
        <v>9</v>
      </c>
      <c r="H6" s="27"/>
      <c r="I6" s="26" t="s">
        <v>10</v>
      </c>
      <c r="J6" s="27"/>
      <c r="K6" s="26" t="s">
        <v>11</v>
      </c>
      <c r="L6" s="27"/>
      <c r="M6" s="27"/>
      <c r="N6" s="26" t="s">
        <v>12</v>
      </c>
      <c r="O6" s="27"/>
      <c r="P6" s="27"/>
      <c r="Q6" s="26" t="s">
        <v>13</v>
      </c>
      <c r="R6" s="27"/>
      <c r="S6" s="27"/>
      <c r="T6" s="26" t="s">
        <v>14</v>
      </c>
      <c r="U6" s="27"/>
      <c r="V6" s="27"/>
      <c r="W6" s="26" t="s">
        <v>15</v>
      </c>
      <c r="X6" s="27"/>
      <c r="Y6" s="27"/>
      <c r="Z6" s="26" t="s">
        <v>16</v>
      </c>
      <c r="AA6" s="27"/>
      <c r="AB6" s="27"/>
      <c r="AC6" s="26" t="s">
        <v>17</v>
      </c>
      <c r="AD6" s="27"/>
      <c r="AE6" s="27"/>
      <c r="AF6" s="26" t="s">
        <v>18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4"/>
    </row>
    <row r="7" spans="1:43" ht="17.25" customHeight="1" x14ac:dyDescent="0.25">
      <c r="A7" s="33"/>
      <c r="B7" s="27"/>
      <c r="C7" s="24" t="s">
        <v>8</v>
      </c>
      <c r="D7" s="24" t="s">
        <v>19</v>
      </c>
      <c r="E7" s="24" t="s">
        <v>10</v>
      </c>
      <c r="F7" s="25"/>
      <c r="G7" s="24" t="s">
        <v>20</v>
      </c>
      <c r="H7" s="24" t="s">
        <v>21</v>
      </c>
      <c r="I7" s="28" t="s">
        <v>22</v>
      </c>
      <c r="J7" s="30" t="s">
        <v>23</v>
      </c>
      <c r="K7" s="26" t="s">
        <v>19</v>
      </c>
      <c r="L7" s="27"/>
      <c r="M7" s="6" t="s">
        <v>10</v>
      </c>
      <c r="N7" s="26" t="s">
        <v>19</v>
      </c>
      <c r="O7" s="27"/>
      <c r="P7" s="6" t="s">
        <v>10</v>
      </c>
      <c r="Q7" s="26" t="s">
        <v>19</v>
      </c>
      <c r="R7" s="27"/>
      <c r="S7" s="6" t="s">
        <v>10</v>
      </c>
      <c r="T7" s="26" t="s">
        <v>19</v>
      </c>
      <c r="U7" s="27"/>
      <c r="V7" s="6" t="s">
        <v>10</v>
      </c>
      <c r="W7" s="26" t="s">
        <v>19</v>
      </c>
      <c r="X7" s="27"/>
      <c r="Y7" s="6" t="s">
        <v>10</v>
      </c>
      <c r="Z7" s="26" t="s">
        <v>19</v>
      </c>
      <c r="AA7" s="27"/>
      <c r="AB7" s="6" t="s">
        <v>10</v>
      </c>
      <c r="AC7" s="26" t="s">
        <v>19</v>
      </c>
      <c r="AD7" s="27"/>
      <c r="AE7" s="6" t="s">
        <v>10</v>
      </c>
      <c r="AF7" s="26" t="s">
        <v>19</v>
      </c>
      <c r="AG7" s="27"/>
      <c r="AH7" s="6" t="s">
        <v>10</v>
      </c>
      <c r="AI7" s="24" t="s">
        <v>8</v>
      </c>
      <c r="AJ7" s="24" t="s">
        <v>24</v>
      </c>
      <c r="AK7" s="24" t="s">
        <v>10</v>
      </c>
      <c r="AL7" s="24" t="s">
        <v>8</v>
      </c>
      <c r="AM7" s="24" t="s">
        <v>24</v>
      </c>
      <c r="AN7" s="24" t="s">
        <v>10</v>
      </c>
      <c r="AO7" s="24" t="s">
        <v>8</v>
      </c>
      <c r="AP7" s="24" t="s">
        <v>24</v>
      </c>
      <c r="AQ7" s="4"/>
    </row>
    <row r="8" spans="1:43" ht="45.75" customHeight="1" x14ac:dyDescent="0.25">
      <c r="A8" s="33"/>
      <c r="B8" s="27"/>
      <c r="C8" s="25"/>
      <c r="D8" s="25"/>
      <c r="E8" s="25"/>
      <c r="F8" s="25"/>
      <c r="G8" s="25"/>
      <c r="H8" s="25"/>
      <c r="I8" s="29"/>
      <c r="J8" s="31"/>
      <c r="K8" s="10" t="s">
        <v>20</v>
      </c>
      <c r="L8" s="10" t="s">
        <v>21</v>
      </c>
      <c r="M8" s="10" t="s">
        <v>22</v>
      </c>
      <c r="N8" s="10" t="s">
        <v>20</v>
      </c>
      <c r="O8" s="10" t="s">
        <v>21</v>
      </c>
      <c r="P8" s="12" t="s">
        <v>22</v>
      </c>
      <c r="Q8" s="10" t="s">
        <v>20</v>
      </c>
      <c r="R8" s="10" t="s">
        <v>21</v>
      </c>
      <c r="S8" s="12" t="s">
        <v>22</v>
      </c>
      <c r="T8" s="10" t="s">
        <v>20</v>
      </c>
      <c r="U8" s="10" t="s">
        <v>21</v>
      </c>
      <c r="V8" s="12" t="s">
        <v>22</v>
      </c>
      <c r="W8" s="10" t="s">
        <v>20</v>
      </c>
      <c r="X8" s="10" t="s">
        <v>21</v>
      </c>
      <c r="Y8" s="12" t="s">
        <v>22</v>
      </c>
      <c r="Z8" s="10" t="s">
        <v>20</v>
      </c>
      <c r="AA8" s="10" t="s">
        <v>21</v>
      </c>
      <c r="AB8" s="10" t="s">
        <v>22</v>
      </c>
      <c r="AC8" s="10" t="s">
        <v>20</v>
      </c>
      <c r="AD8" s="10" t="s">
        <v>21</v>
      </c>
      <c r="AE8" s="10" t="s">
        <v>22</v>
      </c>
      <c r="AF8" s="10" t="s">
        <v>20</v>
      </c>
      <c r="AG8" s="10" t="s">
        <v>21</v>
      </c>
      <c r="AH8" s="12" t="s">
        <v>22</v>
      </c>
      <c r="AI8" s="25"/>
      <c r="AJ8" s="25"/>
      <c r="AK8" s="25"/>
      <c r="AL8" s="25"/>
      <c r="AM8" s="25"/>
      <c r="AN8" s="25"/>
      <c r="AO8" s="25"/>
      <c r="AP8" s="25"/>
      <c r="AQ8" s="4"/>
    </row>
    <row r="9" spans="1:43" ht="21.75" customHeight="1" x14ac:dyDescent="0.25">
      <c r="A9" s="15">
        <v>1</v>
      </c>
      <c r="B9" s="15" t="s">
        <v>25</v>
      </c>
      <c r="C9" s="16">
        <v>276507.5</v>
      </c>
      <c r="D9" s="16">
        <v>80859.600000000006</v>
      </c>
      <c r="E9" s="16">
        <f>SUM(D9/C9*100)</f>
        <v>29.243185085395517</v>
      </c>
      <c r="F9" s="16">
        <v>59686.9</v>
      </c>
      <c r="G9" s="16">
        <v>13124.4</v>
      </c>
      <c r="H9" s="16">
        <v>15873.7</v>
      </c>
      <c r="I9" s="16">
        <f>H9/G9*100</f>
        <v>120.94800524214442</v>
      </c>
      <c r="J9" s="16">
        <f>SUM(H9/F9*100)</f>
        <v>26.594947970157605</v>
      </c>
      <c r="K9" s="16">
        <v>6816.7</v>
      </c>
      <c r="L9" s="16">
        <v>8157.7</v>
      </c>
      <c r="M9" s="16">
        <f>SUM(L9/K9*100)</f>
        <v>119.67227544119589</v>
      </c>
      <c r="N9" s="16">
        <v>24.5</v>
      </c>
      <c r="O9" s="16">
        <v>46</v>
      </c>
      <c r="P9" s="16">
        <f>SUM(O9/N9*100)</f>
        <v>187.75510204081633</v>
      </c>
      <c r="Q9" s="16">
        <v>74.900000000000006</v>
      </c>
      <c r="R9" s="16">
        <v>86.5</v>
      </c>
      <c r="S9" s="16">
        <f>SUM(R9/Q9*100)</f>
        <v>115.48731642189584</v>
      </c>
      <c r="T9" s="16">
        <v>294.2</v>
      </c>
      <c r="U9" s="16">
        <v>656.6</v>
      </c>
      <c r="V9" s="16">
        <f>SUM(U9/T9*100)</f>
        <v>223.18150917743034</v>
      </c>
      <c r="W9" s="16">
        <v>1347.3</v>
      </c>
      <c r="X9" s="16">
        <v>1385</v>
      </c>
      <c r="Y9" s="16">
        <f>SUM(X9/W9*100)</f>
        <v>102.79818897053366</v>
      </c>
      <c r="Z9" s="16">
        <v>1372.7</v>
      </c>
      <c r="AA9" s="16">
        <v>2393.1999999999998</v>
      </c>
      <c r="AB9" s="16">
        <f>SUM(AA9/Z9*100)</f>
        <v>174.34253660668753</v>
      </c>
      <c r="AC9" s="16">
        <v>844</v>
      </c>
      <c r="AD9" s="16">
        <v>1561.5</v>
      </c>
      <c r="AE9" s="16">
        <f>SUM(AD9/AC9*100)</f>
        <v>185.01184834123222</v>
      </c>
      <c r="AF9" s="16">
        <v>92.9</v>
      </c>
      <c r="AG9" s="16">
        <v>35.4</v>
      </c>
      <c r="AH9" s="16">
        <f>SUM(AG9/AF9*100)</f>
        <v>38.105489773950481</v>
      </c>
      <c r="AI9" s="16">
        <v>216820.6</v>
      </c>
      <c r="AJ9" s="16">
        <v>64986</v>
      </c>
      <c r="AK9" s="16">
        <f>SUM(AJ9/AI9*100)</f>
        <v>29.972244334717274</v>
      </c>
      <c r="AL9" s="16">
        <v>279681.5</v>
      </c>
      <c r="AM9" s="16">
        <v>77724.7</v>
      </c>
      <c r="AN9" s="16">
        <f>SUM(AM9/AL9*100)</f>
        <v>27.790433046161432</v>
      </c>
      <c r="AO9" s="16">
        <v>-3174</v>
      </c>
      <c r="AP9" s="16">
        <v>3134.9</v>
      </c>
      <c r="AQ9" s="4"/>
    </row>
    <row r="10" spans="1:43" ht="21.75" customHeight="1" x14ac:dyDescent="0.25">
      <c r="A10" s="15">
        <f>SUM(A9+1)</f>
        <v>2</v>
      </c>
      <c r="B10" s="15" t="s">
        <v>26</v>
      </c>
      <c r="C10" s="16">
        <v>354552.3</v>
      </c>
      <c r="D10" s="16">
        <v>97190.3</v>
      </c>
      <c r="E10" s="16">
        <f t="shared" ref="E10:E35" si="0">SUM(D10/C10*100)</f>
        <v>27.412119453180818</v>
      </c>
      <c r="F10" s="16">
        <v>67289.8</v>
      </c>
      <c r="G10" s="16">
        <v>16438.099999999999</v>
      </c>
      <c r="H10" s="16">
        <v>17307.400000000001</v>
      </c>
      <c r="I10" s="16">
        <f t="shared" ref="I10:I35" si="1">H10/G10*100</f>
        <v>105.28832407638353</v>
      </c>
      <c r="J10" s="16">
        <f t="shared" ref="J10:J35" si="2">SUM(H10/F10*100)</f>
        <v>25.720688722510694</v>
      </c>
      <c r="K10" s="16">
        <v>7778.2</v>
      </c>
      <c r="L10" s="16">
        <v>8270</v>
      </c>
      <c r="M10" s="16">
        <f t="shared" ref="M10:M35" si="3">SUM(L10/K10*100)</f>
        <v>106.32279961944924</v>
      </c>
      <c r="N10" s="16">
        <v>62.8</v>
      </c>
      <c r="O10" s="16">
        <v>31.6</v>
      </c>
      <c r="P10" s="16">
        <f t="shared" ref="P10:P35" si="4">SUM(O10/N10*100)</f>
        <v>50.318471337579616</v>
      </c>
      <c r="Q10" s="16">
        <v>87.7</v>
      </c>
      <c r="R10" s="16">
        <v>79.400000000000006</v>
      </c>
      <c r="S10" s="16">
        <f t="shared" ref="S10:S35" si="5">SUM(R10/Q10*100)</f>
        <v>90.535917901938433</v>
      </c>
      <c r="T10" s="16">
        <v>545.20000000000005</v>
      </c>
      <c r="U10" s="16">
        <v>682</v>
      </c>
      <c r="V10" s="16">
        <f t="shared" ref="V10:V35" si="6">SUM(U10/T10*100)</f>
        <v>125.09170946441672</v>
      </c>
      <c r="W10" s="16">
        <v>2334.6999999999998</v>
      </c>
      <c r="X10" s="16">
        <v>2166.5</v>
      </c>
      <c r="Y10" s="16">
        <f t="shared" ref="Y10:Y35" si="7">SUM(X10/W10*100)</f>
        <v>92.79564826316016</v>
      </c>
      <c r="Z10" s="16">
        <v>2422.6</v>
      </c>
      <c r="AA10" s="16">
        <v>2521.5</v>
      </c>
      <c r="AB10" s="16">
        <f t="shared" ref="AB10:AB35" si="8">SUM(AA10/Z10*100)</f>
        <v>104.08239081978041</v>
      </c>
      <c r="AC10" s="16">
        <v>783</v>
      </c>
      <c r="AD10" s="16">
        <v>988.7</v>
      </c>
      <c r="AE10" s="16">
        <f t="shared" ref="AE10:AE35" si="9">SUM(AD10/AC10*100)</f>
        <v>126.27075351213284</v>
      </c>
      <c r="AF10" s="16">
        <v>1002.7</v>
      </c>
      <c r="AG10" s="16">
        <v>861.4</v>
      </c>
      <c r="AH10" s="16">
        <f t="shared" ref="AH10:AH35" si="10">SUM(AG10/AF10*100)</f>
        <v>85.90804826967188</v>
      </c>
      <c r="AI10" s="16">
        <v>287262.5</v>
      </c>
      <c r="AJ10" s="16">
        <v>79882.899999999994</v>
      </c>
      <c r="AK10" s="16">
        <f t="shared" ref="AK10:AK35" si="11">SUM(AJ10/AI10*100)</f>
        <v>27.808328619294198</v>
      </c>
      <c r="AL10" s="16">
        <v>360427.5</v>
      </c>
      <c r="AM10" s="16">
        <v>93731.4</v>
      </c>
      <c r="AN10" s="16">
        <f t="shared" ref="AN10:AN35" si="12">SUM(AM10/AL10*100)</f>
        <v>26.005618328235219</v>
      </c>
      <c r="AO10" s="16">
        <v>-5875.2</v>
      </c>
      <c r="AP10" s="16">
        <v>3458.9</v>
      </c>
      <c r="AQ10" s="4"/>
    </row>
    <row r="11" spans="1:43" ht="21.75" customHeight="1" x14ac:dyDescent="0.25">
      <c r="A11" s="15">
        <f t="shared" ref="A11:A34" si="13">SUM(A10+1)</f>
        <v>3</v>
      </c>
      <c r="B11" s="15" t="s">
        <v>27</v>
      </c>
      <c r="C11" s="16">
        <v>736143.1</v>
      </c>
      <c r="D11" s="16">
        <v>211881.3</v>
      </c>
      <c r="E11" s="16">
        <f t="shared" si="0"/>
        <v>28.782623921897795</v>
      </c>
      <c r="F11" s="16">
        <v>149686</v>
      </c>
      <c r="G11" s="16">
        <v>40164</v>
      </c>
      <c r="H11" s="16">
        <v>48998.5</v>
      </c>
      <c r="I11" s="16">
        <f t="shared" si="1"/>
        <v>121.99606612887162</v>
      </c>
      <c r="J11" s="16">
        <f t="shared" si="2"/>
        <v>32.734190238232031</v>
      </c>
      <c r="K11" s="16">
        <v>18861.599999999999</v>
      </c>
      <c r="L11" s="16">
        <v>23142.400000000001</v>
      </c>
      <c r="M11" s="16">
        <f t="shared" si="3"/>
        <v>122.69584764813166</v>
      </c>
      <c r="N11" s="16">
        <v>120.4</v>
      </c>
      <c r="O11" s="16">
        <v>174.6</v>
      </c>
      <c r="P11" s="16">
        <f t="shared" si="4"/>
        <v>145.01661129568103</v>
      </c>
      <c r="Q11" s="16">
        <v>280</v>
      </c>
      <c r="R11" s="16">
        <v>328.6</v>
      </c>
      <c r="S11" s="16">
        <f t="shared" si="5"/>
        <v>117.35714285714288</v>
      </c>
      <c r="T11" s="16">
        <v>1134.9000000000001</v>
      </c>
      <c r="U11" s="16">
        <v>1138.8</v>
      </c>
      <c r="V11" s="16">
        <f t="shared" si="6"/>
        <v>100.34364261168385</v>
      </c>
      <c r="W11" s="16">
        <v>8368.6</v>
      </c>
      <c r="X11" s="16">
        <v>7274.3</v>
      </c>
      <c r="Y11" s="16">
        <f t="shared" si="7"/>
        <v>86.923738737662219</v>
      </c>
      <c r="Z11" s="16">
        <v>6049.5</v>
      </c>
      <c r="AA11" s="16">
        <v>11581.7</v>
      </c>
      <c r="AB11" s="16">
        <f t="shared" si="8"/>
        <v>191.44888007273329</v>
      </c>
      <c r="AC11" s="16">
        <v>4038.9</v>
      </c>
      <c r="AD11" s="16">
        <v>2176.8000000000002</v>
      </c>
      <c r="AE11" s="16">
        <f t="shared" si="9"/>
        <v>53.895862734903069</v>
      </c>
      <c r="AF11" s="16">
        <v>700.7</v>
      </c>
      <c r="AG11" s="16">
        <v>6730.2</v>
      </c>
      <c r="AH11" s="16">
        <f t="shared" si="10"/>
        <v>960.49664621093189</v>
      </c>
      <c r="AI11" s="16">
        <v>586457.1</v>
      </c>
      <c r="AJ11" s="16">
        <v>162882.79999999999</v>
      </c>
      <c r="AK11" s="16">
        <f t="shared" si="11"/>
        <v>27.77403496351225</v>
      </c>
      <c r="AL11" s="16">
        <v>754519.4</v>
      </c>
      <c r="AM11" s="16">
        <v>204991.6</v>
      </c>
      <c r="AN11" s="16">
        <f t="shared" si="12"/>
        <v>27.16849957734685</v>
      </c>
      <c r="AO11" s="16">
        <v>-3674.9</v>
      </c>
      <c r="AP11" s="16">
        <v>6889.8</v>
      </c>
      <c r="AQ11" s="4"/>
    </row>
    <row r="12" spans="1:43" ht="21.75" customHeight="1" x14ac:dyDescent="0.25">
      <c r="A12" s="15">
        <f t="shared" si="13"/>
        <v>4</v>
      </c>
      <c r="B12" s="15" t="s">
        <v>28</v>
      </c>
      <c r="C12" s="16">
        <v>586684</v>
      </c>
      <c r="D12" s="16">
        <v>169437.7</v>
      </c>
      <c r="E12" s="16">
        <f t="shared" si="0"/>
        <v>28.880572846711349</v>
      </c>
      <c r="F12" s="16">
        <v>218195.3</v>
      </c>
      <c r="G12" s="16">
        <v>59554.8</v>
      </c>
      <c r="H12" s="16">
        <v>59903.199999999997</v>
      </c>
      <c r="I12" s="16">
        <f t="shared" si="1"/>
        <v>100.58500742173592</v>
      </c>
      <c r="J12" s="16">
        <f t="shared" si="2"/>
        <v>27.453936908815173</v>
      </c>
      <c r="K12" s="16">
        <v>36258</v>
      </c>
      <c r="L12" s="16">
        <v>38322.300000000003</v>
      </c>
      <c r="M12" s="16">
        <f t="shared" si="3"/>
        <v>105.69336422306803</v>
      </c>
      <c r="N12" s="16">
        <v>425.5</v>
      </c>
      <c r="O12" s="16">
        <v>295.39999999999998</v>
      </c>
      <c r="P12" s="16">
        <f t="shared" si="4"/>
        <v>69.424206815511155</v>
      </c>
      <c r="Q12" s="16">
        <v>237</v>
      </c>
      <c r="R12" s="16">
        <v>177.4</v>
      </c>
      <c r="S12" s="16">
        <f t="shared" si="5"/>
        <v>74.852320675105489</v>
      </c>
      <c r="T12" s="16">
        <v>3060.4</v>
      </c>
      <c r="U12" s="16">
        <v>3067.1</v>
      </c>
      <c r="V12" s="16">
        <f t="shared" si="6"/>
        <v>100.21892563063651</v>
      </c>
      <c r="W12" s="16">
        <v>6765.1</v>
      </c>
      <c r="X12" s="16">
        <v>6381.4</v>
      </c>
      <c r="Y12" s="16">
        <f t="shared" si="7"/>
        <v>94.328243484944778</v>
      </c>
      <c r="Z12" s="16">
        <v>7649.3</v>
      </c>
      <c r="AA12" s="16">
        <v>5962.3</v>
      </c>
      <c r="AB12" s="16">
        <f t="shared" si="8"/>
        <v>77.94569437726328</v>
      </c>
      <c r="AC12" s="16">
        <v>2730.9</v>
      </c>
      <c r="AD12" s="16">
        <v>2665.6</v>
      </c>
      <c r="AE12" s="16">
        <f t="shared" si="9"/>
        <v>97.608846900289265</v>
      </c>
      <c r="AF12" s="16">
        <v>3339.9</v>
      </c>
      <c r="AG12" s="16">
        <v>75</v>
      </c>
      <c r="AH12" s="16">
        <f t="shared" si="10"/>
        <v>2.2455762148567322</v>
      </c>
      <c r="AI12" s="16">
        <v>368488.7</v>
      </c>
      <c r="AJ12" s="16">
        <v>109534.5</v>
      </c>
      <c r="AK12" s="16">
        <f t="shared" si="11"/>
        <v>29.725334861014733</v>
      </c>
      <c r="AL12" s="16">
        <v>593193.30000000005</v>
      </c>
      <c r="AM12" s="16">
        <v>170522</v>
      </c>
      <c r="AN12" s="16">
        <f t="shared" si="12"/>
        <v>28.746447405929903</v>
      </c>
      <c r="AO12" s="16">
        <v>-6509.3</v>
      </c>
      <c r="AP12" s="16">
        <v>-1084.3</v>
      </c>
      <c r="AQ12" s="4"/>
    </row>
    <row r="13" spans="1:43" ht="21.75" customHeight="1" x14ac:dyDescent="0.25">
      <c r="A13" s="15">
        <f t="shared" si="13"/>
        <v>5</v>
      </c>
      <c r="B13" s="15" t="s">
        <v>29</v>
      </c>
      <c r="C13" s="16">
        <v>464567</v>
      </c>
      <c r="D13" s="16">
        <v>113716.5</v>
      </c>
      <c r="E13" s="16">
        <f t="shared" si="0"/>
        <v>24.477954740650972</v>
      </c>
      <c r="F13" s="16">
        <v>99854.8</v>
      </c>
      <c r="G13" s="16">
        <v>24842.400000000001</v>
      </c>
      <c r="H13" s="16">
        <v>25315.9</v>
      </c>
      <c r="I13" s="16">
        <f t="shared" si="1"/>
        <v>101.90601552184975</v>
      </c>
      <c r="J13" s="16">
        <f t="shared" si="2"/>
        <v>25.352712138024415</v>
      </c>
      <c r="K13" s="16">
        <v>12924.9</v>
      </c>
      <c r="L13" s="16">
        <v>14140.7</v>
      </c>
      <c r="M13" s="16">
        <f t="shared" si="3"/>
        <v>109.40664918103815</v>
      </c>
      <c r="N13" s="16">
        <v>81.7</v>
      </c>
      <c r="O13" s="16">
        <v>238.6</v>
      </c>
      <c r="P13" s="16">
        <f t="shared" si="4"/>
        <v>292.04406364749082</v>
      </c>
      <c r="Q13" s="16">
        <v>151.69999999999999</v>
      </c>
      <c r="R13" s="16">
        <v>126.5</v>
      </c>
      <c r="S13" s="16">
        <f t="shared" si="5"/>
        <v>83.388266315095592</v>
      </c>
      <c r="T13" s="16">
        <v>1414.1</v>
      </c>
      <c r="U13" s="16">
        <v>827.6</v>
      </c>
      <c r="V13" s="16">
        <f t="shared" si="6"/>
        <v>58.524856799377702</v>
      </c>
      <c r="W13" s="16">
        <v>4398.7</v>
      </c>
      <c r="X13" s="16">
        <v>3953.1</v>
      </c>
      <c r="Y13" s="16">
        <f t="shared" si="7"/>
        <v>89.869734239661724</v>
      </c>
      <c r="Z13" s="16">
        <v>2652.8</v>
      </c>
      <c r="AA13" s="16">
        <v>2780.6</v>
      </c>
      <c r="AB13" s="16">
        <f t="shared" si="8"/>
        <v>104.81755126658624</v>
      </c>
      <c r="AC13" s="16">
        <v>671.4</v>
      </c>
      <c r="AD13" s="16">
        <v>1055.7</v>
      </c>
      <c r="AE13" s="16">
        <f t="shared" si="9"/>
        <v>157.23860589812332</v>
      </c>
      <c r="AF13" s="16">
        <v>1207.2</v>
      </c>
      <c r="AG13" s="16">
        <v>214.2</v>
      </c>
      <c r="AH13" s="16">
        <f t="shared" si="10"/>
        <v>17.743538767395624</v>
      </c>
      <c r="AI13" s="16">
        <v>364712.2</v>
      </c>
      <c r="AJ13" s="16">
        <v>88400.6</v>
      </c>
      <c r="AK13" s="16">
        <f t="shared" si="11"/>
        <v>24.2384543209687</v>
      </c>
      <c r="AL13" s="16">
        <v>477642.3</v>
      </c>
      <c r="AM13" s="16">
        <v>104818.3</v>
      </c>
      <c r="AN13" s="16">
        <f t="shared" si="12"/>
        <v>21.944936618888235</v>
      </c>
      <c r="AO13" s="16">
        <v>-1650.8</v>
      </c>
      <c r="AP13" s="16">
        <v>8898.2000000000007</v>
      </c>
      <c r="AQ13" s="4"/>
    </row>
    <row r="14" spans="1:43" ht="21.75" customHeight="1" x14ac:dyDescent="0.25">
      <c r="A14" s="15">
        <f t="shared" si="13"/>
        <v>6</v>
      </c>
      <c r="B14" s="15" t="s">
        <v>30</v>
      </c>
      <c r="C14" s="16">
        <v>639295.19999999995</v>
      </c>
      <c r="D14" s="16">
        <v>193136.6</v>
      </c>
      <c r="E14" s="16">
        <f t="shared" si="0"/>
        <v>30.21086346338906</v>
      </c>
      <c r="F14" s="16">
        <v>122289.5</v>
      </c>
      <c r="G14" s="16">
        <v>32583.599999999999</v>
      </c>
      <c r="H14" s="16">
        <v>34823.5</v>
      </c>
      <c r="I14" s="16">
        <f t="shared" si="1"/>
        <v>106.87431714113849</v>
      </c>
      <c r="J14" s="16">
        <f t="shared" si="2"/>
        <v>28.476279647884734</v>
      </c>
      <c r="K14" s="16">
        <v>13375.4</v>
      </c>
      <c r="L14" s="16">
        <v>15558.9</v>
      </c>
      <c r="M14" s="16">
        <f t="shared" si="3"/>
        <v>116.3247454281741</v>
      </c>
      <c r="N14" s="16">
        <v>176.3</v>
      </c>
      <c r="O14" s="16">
        <v>86.1</v>
      </c>
      <c r="P14" s="16">
        <f t="shared" si="4"/>
        <v>48.837209302325576</v>
      </c>
      <c r="Q14" s="16">
        <v>209.3</v>
      </c>
      <c r="R14" s="16">
        <v>196.7</v>
      </c>
      <c r="S14" s="16">
        <f t="shared" si="5"/>
        <v>93.979933110367881</v>
      </c>
      <c r="T14" s="16">
        <v>1587.9</v>
      </c>
      <c r="U14" s="16">
        <v>1250.4000000000001</v>
      </c>
      <c r="V14" s="16">
        <f t="shared" si="6"/>
        <v>78.745512941621016</v>
      </c>
      <c r="W14" s="16">
        <v>3126.1</v>
      </c>
      <c r="X14" s="16">
        <v>3177.6</v>
      </c>
      <c r="Y14" s="16">
        <f t="shared" si="7"/>
        <v>101.64742010812193</v>
      </c>
      <c r="Z14" s="16">
        <v>8304.4</v>
      </c>
      <c r="AA14" s="16">
        <v>8534.5</v>
      </c>
      <c r="AB14" s="16">
        <f t="shared" si="8"/>
        <v>102.77082028804007</v>
      </c>
      <c r="AC14" s="16">
        <v>3796.3</v>
      </c>
      <c r="AD14" s="16">
        <v>2232.6</v>
      </c>
      <c r="AE14" s="16">
        <f t="shared" si="9"/>
        <v>58.809893844005998</v>
      </c>
      <c r="AF14" s="16">
        <v>3436.2</v>
      </c>
      <c r="AG14" s="16">
        <v>3744.2</v>
      </c>
      <c r="AH14" s="16">
        <f t="shared" si="10"/>
        <v>108.96338979104824</v>
      </c>
      <c r="AI14" s="16">
        <v>517005.7</v>
      </c>
      <c r="AJ14" s="16">
        <v>158313.1</v>
      </c>
      <c r="AK14" s="16">
        <f t="shared" si="11"/>
        <v>30.621151759061842</v>
      </c>
      <c r="AL14" s="16">
        <v>647611.1</v>
      </c>
      <c r="AM14" s="16">
        <v>184874.4</v>
      </c>
      <c r="AN14" s="16">
        <f t="shared" si="12"/>
        <v>28.547132685032729</v>
      </c>
      <c r="AO14" s="16">
        <v>-8316</v>
      </c>
      <c r="AP14" s="16">
        <v>8262.2000000000007</v>
      </c>
      <c r="AQ14" s="4"/>
    </row>
    <row r="15" spans="1:43" ht="21.75" customHeight="1" x14ac:dyDescent="0.25">
      <c r="A15" s="15">
        <f t="shared" si="13"/>
        <v>7</v>
      </c>
      <c r="B15" s="15" t="s">
        <v>31</v>
      </c>
      <c r="C15" s="16">
        <v>336199.5</v>
      </c>
      <c r="D15" s="16">
        <v>100197</v>
      </c>
      <c r="E15" s="16">
        <f t="shared" si="0"/>
        <v>29.802840277870729</v>
      </c>
      <c r="F15" s="16">
        <v>124548</v>
      </c>
      <c r="G15" s="16">
        <v>31408.3</v>
      </c>
      <c r="H15" s="16">
        <v>32089.4</v>
      </c>
      <c r="I15" s="16">
        <f t="shared" si="1"/>
        <v>102.16853506875572</v>
      </c>
      <c r="J15" s="16">
        <f t="shared" si="2"/>
        <v>25.764685101326396</v>
      </c>
      <c r="K15" s="16">
        <v>17976.2</v>
      </c>
      <c r="L15" s="16">
        <v>19551.599999999999</v>
      </c>
      <c r="M15" s="16">
        <f t="shared" si="3"/>
        <v>108.76380992645831</v>
      </c>
      <c r="N15" s="16">
        <v>196.4</v>
      </c>
      <c r="O15" s="16">
        <v>35.799999999999997</v>
      </c>
      <c r="P15" s="16">
        <f t="shared" si="4"/>
        <v>18.228105906313644</v>
      </c>
      <c r="Q15" s="16">
        <v>111.5</v>
      </c>
      <c r="R15" s="16">
        <v>126.9</v>
      </c>
      <c r="S15" s="16">
        <f t="shared" si="5"/>
        <v>113.81165919282512</v>
      </c>
      <c r="T15" s="16">
        <v>1087.5</v>
      </c>
      <c r="U15" s="16">
        <v>925</v>
      </c>
      <c r="V15" s="16">
        <f t="shared" si="6"/>
        <v>85.057471264367805</v>
      </c>
      <c r="W15" s="16">
        <v>3750.6</v>
      </c>
      <c r="X15" s="16">
        <v>3359.3</v>
      </c>
      <c r="Y15" s="16">
        <f t="shared" si="7"/>
        <v>89.567002612915275</v>
      </c>
      <c r="Z15" s="16">
        <v>4632.6000000000004</v>
      </c>
      <c r="AA15" s="16">
        <v>4362.8999999999996</v>
      </c>
      <c r="AB15" s="16">
        <f t="shared" si="8"/>
        <v>94.17821525709104</v>
      </c>
      <c r="AC15" s="16">
        <v>3522.2</v>
      </c>
      <c r="AD15" s="16">
        <v>2384.5</v>
      </c>
      <c r="AE15" s="16">
        <f t="shared" si="9"/>
        <v>67.699165294418265</v>
      </c>
      <c r="AF15" s="16">
        <v>119.9</v>
      </c>
      <c r="AG15" s="16">
        <v>651.6</v>
      </c>
      <c r="AH15" s="16">
        <f t="shared" si="10"/>
        <v>543.45287739783157</v>
      </c>
      <c r="AI15" s="16">
        <v>211651.5</v>
      </c>
      <c r="AJ15" s="16">
        <v>68107.600000000006</v>
      </c>
      <c r="AK15" s="16">
        <f t="shared" si="11"/>
        <v>32.179124645939197</v>
      </c>
      <c r="AL15" s="16">
        <v>358967.4</v>
      </c>
      <c r="AM15" s="16">
        <v>102578.2</v>
      </c>
      <c r="AN15" s="16">
        <f t="shared" si="12"/>
        <v>28.575909678706196</v>
      </c>
      <c r="AO15" s="16">
        <v>-9953</v>
      </c>
      <c r="AP15" s="16">
        <v>-2381.3000000000002</v>
      </c>
      <c r="AQ15" s="4"/>
    </row>
    <row r="16" spans="1:43" ht="21.75" customHeight="1" x14ac:dyDescent="0.25">
      <c r="A16" s="15">
        <f t="shared" si="13"/>
        <v>8</v>
      </c>
      <c r="B16" s="15" t="s">
        <v>32</v>
      </c>
      <c r="C16" s="16">
        <v>471121.1</v>
      </c>
      <c r="D16" s="16">
        <v>130712.1</v>
      </c>
      <c r="E16" s="16">
        <f t="shared" si="0"/>
        <v>27.744904654026325</v>
      </c>
      <c r="F16" s="16">
        <v>111530.2</v>
      </c>
      <c r="G16" s="16">
        <v>31638.5</v>
      </c>
      <c r="H16" s="16">
        <v>34488.199999999997</v>
      </c>
      <c r="I16" s="16">
        <f t="shared" si="1"/>
        <v>109.0070641781374</v>
      </c>
      <c r="J16" s="16">
        <f t="shared" si="2"/>
        <v>30.922745588190459</v>
      </c>
      <c r="K16" s="16">
        <v>16125.3</v>
      </c>
      <c r="L16" s="16">
        <v>16149.5</v>
      </c>
      <c r="M16" s="16">
        <f t="shared" si="3"/>
        <v>100.15007472729189</v>
      </c>
      <c r="N16" s="16">
        <v>139.9</v>
      </c>
      <c r="O16" s="16">
        <v>81.2</v>
      </c>
      <c r="P16" s="16">
        <f t="shared" si="4"/>
        <v>58.041458184417436</v>
      </c>
      <c r="Q16" s="16">
        <v>216.6</v>
      </c>
      <c r="R16" s="16">
        <v>185.8</v>
      </c>
      <c r="S16" s="16">
        <f t="shared" si="5"/>
        <v>85.780240073868882</v>
      </c>
      <c r="T16" s="16">
        <v>1412.6</v>
      </c>
      <c r="U16" s="16">
        <v>1730.6</v>
      </c>
      <c r="V16" s="16">
        <f t="shared" si="6"/>
        <v>122.51168058898485</v>
      </c>
      <c r="W16" s="16">
        <v>6288.8</v>
      </c>
      <c r="X16" s="16">
        <v>6365.9</v>
      </c>
      <c r="Y16" s="16">
        <f t="shared" si="7"/>
        <v>101.22598905991602</v>
      </c>
      <c r="Z16" s="16">
        <v>1818.6</v>
      </c>
      <c r="AA16" s="16">
        <v>3037.9</v>
      </c>
      <c r="AB16" s="16">
        <f t="shared" si="8"/>
        <v>167.04607940173761</v>
      </c>
      <c r="AC16" s="16">
        <v>624</v>
      </c>
      <c r="AD16" s="16">
        <v>1036.5999999999999</v>
      </c>
      <c r="AE16" s="16">
        <f t="shared" si="9"/>
        <v>166.12179487179486</v>
      </c>
      <c r="AF16" s="16">
        <v>493.5</v>
      </c>
      <c r="AG16" s="16">
        <v>234.8</v>
      </c>
      <c r="AH16" s="16">
        <f t="shared" si="10"/>
        <v>47.578520770010137</v>
      </c>
      <c r="AI16" s="16">
        <v>359590.9</v>
      </c>
      <c r="AJ16" s="16">
        <v>96223.8</v>
      </c>
      <c r="AK16" s="16">
        <f t="shared" si="11"/>
        <v>26.759242238888692</v>
      </c>
      <c r="AL16" s="16">
        <v>478778.3</v>
      </c>
      <c r="AM16" s="16">
        <v>127829.5</v>
      </c>
      <c r="AN16" s="16">
        <f t="shared" si="12"/>
        <v>26.699100606689985</v>
      </c>
      <c r="AO16" s="16">
        <v>-6954.4</v>
      </c>
      <c r="AP16" s="16">
        <v>2882.6</v>
      </c>
      <c r="AQ16" s="4"/>
    </row>
    <row r="17" spans="1:43" ht="21.75" customHeight="1" x14ac:dyDescent="0.25">
      <c r="A17" s="15">
        <f t="shared" si="13"/>
        <v>9</v>
      </c>
      <c r="B17" s="15" t="s">
        <v>33</v>
      </c>
      <c r="C17" s="16">
        <v>295227.90000000002</v>
      </c>
      <c r="D17" s="16">
        <v>93505.8</v>
      </c>
      <c r="E17" s="16">
        <f t="shared" si="0"/>
        <v>31.672413074780533</v>
      </c>
      <c r="F17" s="16">
        <v>101007.3</v>
      </c>
      <c r="G17" s="16">
        <v>30630.9</v>
      </c>
      <c r="H17" s="16">
        <v>30040</v>
      </c>
      <c r="I17" s="16">
        <f t="shared" si="1"/>
        <v>98.070902258830131</v>
      </c>
      <c r="J17" s="16">
        <f t="shared" si="2"/>
        <v>29.740424701976988</v>
      </c>
      <c r="K17" s="16">
        <v>22200.2</v>
      </c>
      <c r="L17" s="16">
        <v>21455</v>
      </c>
      <c r="M17" s="16">
        <f t="shared" si="3"/>
        <v>96.643273484022657</v>
      </c>
      <c r="N17" s="16">
        <v>60.7</v>
      </c>
      <c r="O17" s="16">
        <v>76.900000000000006</v>
      </c>
      <c r="P17" s="16">
        <f t="shared" si="4"/>
        <v>126.68863261943987</v>
      </c>
      <c r="Q17" s="16">
        <v>160.1</v>
      </c>
      <c r="R17" s="16">
        <v>170.5</v>
      </c>
      <c r="S17" s="16">
        <f t="shared" si="5"/>
        <v>106.49594003747657</v>
      </c>
      <c r="T17" s="16">
        <v>558.29999999999995</v>
      </c>
      <c r="U17" s="16">
        <v>632.79999999999995</v>
      </c>
      <c r="V17" s="16">
        <f t="shared" si="6"/>
        <v>113.34408024359664</v>
      </c>
      <c r="W17" s="16">
        <v>2163.1</v>
      </c>
      <c r="X17" s="16">
        <v>2188.3000000000002</v>
      </c>
      <c r="Y17" s="16">
        <f t="shared" si="7"/>
        <v>101.16499468355602</v>
      </c>
      <c r="Z17" s="16">
        <v>2871.2</v>
      </c>
      <c r="AA17" s="16">
        <v>1960</v>
      </c>
      <c r="AB17" s="16">
        <f t="shared" si="8"/>
        <v>68.264140429088883</v>
      </c>
      <c r="AC17" s="16">
        <v>914.4</v>
      </c>
      <c r="AD17" s="16">
        <v>919.3</v>
      </c>
      <c r="AE17" s="16">
        <f t="shared" si="9"/>
        <v>100.53587051618547</v>
      </c>
      <c r="AF17" s="16">
        <v>974</v>
      </c>
      <c r="AG17" s="16">
        <v>154.5</v>
      </c>
      <c r="AH17" s="16">
        <f t="shared" si="10"/>
        <v>15.862422997946613</v>
      </c>
      <c r="AI17" s="16">
        <v>194220.6</v>
      </c>
      <c r="AJ17" s="16">
        <v>63465.8</v>
      </c>
      <c r="AK17" s="16">
        <f t="shared" si="11"/>
        <v>32.677172246404346</v>
      </c>
      <c r="AL17" s="16">
        <v>297527.59999999998</v>
      </c>
      <c r="AM17" s="16">
        <v>80000</v>
      </c>
      <c r="AN17" s="16">
        <f t="shared" si="12"/>
        <v>26.888261794872143</v>
      </c>
      <c r="AO17" s="16">
        <v>-2299.6999999999998</v>
      </c>
      <c r="AP17" s="16">
        <v>13505.8</v>
      </c>
      <c r="AQ17" s="4"/>
    </row>
    <row r="18" spans="1:43" ht="21.75" customHeight="1" x14ac:dyDescent="0.25">
      <c r="A18" s="15">
        <f t="shared" si="13"/>
        <v>10</v>
      </c>
      <c r="B18" s="15" t="s">
        <v>34</v>
      </c>
      <c r="C18" s="16">
        <v>285343.90000000002</v>
      </c>
      <c r="D18" s="16">
        <v>82419.600000000006</v>
      </c>
      <c r="E18" s="16">
        <f t="shared" si="0"/>
        <v>28.884304167707807</v>
      </c>
      <c r="F18" s="16">
        <v>58828.7</v>
      </c>
      <c r="G18" s="16">
        <v>16108.6</v>
      </c>
      <c r="H18" s="16">
        <v>16020.7</v>
      </c>
      <c r="I18" s="16">
        <f t="shared" si="1"/>
        <v>99.454328743652468</v>
      </c>
      <c r="J18" s="16">
        <f t="shared" si="2"/>
        <v>27.232796237210749</v>
      </c>
      <c r="K18" s="16">
        <v>8829.1</v>
      </c>
      <c r="L18" s="16">
        <v>8767.4</v>
      </c>
      <c r="M18" s="16">
        <f t="shared" si="3"/>
        <v>99.301174525149776</v>
      </c>
      <c r="N18" s="16">
        <v>172.4</v>
      </c>
      <c r="O18" s="16">
        <v>36.6</v>
      </c>
      <c r="P18" s="16">
        <f t="shared" si="4"/>
        <v>21.229698375870072</v>
      </c>
      <c r="Q18" s="16">
        <v>54.1</v>
      </c>
      <c r="R18" s="16">
        <v>67.900000000000006</v>
      </c>
      <c r="S18" s="16">
        <f t="shared" si="5"/>
        <v>125.50831792975971</v>
      </c>
      <c r="T18" s="16">
        <v>583.70000000000005</v>
      </c>
      <c r="U18" s="16">
        <v>580.70000000000005</v>
      </c>
      <c r="V18" s="16">
        <f t="shared" si="6"/>
        <v>99.486037347952717</v>
      </c>
      <c r="W18" s="16">
        <v>1836.2</v>
      </c>
      <c r="X18" s="16">
        <v>1736.4</v>
      </c>
      <c r="Y18" s="16">
        <f t="shared" si="7"/>
        <v>94.564862215444947</v>
      </c>
      <c r="Z18" s="16">
        <v>1277.5999999999999</v>
      </c>
      <c r="AA18" s="16">
        <v>1856.1</v>
      </c>
      <c r="AB18" s="16">
        <f t="shared" si="8"/>
        <v>145.28021289918598</v>
      </c>
      <c r="AC18" s="16">
        <v>586.70000000000005</v>
      </c>
      <c r="AD18" s="16">
        <v>736.7</v>
      </c>
      <c r="AE18" s="16">
        <f t="shared" si="9"/>
        <v>125.56672916311572</v>
      </c>
      <c r="AF18" s="16">
        <v>138.6</v>
      </c>
      <c r="AG18" s="16">
        <v>358.2</v>
      </c>
      <c r="AH18" s="16">
        <f t="shared" si="10"/>
        <v>258.44155844155841</v>
      </c>
      <c r="AI18" s="16">
        <v>226515.3</v>
      </c>
      <c r="AJ18" s="16">
        <v>66398.899999999994</v>
      </c>
      <c r="AK18" s="16">
        <f t="shared" si="11"/>
        <v>29.313207540506092</v>
      </c>
      <c r="AL18" s="16">
        <v>286509.7</v>
      </c>
      <c r="AM18" s="16">
        <v>78437.100000000006</v>
      </c>
      <c r="AN18" s="16">
        <f t="shared" si="12"/>
        <v>27.376769442709971</v>
      </c>
      <c r="AO18" s="16">
        <v>-1165.7</v>
      </c>
      <c r="AP18" s="16">
        <v>3982.5</v>
      </c>
      <c r="AQ18" s="4"/>
    </row>
    <row r="19" spans="1:43" ht="21.75" customHeight="1" x14ac:dyDescent="0.25">
      <c r="A19" s="15">
        <f t="shared" si="13"/>
        <v>11</v>
      </c>
      <c r="B19" s="15" t="s">
        <v>35</v>
      </c>
      <c r="C19" s="16">
        <v>424169</v>
      </c>
      <c r="D19" s="16">
        <v>113024</v>
      </c>
      <c r="E19" s="16">
        <f t="shared" si="0"/>
        <v>26.645983086929974</v>
      </c>
      <c r="F19" s="16">
        <v>104450.7</v>
      </c>
      <c r="G19" s="16">
        <v>27404.3</v>
      </c>
      <c r="H19" s="16">
        <v>28945.3</v>
      </c>
      <c r="I19" s="16">
        <f t="shared" si="1"/>
        <v>105.62320511744507</v>
      </c>
      <c r="J19" s="16">
        <f t="shared" si="2"/>
        <v>27.711925338939807</v>
      </c>
      <c r="K19" s="16">
        <v>13491.3</v>
      </c>
      <c r="L19" s="16">
        <v>15173.8</v>
      </c>
      <c r="M19" s="16">
        <f t="shared" si="3"/>
        <v>112.47099982951976</v>
      </c>
      <c r="N19" s="16">
        <v>160.80000000000001</v>
      </c>
      <c r="O19" s="16">
        <v>109</v>
      </c>
      <c r="P19" s="16">
        <f t="shared" si="4"/>
        <v>67.786069651741286</v>
      </c>
      <c r="Q19" s="16">
        <v>130.19999999999999</v>
      </c>
      <c r="R19" s="16">
        <v>116.1</v>
      </c>
      <c r="S19" s="16">
        <f t="shared" si="5"/>
        <v>89.170506912442406</v>
      </c>
      <c r="T19" s="16">
        <v>2181</v>
      </c>
      <c r="U19" s="16">
        <v>2030.9</v>
      </c>
      <c r="V19" s="16">
        <f t="shared" si="6"/>
        <v>93.117835855112347</v>
      </c>
      <c r="W19" s="16">
        <v>2972.4</v>
      </c>
      <c r="X19" s="16">
        <v>2516</v>
      </c>
      <c r="Y19" s="16">
        <f t="shared" si="7"/>
        <v>84.645404387027313</v>
      </c>
      <c r="Z19" s="16">
        <v>4213.5</v>
      </c>
      <c r="AA19" s="16">
        <v>4526.8999999999996</v>
      </c>
      <c r="AB19" s="16">
        <f t="shared" si="8"/>
        <v>107.43799691467899</v>
      </c>
      <c r="AC19" s="16">
        <v>1798.7</v>
      </c>
      <c r="AD19" s="16">
        <v>2015.4</v>
      </c>
      <c r="AE19" s="16">
        <f t="shared" si="9"/>
        <v>112.0475899260577</v>
      </c>
      <c r="AF19" s="16">
        <v>1938.7</v>
      </c>
      <c r="AG19" s="16">
        <v>549.70000000000005</v>
      </c>
      <c r="AH19" s="16">
        <f t="shared" si="10"/>
        <v>28.354051684118225</v>
      </c>
      <c r="AI19" s="16">
        <v>319718.3</v>
      </c>
      <c r="AJ19" s="16">
        <v>84078.6</v>
      </c>
      <c r="AK19" s="16">
        <f t="shared" si="11"/>
        <v>26.297712705215815</v>
      </c>
      <c r="AL19" s="16">
        <v>431595.4</v>
      </c>
      <c r="AM19" s="16">
        <v>108888.8</v>
      </c>
      <c r="AN19" s="16">
        <f t="shared" si="12"/>
        <v>25.229369914507892</v>
      </c>
      <c r="AO19" s="16">
        <v>-7426.4</v>
      </c>
      <c r="AP19" s="16">
        <v>4135.1000000000004</v>
      </c>
      <c r="AQ19" s="4"/>
    </row>
    <row r="20" spans="1:43" ht="21.75" customHeight="1" x14ac:dyDescent="0.25">
      <c r="A20" s="15">
        <f t="shared" si="13"/>
        <v>12</v>
      </c>
      <c r="B20" s="15" t="s">
        <v>36</v>
      </c>
      <c r="C20" s="16">
        <v>759549.4</v>
      </c>
      <c r="D20" s="16">
        <v>189734.6</v>
      </c>
      <c r="E20" s="16">
        <f t="shared" si="0"/>
        <v>24.979889392316025</v>
      </c>
      <c r="F20" s="16">
        <v>185045.2</v>
      </c>
      <c r="G20" s="16">
        <v>49640.5</v>
      </c>
      <c r="H20" s="16">
        <v>57288.1</v>
      </c>
      <c r="I20" s="16">
        <f t="shared" si="1"/>
        <v>115.40596891650969</v>
      </c>
      <c r="J20" s="16">
        <f t="shared" si="2"/>
        <v>30.95897650952308</v>
      </c>
      <c r="K20" s="16">
        <v>31676.400000000001</v>
      </c>
      <c r="L20" s="16">
        <v>32073.1</v>
      </c>
      <c r="M20" s="16">
        <f t="shared" si="3"/>
        <v>101.25235190867647</v>
      </c>
      <c r="N20" s="16">
        <v>138.6</v>
      </c>
      <c r="O20" s="16">
        <v>178.4</v>
      </c>
      <c r="P20" s="16">
        <f t="shared" si="4"/>
        <v>128.71572871572872</v>
      </c>
      <c r="Q20" s="16">
        <v>273.5</v>
      </c>
      <c r="R20" s="16">
        <v>236.7</v>
      </c>
      <c r="S20" s="16">
        <f t="shared" si="5"/>
        <v>86.544789762340031</v>
      </c>
      <c r="T20" s="16">
        <v>2356.9</v>
      </c>
      <c r="U20" s="16">
        <v>2532.8000000000002</v>
      </c>
      <c r="V20" s="16">
        <f t="shared" si="6"/>
        <v>107.4631931774789</v>
      </c>
      <c r="W20" s="16">
        <v>5521.1</v>
      </c>
      <c r="X20" s="16">
        <v>5179.2</v>
      </c>
      <c r="Y20" s="16">
        <f t="shared" si="7"/>
        <v>93.807393454202952</v>
      </c>
      <c r="Z20" s="16">
        <v>4360.6000000000004</v>
      </c>
      <c r="AA20" s="16">
        <v>11357.7</v>
      </c>
      <c r="AB20" s="16">
        <f t="shared" si="8"/>
        <v>260.46186304636979</v>
      </c>
      <c r="AC20" s="16">
        <v>2508</v>
      </c>
      <c r="AD20" s="16">
        <v>3226.3</v>
      </c>
      <c r="AE20" s="16">
        <f t="shared" si="9"/>
        <v>128.64035087719299</v>
      </c>
      <c r="AF20" s="16">
        <v>270.7</v>
      </c>
      <c r="AG20" s="16">
        <v>983.1</v>
      </c>
      <c r="AH20" s="16">
        <f t="shared" si="10"/>
        <v>363.16956039896564</v>
      </c>
      <c r="AI20" s="16">
        <v>574504.1</v>
      </c>
      <c r="AJ20" s="16">
        <v>132446.6</v>
      </c>
      <c r="AK20" s="16">
        <f t="shared" si="11"/>
        <v>23.054073939594165</v>
      </c>
      <c r="AL20" s="16">
        <v>774991.1</v>
      </c>
      <c r="AM20" s="16">
        <v>178452.5</v>
      </c>
      <c r="AN20" s="16">
        <f t="shared" si="12"/>
        <v>23.026393464389464</v>
      </c>
      <c r="AO20" s="16">
        <v>-15441.8</v>
      </c>
      <c r="AP20" s="16">
        <v>11282.2</v>
      </c>
      <c r="AQ20" s="4"/>
    </row>
    <row r="21" spans="1:43" ht="21.75" customHeight="1" x14ac:dyDescent="0.25">
      <c r="A21" s="15">
        <f t="shared" si="13"/>
        <v>13</v>
      </c>
      <c r="B21" s="15" t="s">
        <v>37</v>
      </c>
      <c r="C21" s="16">
        <v>229335.5</v>
      </c>
      <c r="D21" s="16">
        <v>61209</v>
      </c>
      <c r="E21" s="16">
        <f t="shared" si="0"/>
        <v>26.689718774459255</v>
      </c>
      <c r="F21" s="16">
        <v>75473.5</v>
      </c>
      <c r="G21" s="16">
        <v>18128.7</v>
      </c>
      <c r="H21" s="16">
        <v>19829.599999999999</v>
      </c>
      <c r="I21" s="16">
        <f t="shared" si="1"/>
        <v>109.38236056639472</v>
      </c>
      <c r="J21" s="16">
        <f t="shared" si="2"/>
        <v>26.273592717973855</v>
      </c>
      <c r="K21" s="16">
        <v>8890.9</v>
      </c>
      <c r="L21" s="16">
        <v>11234.2</v>
      </c>
      <c r="M21" s="16">
        <f t="shared" si="3"/>
        <v>126.35616191836598</v>
      </c>
      <c r="N21" s="16">
        <v>89</v>
      </c>
      <c r="O21" s="16">
        <v>58.9</v>
      </c>
      <c r="P21" s="16">
        <f t="shared" si="4"/>
        <v>66.17977528089888</v>
      </c>
      <c r="Q21" s="16">
        <v>100.9</v>
      </c>
      <c r="R21" s="16">
        <v>82</v>
      </c>
      <c r="S21" s="16">
        <f t="shared" si="5"/>
        <v>81.26858275520317</v>
      </c>
      <c r="T21" s="16">
        <v>1360.2</v>
      </c>
      <c r="U21" s="16">
        <v>904.4</v>
      </c>
      <c r="V21" s="16">
        <f t="shared" si="6"/>
        <v>66.490222026172617</v>
      </c>
      <c r="W21" s="16">
        <v>1466.2</v>
      </c>
      <c r="X21" s="16">
        <v>1273</v>
      </c>
      <c r="Y21" s="16">
        <f t="shared" si="7"/>
        <v>86.823080070931653</v>
      </c>
      <c r="Z21" s="16">
        <v>2342.5</v>
      </c>
      <c r="AA21" s="16">
        <v>2636.8</v>
      </c>
      <c r="AB21" s="16">
        <f t="shared" si="8"/>
        <v>112.56350053361794</v>
      </c>
      <c r="AC21" s="16">
        <v>1563.2</v>
      </c>
      <c r="AD21" s="16">
        <v>1660.7</v>
      </c>
      <c r="AE21" s="16">
        <f t="shared" si="9"/>
        <v>106.23720573183213</v>
      </c>
      <c r="AF21" s="16">
        <v>296.2</v>
      </c>
      <c r="AG21" s="16">
        <v>21.8</v>
      </c>
      <c r="AH21" s="16">
        <f t="shared" si="10"/>
        <v>7.3598919648885888</v>
      </c>
      <c r="AI21" s="16">
        <v>153862</v>
      </c>
      <c r="AJ21" s="16">
        <v>41379.4</v>
      </c>
      <c r="AK21" s="16">
        <f t="shared" si="11"/>
        <v>26.893839934486746</v>
      </c>
      <c r="AL21" s="16">
        <v>234877.3</v>
      </c>
      <c r="AM21" s="16">
        <v>61673.1</v>
      </c>
      <c r="AN21" s="16">
        <f t="shared" si="12"/>
        <v>26.257582150339775</v>
      </c>
      <c r="AO21" s="16">
        <v>-2300</v>
      </c>
      <c r="AP21" s="16">
        <v>-464.1</v>
      </c>
      <c r="AQ21" s="4"/>
    </row>
    <row r="22" spans="1:43" ht="21.75" customHeight="1" x14ac:dyDescent="0.25">
      <c r="A22" s="15">
        <f t="shared" si="13"/>
        <v>14</v>
      </c>
      <c r="B22" s="15" t="s">
        <v>38</v>
      </c>
      <c r="C22" s="16">
        <v>442126.1</v>
      </c>
      <c r="D22" s="16">
        <v>125557.8</v>
      </c>
      <c r="E22" s="16">
        <f t="shared" si="0"/>
        <v>28.398640116473562</v>
      </c>
      <c r="F22" s="16">
        <v>91840.8</v>
      </c>
      <c r="G22" s="16">
        <v>26007.7</v>
      </c>
      <c r="H22" s="16">
        <v>27202.2</v>
      </c>
      <c r="I22" s="16">
        <f t="shared" si="1"/>
        <v>104.59287057294571</v>
      </c>
      <c r="J22" s="16">
        <f t="shared" si="2"/>
        <v>29.618862205033057</v>
      </c>
      <c r="K22" s="16">
        <v>12693.4</v>
      </c>
      <c r="L22" s="16">
        <v>14501.5</v>
      </c>
      <c r="M22" s="16">
        <f t="shared" si="3"/>
        <v>114.24441048103739</v>
      </c>
      <c r="N22" s="16">
        <v>53.1</v>
      </c>
      <c r="O22" s="16">
        <v>10.8</v>
      </c>
      <c r="P22" s="16">
        <f t="shared" si="4"/>
        <v>20.33898305084746</v>
      </c>
      <c r="Q22" s="16">
        <v>155.1</v>
      </c>
      <c r="R22" s="16">
        <v>132.9</v>
      </c>
      <c r="S22" s="16">
        <f t="shared" si="5"/>
        <v>85.686653771760163</v>
      </c>
      <c r="T22" s="16">
        <v>1184.5</v>
      </c>
      <c r="U22" s="16">
        <v>667.6</v>
      </c>
      <c r="V22" s="16">
        <f t="shared" si="6"/>
        <v>56.361333896158719</v>
      </c>
      <c r="W22" s="16">
        <v>2805.8</v>
      </c>
      <c r="X22" s="16">
        <v>2597.6</v>
      </c>
      <c r="Y22" s="16">
        <f t="shared" si="7"/>
        <v>92.579656425974761</v>
      </c>
      <c r="Z22" s="16">
        <v>4146.6000000000004</v>
      </c>
      <c r="AA22" s="16">
        <v>3865.9</v>
      </c>
      <c r="AB22" s="16">
        <f t="shared" si="8"/>
        <v>93.230598562677841</v>
      </c>
      <c r="AC22" s="16">
        <v>1561.3</v>
      </c>
      <c r="AD22" s="16">
        <v>2106.6999999999998</v>
      </c>
      <c r="AE22" s="16">
        <f t="shared" si="9"/>
        <v>134.93242810478446</v>
      </c>
      <c r="AF22" s="16">
        <v>862</v>
      </c>
      <c r="AG22" s="16">
        <v>218.3</v>
      </c>
      <c r="AH22" s="16">
        <f t="shared" si="10"/>
        <v>25.324825986078885</v>
      </c>
      <c r="AI22" s="16">
        <v>350285.3</v>
      </c>
      <c r="AJ22" s="16">
        <v>98355.6</v>
      </c>
      <c r="AK22" s="16">
        <f t="shared" si="11"/>
        <v>28.078711838606988</v>
      </c>
      <c r="AL22" s="16">
        <v>449460.4</v>
      </c>
      <c r="AM22" s="16">
        <v>118861.5</v>
      </c>
      <c r="AN22" s="16">
        <f t="shared" si="12"/>
        <v>26.445377612799703</v>
      </c>
      <c r="AO22" s="16">
        <v>-2383.1999999999998</v>
      </c>
      <c r="AP22" s="16">
        <v>6696.3</v>
      </c>
      <c r="AQ22" s="4"/>
    </row>
    <row r="23" spans="1:43" ht="21.75" customHeight="1" x14ac:dyDescent="0.25">
      <c r="A23" s="15">
        <f t="shared" si="13"/>
        <v>15</v>
      </c>
      <c r="B23" s="15" t="s">
        <v>39</v>
      </c>
      <c r="C23" s="16">
        <v>749728.5</v>
      </c>
      <c r="D23" s="16">
        <v>198811.7</v>
      </c>
      <c r="E23" s="16">
        <f t="shared" si="0"/>
        <v>26.51782611972201</v>
      </c>
      <c r="F23" s="16">
        <v>270866</v>
      </c>
      <c r="G23" s="16">
        <v>78043</v>
      </c>
      <c r="H23" s="16">
        <v>71799.5</v>
      </c>
      <c r="I23" s="16">
        <f t="shared" si="1"/>
        <v>91.999923119306033</v>
      </c>
      <c r="J23" s="16">
        <f t="shared" si="2"/>
        <v>26.507387416656208</v>
      </c>
      <c r="K23" s="16">
        <v>41813</v>
      </c>
      <c r="L23" s="16">
        <v>46493.9</v>
      </c>
      <c r="M23" s="16">
        <f t="shared" si="3"/>
        <v>111.19484370889437</v>
      </c>
      <c r="N23" s="16">
        <v>152.30000000000001</v>
      </c>
      <c r="O23" s="16">
        <v>112</v>
      </c>
      <c r="P23" s="16">
        <f t="shared" si="4"/>
        <v>73.539067629678257</v>
      </c>
      <c r="Q23" s="16">
        <v>334</v>
      </c>
      <c r="R23" s="16">
        <v>375.3</v>
      </c>
      <c r="S23" s="16">
        <f t="shared" si="5"/>
        <v>112.36526946107786</v>
      </c>
      <c r="T23" s="16">
        <v>5452.5</v>
      </c>
      <c r="U23" s="16">
        <v>4147.3</v>
      </c>
      <c r="V23" s="16">
        <f t="shared" si="6"/>
        <v>76.062356717102247</v>
      </c>
      <c r="W23" s="16">
        <v>5097.5</v>
      </c>
      <c r="X23" s="16">
        <v>5206.2</v>
      </c>
      <c r="Y23" s="16">
        <f t="shared" si="7"/>
        <v>102.13241785188818</v>
      </c>
      <c r="Z23" s="16">
        <v>20024.2</v>
      </c>
      <c r="AA23" s="16">
        <v>9794.4</v>
      </c>
      <c r="AB23" s="16">
        <f t="shared" si="8"/>
        <v>48.912815493253156</v>
      </c>
      <c r="AC23" s="16">
        <v>5131.3</v>
      </c>
      <c r="AD23" s="16">
        <v>3410.3</v>
      </c>
      <c r="AE23" s="16">
        <f t="shared" si="9"/>
        <v>66.460740942840999</v>
      </c>
      <c r="AF23" s="16">
        <v>11380.3</v>
      </c>
      <c r="AG23" s="16">
        <v>391.2</v>
      </c>
      <c r="AH23" s="16">
        <f t="shared" si="10"/>
        <v>3.4375192218131332</v>
      </c>
      <c r="AI23" s="16">
        <v>478862.6</v>
      </c>
      <c r="AJ23" s="16">
        <v>127012.2</v>
      </c>
      <c r="AK23" s="16">
        <f t="shared" si="11"/>
        <v>26.523725177117612</v>
      </c>
      <c r="AL23" s="16">
        <v>769745.2</v>
      </c>
      <c r="AM23" s="16">
        <v>199228.7</v>
      </c>
      <c r="AN23" s="16">
        <f t="shared" si="12"/>
        <v>25.882421871549187</v>
      </c>
      <c r="AO23" s="16">
        <v>-16237.7</v>
      </c>
      <c r="AP23" s="16">
        <v>-417</v>
      </c>
      <c r="AQ23" s="4"/>
    </row>
    <row r="24" spans="1:43" ht="21.75" customHeight="1" x14ac:dyDescent="0.25">
      <c r="A24" s="15">
        <f t="shared" si="13"/>
        <v>16</v>
      </c>
      <c r="B24" s="15" t="s">
        <v>40</v>
      </c>
      <c r="C24" s="16">
        <v>1258530.8</v>
      </c>
      <c r="D24" s="16">
        <v>277798.5</v>
      </c>
      <c r="E24" s="16">
        <f t="shared" si="0"/>
        <v>22.073238096358068</v>
      </c>
      <c r="F24" s="16">
        <v>426871.8</v>
      </c>
      <c r="G24" s="16">
        <v>111594.5</v>
      </c>
      <c r="H24" s="16">
        <v>119964.2</v>
      </c>
      <c r="I24" s="16">
        <f t="shared" si="1"/>
        <v>107.50010081141991</v>
      </c>
      <c r="J24" s="16">
        <f t="shared" si="2"/>
        <v>28.103097932447163</v>
      </c>
      <c r="K24" s="16">
        <v>71441.399999999994</v>
      </c>
      <c r="L24" s="16">
        <v>78935.3</v>
      </c>
      <c r="M24" s="16">
        <f t="shared" si="3"/>
        <v>110.48957607213745</v>
      </c>
      <c r="N24" s="16">
        <v>177.1</v>
      </c>
      <c r="O24" s="16">
        <v>408.8</v>
      </c>
      <c r="P24" s="16">
        <f t="shared" si="4"/>
        <v>230.83003952569169</v>
      </c>
      <c r="Q24" s="16">
        <v>590.20000000000005</v>
      </c>
      <c r="R24" s="16">
        <v>620.70000000000005</v>
      </c>
      <c r="S24" s="16">
        <f t="shared" si="5"/>
        <v>105.16773974923754</v>
      </c>
      <c r="T24" s="16">
        <v>8666.6</v>
      </c>
      <c r="U24" s="16">
        <v>6326</v>
      </c>
      <c r="V24" s="16">
        <f t="shared" si="6"/>
        <v>72.992869175916724</v>
      </c>
      <c r="W24" s="16">
        <v>8560.9</v>
      </c>
      <c r="X24" s="16">
        <v>8912.1</v>
      </c>
      <c r="Y24" s="16">
        <f t="shared" si="7"/>
        <v>104.10237241411535</v>
      </c>
      <c r="Z24" s="16">
        <v>13750.7</v>
      </c>
      <c r="AA24" s="16">
        <v>15796.6</v>
      </c>
      <c r="AB24" s="16">
        <f t="shared" si="8"/>
        <v>114.87851527558597</v>
      </c>
      <c r="AC24" s="16">
        <v>7047.3</v>
      </c>
      <c r="AD24" s="16">
        <v>5985.6</v>
      </c>
      <c r="AE24" s="16">
        <f t="shared" si="9"/>
        <v>84.934655825635346</v>
      </c>
      <c r="AF24" s="16">
        <v>3400.1</v>
      </c>
      <c r="AG24" s="16">
        <v>6248.1</v>
      </c>
      <c r="AH24" s="16">
        <f t="shared" si="10"/>
        <v>183.76224228699158</v>
      </c>
      <c r="AI24" s="16">
        <v>831659</v>
      </c>
      <c r="AJ24" s="16">
        <v>157834.4</v>
      </c>
      <c r="AK24" s="16">
        <f t="shared" si="11"/>
        <v>18.978259118220329</v>
      </c>
      <c r="AL24" s="16">
        <v>1307722.1000000001</v>
      </c>
      <c r="AM24" s="16">
        <v>269749.8</v>
      </c>
      <c r="AN24" s="16">
        <f t="shared" si="12"/>
        <v>20.627455940371426</v>
      </c>
      <c r="AO24" s="16">
        <v>-8099.6</v>
      </c>
      <c r="AP24" s="16">
        <v>8048.7</v>
      </c>
      <c r="AQ24" s="4"/>
    </row>
    <row r="25" spans="1:43" ht="21.75" customHeight="1" x14ac:dyDescent="0.25">
      <c r="A25" s="15">
        <f t="shared" si="13"/>
        <v>17</v>
      </c>
      <c r="B25" s="15" t="s">
        <v>41</v>
      </c>
      <c r="C25" s="16">
        <v>302195.59999999998</v>
      </c>
      <c r="D25" s="16">
        <v>75405.7</v>
      </c>
      <c r="E25" s="16">
        <f t="shared" si="0"/>
        <v>24.952613472863273</v>
      </c>
      <c r="F25" s="16">
        <v>50219.199999999997</v>
      </c>
      <c r="G25" s="16">
        <v>12931.9</v>
      </c>
      <c r="H25" s="16">
        <v>13468.5</v>
      </c>
      <c r="I25" s="16">
        <f t="shared" si="1"/>
        <v>104.14942893155686</v>
      </c>
      <c r="J25" s="16">
        <f t="shared" si="2"/>
        <v>26.819423646732726</v>
      </c>
      <c r="K25" s="16">
        <v>6530.8</v>
      </c>
      <c r="L25" s="16">
        <v>7535.3</v>
      </c>
      <c r="M25" s="16">
        <f t="shared" si="3"/>
        <v>115.38096404728364</v>
      </c>
      <c r="N25" s="16">
        <v>94.3</v>
      </c>
      <c r="O25" s="16">
        <v>64.599999999999994</v>
      </c>
      <c r="P25" s="16">
        <f t="shared" si="4"/>
        <v>68.504772004241772</v>
      </c>
      <c r="Q25" s="16">
        <v>85.6</v>
      </c>
      <c r="R25" s="16">
        <v>83.9</v>
      </c>
      <c r="S25" s="16">
        <f t="shared" si="5"/>
        <v>98.014018691588802</v>
      </c>
      <c r="T25" s="16">
        <v>122.3</v>
      </c>
      <c r="U25" s="16">
        <v>126</v>
      </c>
      <c r="V25" s="16">
        <f t="shared" si="6"/>
        <v>103.02534750613246</v>
      </c>
      <c r="W25" s="16">
        <v>2339.6999999999998</v>
      </c>
      <c r="X25" s="16">
        <v>1903.1</v>
      </c>
      <c r="Y25" s="16">
        <f t="shared" si="7"/>
        <v>81.339487968542983</v>
      </c>
      <c r="Z25" s="16">
        <v>1713.6</v>
      </c>
      <c r="AA25" s="16">
        <v>1605.6</v>
      </c>
      <c r="AB25" s="16">
        <f t="shared" si="8"/>
        <v>93.69747899159664</v>
      </c>
      <c r="AC25" s="16">
        <v>1039.2</v>
      </c>
      <c r="AD25" s="16">
        <v>550</v>
      </c>
      <c r="AE25" s="16">
        <f t="shared" si="9"/>
        <v>52.925327174749803</v>
      </c>
      <c r="AF25" s="16">
        <v>289.8</v>
      </c>
      <c r="AG25" s="16">
        <v>65.900000000000006</v>
      </c>
      <c r="AH25" s="16">
        <f t="shared" si="10"/>
        <v>22.739820565907522</v>
      </c>
      <c r="AI25" s="16">
        <v>251976.4</v>
      </c>
      <c r="AJ25" s="16">
        <v>61937.3</v>
      </c>
      <c r="AK25" s="16">
        <f t="shared" si="11"/>
        <v>24.580595643084035</v>
      </c>
      <c r="AL25" s="16">
        <v>305704.7</v>
      </c>
      <c r="AM25" s="16">
        <v>70085.2</v>
      </c>
      <c r="AN25" s="16">
        <f t="shared" si="12"/>
        <v>22.925784261740169</v>
      </c>
      <c r="AO25" s="16">
        <v>-1910.5</v>
      </c>
      <c r="AP25" s="16">
        <v>5320.6</v>
      </c>
      <c r="AQ25" s="4"/>
    </row>
    <row r="26" spans="1:43" ht="21.75" customHeight="1" x14ac:dyDescent="0.25">
      <c r="A26" s="15">
        <f t="shared" si="13"/>
        <v>18</v>
      </c>
      <c r="B26" s="15" t="s">
        <v>42</v>
      </c>
      <c r="C26" s="16">
        <v>186796.3</v>
      </c>
      <c r="D26" s="16">
        <v>50119.5</v>
      </c>
      <c r="E26" s="16">
        <f t="shared" si="0"/>
        <v>26.831098902922594</v>
      </c>
      <c r="F26" s="16">
        <v>39271.199999999997</v>
      </c>
      <c r="G26" s="16">
        <v>10610</v>
      </c>
      <c r="H26" s="16">
        <v>8545.2000000000007</v>
      </c>
      <c r="I26" s="16">
        <f t="shared" si="1"/>
        <v>80.539114043355326</v>
      </c>
      <c r="J26" s="16">
        <f t="shared" si="2"/>
        <v>21.759457312228815</v>
      </c>
      <c r="K26" s="16">
        <v>3358.2</v>
      </c>
      <c r="L26" s="16">
        <v>3617.3</v>
      </c>
      <c r="M26" s="16">
        <f t="shared" si="3"/>
        <v>107.71544279673635</v>
      </c>
      <c r="N26" s="16">
        <v>38.700000000000003</v>
      </c>
      <c r="O26" s="16">
        <v>39.200000000000003</v>
      </c>
      <c r="P26" s="16">
        <f t="shared" si="4"/>
        <v>101.29198966408268</v>
      </c>
      <c r="Q26" s="16">
        <v>86.6</v>
      </c>
      <c r="R26" s="16">
        <v>61.3</v>
      </c>
      <c r="S26" s="16">
        <f t="shared" si="5"/>
        <v>70.785219399538107</v>
      </c>
      <c r="T26" s="16">
        <v>2792.2</v>
      </c>
      <c r="U26" s="16">
        <v>589.29999999999995</v>
      </c>
      <c r="V26" s="16">
        <f t="shared" si="6"/>
        <v>21.10522168899076</v>
      </c>
      <c r="W26" s="16">
        <v>500.6</v>
      </c>
      <c r="X26" s="16">
        <v>473.7</v>
      </c>
      <c r="Y26" s="16">
        <f t="shared" si="7"/>
        <v>94.626448262085489</v>
      </c>
      <c r="Z26" s="16">
        <v>1695.8</v>
      </c>
      <c r="AA26" s="16">
        <v>1548.3</v>
      </c>
      <c r="AB26" s="16">
        <f t="shared" si="8"/>
        <v>91.302040334945161</v>
      </c>
      <c r="AC26" s="16">
        <v>624.1</v>
      </c>
      <c r="AD26" s="16">
        <v>495</v>
      </c>
      <c r="AE26" s="16">
        <f t="shared" si="9"/>
        <v>79.314212465950959</v>
      </c>
      <c r="AF26" s="16">
        <v>463.4</v>
      </c>
      <c r="AG26" s="16">
        <v>221.5</v>
      </c>
      <c r="AH26" s="16">
        <f t="shared" si="10"/>
        <v>47.798877859300823</v>
      </c>
      <c r="AI26" s="16">
        <v>147525.1</v>
      </c>
      <c r="AJ26" s="16">
        <v>41574.300000000003</v>
      </c>
      <c r="AK26" s="16">
        <f t="shared" si="11"/>
        <v>28.181170526235878</v>
      </c>
      <c r="AL26" s="16">
        <v>187054.8</v>
      </c>
      <c r="AM26" s="16">
        <v>46661.2</v>
      </c>
      <c r="AN26" s="16">
        <f t="shared" si="12"/>
        <v>24.945203223868088</v>
      </c>
      <c r="AO26" s="16">
        <v>-258.5</v>
      </c>
      <c r="AP26" s="16">
        <v>3458.3</v>
      </c>
      <c r="AQ26" s="4"/>
    </row>
    <row r="27" spans="1:43" ht="21.75" customHeight="1" x14ac:dyDescent="0.25">
      <c r="A27" s="15">
        <f t="shared" si="13"/>
        <v>19</v>
      </c>
      <c r="B27" s="15" t="s">
        <v>43</v>
      </c>
      <c r="C27" s="16">
        <v>654078.6</v>
      </c>
      <c r="D27" s="16">
        <v>128660.5</v>
      </c>
      <c r="E27" s="16">
        <f t="shared" si="0"/>
        <v>19.670495258520919</v>
      </c>
      <c r="F27" s="16">
        <v>154252.5</v>
      </c>
      <c r="G27" s="16">
        <v>41954.3</v>
      </c>
      <c r="H27" s="16">
        <v>43939.9</v>
      </c>
      <c r="I27" s="16">
        <f t="shared" si="1"/>
        <v>104.73276875075975</v>
      </c>
      <c r="J27" s="16">
        <f t="shared" si="2"/>
        <v>28.485697152396234</v>
      </c>
      <c r="K27" s="16">
        <v>23765.9</v>
      </c>
      <c r="L27" s="16">
        <v>24229.5</v>
      </c>
      <c r="M27" s="16">
        <f t="shared" si="3"/>
        <v>101.95069406165977</v>
      </c>
      <c r="N27" s="16">
        <v>137.6</v>
      </c>
      <c r="O27" s="16">
        <v>127.2</v>
      </c>
      <c r="P27" s="16">
        <f t="shared" si="4"/>
        <v>92.441860465116292</v>
      </c>
      <c r="Q27" s="16">
        <v>266.89999999999998</v>
      </c>
      <c r="R27" s="16">
        <v>208.4</v>
      </c>
      <c r="S27" s="16">
        <f t="shared" si="5"/>
        <v>78.081678531285135</v>
      </c>
      <c r="T27" s="16">
        <v>2064</v>
      </c>
      <c r="U27" s="16">
        <v>1598.1</v>
      </c>
      <c r="V27" s="16">
        <f t="shared" si="6"/>
        <v>77.427325581395351</v>
      </c>
      <c r="W27" s="16">
        <v>6290.9</v>
      </c>
      <c r="X27" s="16">
        <v>6445.9</v>
      </c>
      <c r="Y27" s="16">
        <f t="shared" si="7"/>
        <v>102.46387639288497</v>
      </c>
      <c r="Z27" s="16">
        <v>5184.5</v>
      </c>
      <c r="AA27" s="16">
        <v>5895.2</v>
      </c>
      <c r="AB27" s="16">
        <f t="shared" si="8"/>
        <v>113.70816857941941</v>
      </c>
      <c r="AC27" s="16">
        <v>1952.2</v>
      </c>
      <c r="AD27" s="16">
        <v>1849.1</v>
      </c>
      <c r="AE27" s="16">
        <f t="shared" si="9"/>
        <v>94.718778813646125</v>
      </c>
      <c r="AF27" s="16">
        <v>2104.6999999999998</v>
      </c>
      <c r="AG27" s="16">
        <v>1103.7</v>
      </c>
      <c r="AH27" s="16">
        <f t="shared" si="10"/>
        <v>52.439777640518848</v>
      </c>
      <c r="AI27" s="16">
        <v>499826.1</v>
      </c>
      <c r="AJ27" s="16">
        <v>84720.5</v>
      </c>
      <c r="AK27" s="16">
        <f t="shared" si="11"/>
        <v>16.949995208333458</v>
      </c>
      <c r="AL27" s="16">
        <v>661884.80000000005</v>
      </c>
      <c r="AM27" s="16">
        <v>128641.7</v>
      </c>
      <c r="AN27" s="16">
        <f t="shared" si="12"/>
        <v>19.435663124459118</v>
      </c>
      <c r="AO27" s="16">
        <v>-7919.8</v>
      </c>
      <c r="AP27" s="16">
        <v>18.8</v>
      </c>
      <c r="AQ27" s="4"/>
    </row>
    <row r="28" spans="1:43" ht="21.75" customHeight="1" x14ac:dyDescent="0.25">
      <c r="A28" s="15">
        <f t="shared" si="13"/>
        <v>20</v>
      </c>
      <c r="B28" s="15" t="s">
        <v>44</v>
      </c>
      <c r="C28" s="16">
        <v>320759.7</v>
      </c>
      <c r="D28" s="16">
        <v>87781.9</v>
      </c>
      <c r="E28" s="16">
        <f t="shared" si="0"/>
        <v>27.366873082871692</v>
      </c>
      <c r="F28" s="16">
        <v>88334.8</v>
      </c>
      <c r="G28" s="16">
        <v>24076.6</v>
      </c>
      <c r="H28" s="16">
        <v>23276.9</v>
      </c>
      <c r="I28" s="16">
        <f t="shared" si="1"/>
        <v>96.678517730908865</v>
      </c>
      <c r="J28" s="16">
        <f t="shared" si="2"/>
        <v>26.350770024950531</v>
      </c>
      <c r="K28" s="16">
        <v>10756.7</v>
      </c>
      <c r="L28" s="16">
        <v>11961.4</v>
      </c>
      <c r="M28" s="16">
        <f t="shared" si="3"/>
        <v>111.19953145481421</v>
      </c>
      <c r="N28" s="16">
        <v>57.5</v>
      </c>
      <c r="O28" s="16">
        <v>26.4</v>
      </c>
      <c r="P28" s="16">
        <f t="shared" si="4"/>
        <v>45.913043478260867</v>
      </c>
      <c r="Q28" s="16">
        <v>171.7</v>
      </c>
      <c r="R28" s="16">
        <v>141.1</v>
      </c>
      <c r="S28" s="16">
        <f t="shared" si="5"/>
        <v>82.178217821782184</v>
      </c>
      <c r="T28" s="16">
        <v>673.9</v>
      </c>
      <c r="U28" s="16">
        <v>656.3</v>
      </c>
      <c r="V28" s="16">
        <f t="shared" si="6"/>
        <v>97.388336548449317</v>
      </c>
      <c r="W28" s="16">
        <v>3176.5</v>
      </c>
      <c r="X28" s="16">
        <v>2752.5</v>
      </c>
      <c r="Y28" s="16">
        <f t="shared" si="7"/>
        <v>86.65197544467182</v>
      </c>
      <c r="Z28" s="16">
        <v>4710.8</v>
      </c>
      <c r="AA28" s="16">
        <v>3750.8</v>
      </c>
      <c r="AB28" s="16">
        <f t="shared" si="8"/>
        <v>79.621295745945488</v>
      </c>
      <c r="AC28" s="16">
        <v>2422.5</v>
      </c>
      <c r="AD28" s="16">
        <v>2528.4</v>
      </c>
      <c r="AE28" s="16">
        <f t="shared" si="9"/>
        <v>104.37151702786377</v>
      </c>
      <c r="AF28" s="16">
        <v>1224.5</v>
      </c>
      <c r="AG28" s="16">
        <v>148.19999999999999</v>
      </c>
      <c r="AH28" s="16">
        <f t="shared" si="10"/>
        <v>12.102899142507145</v>
      </c>
      <c r="AI28" s="16">
        <v>232424.9</v>
      </c>
      <c r="AJ28" s="16">
        <v>64505.1</v>
      </c>
      <c r="AK28" s="16">
        <f t="shared" si="11"/>
        <v>27.753093579904736</v>
      </c>
      <c r="AL28" s="16">
        <v>329719.5</v>
      </c>
      <c r="AM28" s="16">
        <v>87649.1</v>
      </c>
      <c r="AN28" s="16">
        <f t="shared" si="12"/>
        <v>26.582928822832741</v>
      </c>
      <c r="AO28" s="16">
        <v>-1532.3</v>
      </c>
      <c r="AP28" s="16">
        <v>132.80000000000001</v>
      </c>
      <c r="AQ28" s="4"/>
    </row>
    <row r="29" spans="1:43" ht="21.75" customHeight="1" x14ac:dyDescent="0.25">
      <c r="A29" s="15">
        <f t="shared" si="13"/>
        <v>21</v>
      </c>
      <c r="B29" s="15" t="s">
        <v>45</v>
      </c>
      <c r="C29" s="16">
        <v>292606.09999999998</v>
      </c>
      <c r="D29" s="16">
        <v>83729</v>
      </c>
      <c r="E29" s="16">
        <f t="shared" si="0"/>
        <v>28.614919511247379</v>
      </c>
      <c r="F29" s="16">
        <v>60907.7</v>
      </c>
      <c r="G29" s="16">
        <v>15073.2</v>
      </c>
      <c r="H29" s="16">
        <v>17484.900000000001</v>
      </c>
      <c r="I29" s="16">
        <f t="shared" si="1"/>
        <v>115.99992038850411</v>
      </c>
      <c r="J29" s="16">
        <f t="shared" si="2"/>
        <v>28.70720779146151</v>
      </c>
      <c r="K29" s="16">
        <v>6862.6</v>
      </c>
      <c r="L29" s="16">
        <v>8165.4</v>
      </c>
      <c r="M29" s="16">
        <f t="shared" si="3"/>
        <v>118.98405852009442</v>
      </c>
      <c r="N29" s="16">
        <v>33.4</v>
      </c>
      <c r="O29" s="16">
        <v>24</v>
      </c>
      <c r="P29" s="16">
        <f t="shared" si="4"/>
        <v>71.856287425149702</v>
      </c>
      <c r="Q29" s="16">
        <v>82.6</v>
      </c>
      <c r="R29" s="16">
        <v>53.2</v>
      </c>
      <c r="S29" s="16">
        <f t="shared" si="5"/>
        <v>64.406779661016955</v>
      </c>
      <c r="T29" s="16">
        <v>302.89999999999998</v>
      </c>
      <c r="U29" s="16">
        <v>238.7</v>
      </c>
      <c r="V29" s="16">
        <f t="shared" si="6"/>
        <v>78.804886101023442</v>
      </c>
      <c r="W29" s="16">
        <v>2505.6</v>
      </c>
      <c r="X29" s="16">
        <v>2306.9</v>
      </c>
      <c r="Y29" s="16">
        <f t="shared" si="7"/>
        <v>92.069763729246489</v>
      </c>
      <c r="Z29" s="16">
        <v>2379.8000000000002</v>
      </c>
      <c r="AA29" s="16">
        <v>3690.5</v>
      </c>
      <c r="AB29" s="16">
        <f t="shared" si="8"/>
        <v>155.07605681149676</v>
      </c>
      <c r="AC29" s="16">
        <v>1589.1</v>
      </c>
      <c r="AD29" s="16">
        <v>1760.1</v>
      </c>
      <c r="AE29" s="16">
        <f t="shared" si="9"/>
        <v>110.76080800453087</v>
      </c>
      <c r="AF29" s="16">
        <v>317.89999999999998</v>
      </c>
      <c r="AG29" s="16">
        <v>917.5</v>
      </c>
      <c r="AH29" s="16">
        <f t="shared" si="10"/>
        <v>288.6127713117333</v>
      </c>
      <c r="AI29" s="16">
        <v>231698.4</v>
      </c>
      <c r="AJ29" s="16">
        <v>66244.100000000006</v>
      </c>
      <c r="AK29" s="16">
        <f t="shared" si="11"/>
        <v>28.590659236317563</v>
      </c>
      <c r="AL29" s="16">
        <v>293912.40000000002</v>
      </c>
      <c r="AM29" s="16">
        <v>79061.100000000006</v>
      </c>
      <c r="AN29" s="16">
        <f t="shared" si="12"/>
        <v>26.899545578886769</v>
      </c>
      <c r="AO29" s="16">
        <v>-1306.3</v>
      </c>
      <c r="AP29" s="16">
        <v>4667.8999999999996</v>
      </c>
      <c r="AQ29" s="4"/>
    </row>
    <row r="30" spans="1:43" ht="21.75" customHeight="1" x14ac:dyDescent="0.25">
      <c r="A30" s="15">
        <f t="shared" si="13"/>
        <v>22</v>
      </c>
      <c r="B30" s="15" t="s">
        <v>46</v>
      </c>
      <c r="C30" s="16">
        <v>491431.5</v>
      </c>
      <c r="D30" s="16">
        <v>130896.3</v>
      </c>
      <c r="E30" s="16">
        <f t="shared" si="0"/>
        <v>26.635716269714095</v>
      </c>
      <c r="F30" s="16">
        <v>177111.2</v>
      </c>
      <c r="G30" s="16">
        <v>77567.899999999994</v>
      </c>
      <c r="H30" s="16">
        <v>47518</v>
      </c>
      <c r="I30" s="16">
        <f t="shared" si="1"/>
        <v>61.259876830493035</v>
      </c>
      <c r="J30" s="16">
        <f t="shared" si="2"/>
        <v>26.829472105660173</v>
      </c>
      <c r="K30" s="16">
        <v>22729.599999999999</v>
      </c>
      <c r="L30" s="16">
        <v>26845.1</v>
      </c>
      <c r="M30" s="16">
        <f t="shared" si="3"/>
        <v>118.10634591017879</v>
      </c>
      <c r="N30" s="16">
        <v>165.7</v>
      </c>
      <c r="O30" s="16">
        <v>123.1</v>
      </c>
      <c r="P30" s="16">
        <f t="shared" si="4"/>
        <v>74.290887145443577</v>
      </c>
      <c r="Q30" s="16">
        <v>265.10000000000002</v>
      </c>
      <c r="R30" s="16">
        <v>237.4</v>
      </c>
      <c r="S30" s="16">
        <f t="shared" si="5"/>
        <v>89.551112787627304</v>
      </c>
      <c r="T30" s="16">
        <v>1846.9</v>
      </c>
      <c r="U30" s="16">
        <v>1702.7</v>
      </c>
      <c r="V30" s="16">
        <f t="shared" si="6"/>
        <v>92.192322269749312</v>
      </c>
      <c r="W30" s="16">
        <v>10229.700000000001</v>
      </c>
      <c r="X30" s="16">
        <v>9128</v>
      </c>
      <c r="Y30" s="16">
        <f t="shared" si="7"/>
        <v>89.230378212459797</v>
      </c>
      <c r="Z30" s="16">
        <v>39706.1</v>
      </c>
      <c r="AA30" s="16">
        <v>6772</v>
      </c>
      <c r="AB30" s="16">
        <f t="shared" si="8"/>
        <v>17.055313919019998</v>
      </c>
      <c r="AC30" s="16">
        <v>5244.3</v>
      </c>
      <c r="AD30" s="16">
        <v>3805.1</v>
      </c>
      <c r="AE30" s="16">
        <f t="shared" si="9"/>
        <v>72.556871269759554</v>
      </c>
      <c r="AF30" s="16">
        <v>32564.1</v>
      </c>
      <c r="AG30" s="16">
        <v>1503.4</v>
      </c>
      <c r="AH30" s="16">
        <f t="shared" si="10"/>
        <v>4.6167405210031909</v>
      </c>
      <c r="AI30" s="16">
        <v>314320.3</v>
      </c>
      <c r="AJ30" s="16">
        <v>83378.2</v>
      </c>
      <c r="AK30" s="16">
        <f t="shared" si="11"/>
        <v>26.526508151080286</v>
      </c>
      <c r="AL30" s="16">
        <v>504324.9</v>
      </c>
      <c r="AM30" s="16">
        <v>128943.2</v>
      </c>
      <c r="AN30" s="16">
        <f t="shared" si="12"/>
        <v>25.567486356513431</v>
      </c>
      <c r="AO30" s="16">
        <v>-3724.1</v>
      </c>
      <c r="AP30" s="16">
        <v>1953</v>
      </c>
      <c r="AQ30" s="4"/>
    </row>
    <row r="31" spans="1:43" ht="21.75" customHeight="1" x14ac:dyDescent="0.25">
      <c r="A31" s="15">
        <f t="shared" si="13"/>
        <v>23</v>
      </c>
      <c r="B31" s="15" t="s">
        <v>47</v>
      </c>
      <c r="C31" s="16">
        <v>1539366</v>
      </c>
      <c r="D31" s="16">
        <v>215950.3</v>
      </c>
      <c r="E31" s="16">
        <f t="shared" si="0"/>
        <v>14.028522131838692</v>
      </c>
      <c r="F31" s="16">
        <v>271270.2</v>
      </c>
      <c r="G31" s="16">
        <v>73984.899999999994</v>
      </c>
      <c r="H31" s="16">
        <v>72987.399999999994</v>
      </c>
      <c r="I31" s="16">
        <f t="shared" si="1"/>
        <v>98.65175191153871</v>
      </c>
      <c r="J31" s="16">
        <f t="shared" si="2"/>
        <v>26.905793559336779</v>
      </c>
      <c r="K31" s="16">
        <v>27363.5</v>
      </c>
      <c r="L31" s="16">
        <v>29545.4</v>
      </c>
      <c r="M31" s="16">
        <f t="shared" si="3"/>
        <v>107.9737606665814</v>
      </c>
      <c r="N31" s="16">
        <v>300.60000000000002</v>
      </c>
      <c r="O31" s="16">
        <v>632.4</v>
      </c>
      <c r="P31" s="16">
        <f t="shared" si="4"/>
        <v>210.37924151696603</v>
      </c>
      <c r="Q31" s="16">
        <v>371.3</v>
      </c>
      <c r="R31" s="16">
        <v>303.7</v>
      </c>
      <c r="S31" s="16">
        <f t="shared" si="5"/>
        <v>81.793697818475621</v>
      </c>
      <c r="T31" s="16">
        <v>6121.3</v>
      </c>
      <c r="U31" s="16">
        <v>5512.1</v>
      </c>
      <c r="V31" s="16">
        <f t="shared" si="6"/>
        <v>90.047865649453556</v>
      </c>
      <c r="W31" s="16">
        <v>16576.599999999999</v>
      </c>
      <c r="X31" s="16">
        <v>16943.5</v>
      </c>
      <c r="Y31" s="16">
        <f t="shared" si="7"/>
        <v>102.21336100285947</v>
      </c>
      <c r="Z31" s="16">
        <v>19394.5</v>
      </c>
      <c r="AA31" s="16">
        <v>14712.7</v>
      </c>
      <c r="AB31" s="16">
        <f t="shared" si="8"/>
        <v>75.860166542060909</v>
      </c>
      <c r="AC31" s="16">
        <v>5620.6</v>
      </c>
      <c r="AD31" s="16">
        <v>5449.5</v>
      </c>
      <c r="AE31" s="16">
        <f t="shared" si="9"/>
        <v>96.95584101341494</v>
      </c>
      <c r="AF31" s="16">
        <v>11184.1</v>
      </c>
      <c r="AG31" s="16">
        <v>3648.5</v>
      </c>
      <c r="AH31" s="16">
        <f t="shared" si="10"/>
        <v>32.622204737082107</v>
      </c>
      <c r="AI31" s="16">
        <v>1268095.8</v>
      </c>
      <c r="AJ31" s="16">
        <v>142962.9</v>
      </c>
      <c r="AK31" s="16">
        <f t="shared" si="11"/>
        <v>11.273824895563884</v>
      </c>
      <c r="AL31" s="16">
        <v>1582332.7</v>
      </c>
      <c r="AM31" s="16">
        <v>219515.6</v>
      </c>
      <c r="AN31" s="16">
        <f t="shared" si="12"/>
        <v>13.872910545298092</v>
      </c>
      <c r="AO31" s="16">
        <v>-25328.400000000001</v>
      </c>
      <c r="AP31" s="16">
        <v>-3565.3</v>
      </c>
      <c r="AQ31" s="4"/>
    </row>
    <row r="32" spans="1:43" ht="21.75" customHeight="1" x14ac:dyDescent="0.25">
      <c r="A32" s="15">
        <f t="shared" si="13"/>
        <v>24</v>
      </c>
      <c r="B32" s="15" t="s">
        <v>48</v>
      </c>
      <c r="C32" s="16">
        <v>1808378.8</v>
      </c>
      <c r="D32" s="16">
        <v>543650.9</v>
      </c>
      <c r="E32" s="16">
        <f t="shared" si="0"/>
        <v>30.062888372723677</v>
      </c>
      <c r="F32" s="16">
        <v>623886.80000000005</v>
      </c>
      <c r="G32" s="16">
        <v>203106.6</v>
      </c>
      <c r="H32" s="16">
        <v>196626.5</v>
      </c>
      <c r="I32" s="16">
        <f t="shared" si="1"/>
        <v>96.809507913578386</v>
      </c>
      <c r="J32" s="16">
        <f t="shared" si="2"/>
        <v>31.516374444851209</v>
      </c>
      <c r="K32" s="16">
        <v>74720.7</v>
      </c>
      <c r="L32" s="16">
        <v>72492.7</v>
      </c>
      <c r="M32" s="16">
        <f t="shared" si="3"/>
        <v>97.018229218944683</v>
      </c>
      <c r="N32" s="16">
        <v>711.7</v>
      </c>
      <c r="O32" s="16">
        <v>912.6</v>
      </c>
      <c r="P32" s="16">
        <f t="shared" si="4"/>
        <v>128.22818603344106</v>
      </c>
      <c r="Q32" s="16">
        <v>1132</v>
      </c>
      <c r="R32" s="16">
        <v>1191.5</v>
      </c>
      <c r="S32" s="16">
        <f t="shared" si="5"/>
        <v>105.25618374558303</v>
      </c>
      <c r="T32" s="16">
        <v>40230.1</v>
      </c>
      <c r="U32" s="16">
        <v>40898.5</v>
      </c>
      <c r="V32" s="16">
        <f t="shared" si="6"/>
        <v>101.66144255172122</v>
      </c>
      <c r="W32" s="16">
        <v>25872.3</v>
      </c>
      <c r="X32" s="16">
        <v>24190.9</v>
      </c>
      <c r="Y32" s="16">
        <f t="shared" si="7"/>
        <v>93.501157608716667</v>
      </c>
      <c r="Z32" s="16">
        <v>52728.4</v>
      </c>
      <c r="AA32" s="16">
        <v>49691.199999999997</v>
      </c>
      <c r="AB32" s="16">
        <f t="shared" si="8"/>
        <v>94.239916250066372</v>
      </c>
      <c r="AC32" s="16">
        <v>34548.9</v>
      </c>
      <c r="AD32" s="16">
        <v>27254.6</v>
      </c>
      <c r="AE32" s="16">
        <f t="shared" si="9"/>
        <v>78.8870267939066</v>
      </c>
      <c r="AF32" s="16">
        <v>7075.7</v>
      </c>
      <c r="AG32" s="16">
        <v>13424.9</v>
      </c>
      <c r="AH32" s="16">
        <f t="shared" si="10"/>
        <v>189.73246463247452</v>
      </c>
      <c r="AI32" s="16">
        <v>1184492</v>
      </c>
      <c r="AJ32" s="16">
        <v>347024.4</v>
      </c>
      <c r="AK32" s="16">
        <f t="shared" si="11"/>
        <v>29.297319019461511</v>
      </c>
      <c r="AL32" s="16">
        <v>1859909.4</v>
      </c>
      <c r="AM32" s="16">
        <v>504392.1</v>
      </c>
      <c r="AN32" s="16">
        <f t="shared" si="12"/>
        <v>27.119175805015018</v>
      </c>
      <c r="AO32" s="16">
        <v>-25000</v>
      </c>
      <c r="AP32" s="16">
        <v>39258.800000000003</v>
      </c>
      <c r="AQ32" s="4"/>
    </row>
    <row r="33" spans="1:43" ht="21.75" customHeight="1" x14ac:dyDescent="0.25">
      <c r="A33" s="15">
        <f t="shared" si="13"/>
        <v>25</v>
      </c>
      <c r="B33" s="15" t="s">
        <v>49</v>
      </c>
      <c r="C33" s="16">
        <v>437387.1</v>
      </c>
      <c r="D33" s="16">
        <v>112738.5</v>
      </c>
      <c r="E33" s="16">
        <f t="shared" si="0"/>
        <v>25.775451539380107</v>
      </c>
      <c r="F33" s="16">
        <v>149968</v>
      </c>
      <c r="G33" s="16">
        <v>38972.9</v>
      </c>
      <c r="H33" s="16">
        <v>36220.1</v>
      </c>
      <c r="I33" s="16">
        <f t="shared" si="1"/>
        <v>92.936630325174661</v>
      </c>
      <c r="J33" s="16">
        <f t="shared" si="2"/>
        <v>24.151885735623598</v>
      </c>
      <c r="K33" s="16">
        <v>19527.099999999999</v>
      </c>
      <c r="L33" s="16">
        <v>18075.3</v>
      </c>
      <c r="M33" s="16">
        <f t="shared" si="3"/>
        <v>92.565204254600019</v>
      </c>
      <c r="N33" s="16">
        <v>121.7</v>
      </c>
      <c r="O33" s="16">
        <v>172.1</v>
      </c>
      <c r="P33" s="16">
        <f t="shared" si="4"/>
        <v>141.41331142152833</v>
      </c>
      <c r="Q33" s="16">
        <v>210.7</v>
      </c>
      <c r="R33" s="16">
        <v>213.6</v>
      </c>
      <c r="S33" s="16">
        <f t="shared" si="5"/>
        <v>101.37636449928809</v>
      </c>
      <c r="T33" s="16">
        <v>2432.3000000000002</v>
      </c>
      <c r="U33" s="16">
        <v>2466.4</v>
      </c>
      <c r="V33" s="16">
        <f t="shared" si="6"/>
        <v>101.40196521810631</v>
      </c>
      <c r="W33" s="16">
        <v>8155.4</v>
      </c>
      <c r="X33" s="16">
        <v>7322.3</v>
      </c>
      <c r="Y33" s="16">
        <f t="shared" si="7"/>
        <v>89.784682541628868</v>
      </c>
      <c r="Z33" s="16">
        <v>6248</v>
      </c>
      <c r="AA33" s="16">
        <v>5503</v>
      </c>
      <c r="AB33" s="16">
        <f t="shared" si="8"/>
        <v>88.076184379001276</v>
      </c>
      <c r="AC33" s="16">
        <v>3873.7</v>
      </c>
      <c r="AD33" s="16">
        <v>2820.8</v>
      </c>
      <c r="AE33" s="16">
        <f t="shared" si="9"/>
        <v>72.81926839972121</v>
      </c>
      <c r="AF33" s="16">
        <v>1011.2</v>
      </c>
      <c r="AG33" s="16">
        <v>1205.5</v>
      </c>
      <c r="AH33" s="16">
        <f t="shared" si="10"/>
        <v>119.21479430379746</v>
      </c>
      <c r="AI33" s="16">
        <v>287419.09999999998</v>
      </c>
      <c r="AJ33" s="16">
        <v>76518.399999999994</v>
      </c>
      <c r="AK33" s="16">
        <f t="shared" si="11"/>
        <v>26.622587016659644</v>
      </c>
      <c r="AL33" s="16">
        <v>452076.1</v>
      </c>
      <c r="AM33" s="16">
        <v>117292.6</v>
      </c>
      <c r="AN33" s="16">
        <f t="shared" si="12"/>
        <v>25.945322037594998</v>
      </c>
      <c r="AO33" s="16">
        <v>-2260.1999999999998</v>
      </c>
      <c r="AP33" s="16">
        <v>-4554.1000000000004</v>
      </c>
      <c r="AQ33" s="4"/>
    </row>
    <row r="34" spans="1:43" ht="21.75" customHeight="1" x14ac:dyDescent="0.25">
      <c r="A34" s="15">
        <f t="shared" si="13"/>
        <v>26</v>
      </c>
      <c r="B34" s="15" t="s">
        <v>50</v>
      </c>
      <c r="C34" s="16">
        <v>10783683.699999999</v>
      </c>
      <c r="D34" s="16">
        <v>2499008</v>
      </c>
      <c r="E34" s="16">
        <f t="shared" si="0"/>
        <v>23.173973472534254</v>
      </c>
      <c r="F34" s="16">
        <v>4158952.4</v>
      </c>
      <c r="G34" s="16">
        <v>1484168.5</v>
      </c>
      <c r="H34" s="16">
        <v>1221743.3</v>
      </c>
      <c r="I34" s="16">
        <f t="shared" si="1"/>
        <v>82.3183688375006</v>
      </c>
      <c r="J34" s="16">
        <f t="shared" si="2"/>
        <v>29.376227051793141</v>
      </c>
      <c r="K34" s="16">
        <v>587765.4</v>
      </c>
      <c r="L34" s="16">
        <v>530829.5</v>
      </c>
      <c r="M34" s="16">
        <f t="shared" si="3"/>
        <v>90.313158957638535</v>
      </c>
      <c r="N34" s="16">
        <v>8045.7</v>
      </c>
      <c r="O34" s="16">
        <v>7618.4</v>
      </c>
      <c r="P34" s="16">
        <f t="shared" si="4"/>
        <v>94.689088581478302</v>
      </c>
      <c r="Q34" s="16">
        <v>7431.6</v>
      </c>
      <c r="R34" s="16">
        <v>6854</v>
      </c>
      <c r="S34" s="16">
        <f t="shared" si="5"/>
        <v>92.227784057268963</v>
      </c>
      <c r="T34" s="16">
        <v>240890.5</v>
      </c>
      <c r="U34" s="16">
        <v>115441</v>
      </c>
      <c r="V34" s="16">
        <f t="shared" si="6"/>
        <v>47.922603838673588</v>
      </c>
      <c r="W34" s="16">
        <v>169743.9</v>
      </c>
      <c r="X34" s="16">
        <v>164184</v>
      </c>
      <c r="Y34" s="16">
        <f t="shared" si="7"/>
        <v>96.724536198355295</v>
      </c>
      <c r="Z34" s="16">
        <v>430062.8</v>
      </c>
      <c r="AA34" s="16">
        <v>351827.8</v>
      </c>
      <c r="AB34" s="16">
        <f t="shared" si="8"/>
        <v>81.808470762874634</v>
      </c>
      <c r="AC34" s="16">
        <v>255985.7</v>
      </c>
      <c r="AD34" s="16">
        <v>196682.3</v>
      </c>
      <c r="AE34" s="16">
        <f t="shared" si="9"/>
        <v>76.833315298471732</v>
      </c>
      <c r="AF34" s="16">
        <v>125605.8</v>
      </c>
      <c r="AG34" s="16">
        <v>112537.9</v>
      </c>
      <c r="AH34" s="16">
        <f t="shared" si="10"/>
        <v>89.596101453913747</v>
      </c>
      <c r="AI34" s="16">
        <v>6624731.2999999998</v>
      </c>
      <c r="AJ34" s="16">
        <v>1277264.7</v>
      </c>
      <c r="AK34" s="16">
        <f t="shared" si="11"/>
        <v>19.280249147614484</v>
      </c>
      <c r="AL34" s="16">
        <v>10973217.800000001</v>
      </c>
      <c r="AM34" s="16">
        <v>2678739.6</v>
      </c>
      <c r="AN34" s="16">
        <f t="shared" si="12"/>
        <v>24.411614248648196</v>
      </c>
      <c r="AO34" s="16">
        <v>-55049</v>
      </c>
      <c r="AP34" s="16">
        <v>-179731.6</v>
      </c>
      <c r="AQ34" s="4"/>
    </row>
    <row r="35" spans="1:43" s="14" customFormat="1" ht="30" customHeight="1" x14ac:dyDescent="0.25">
      <c r="A35" s="17"/>
      <c r="B35" s="18" t="s">
        <v>51</v>
      </c>
      <c r="C35" s="19">
        <f>SUM(C9:C34)</f>
        <v>25125764.199999999</v>
      </c>
      <c r="D35" s="19">
        <f>SUM(D9:D34)</f>
        <v>6167132.7000000002</v>
      </c>
      <c r="E35" s="19">
        <f t="shared" si="0"/>
        <v>24.54505523059872</v>
      </c>
      <c r="F35" s="19">
        <f>SUM(F9:F34)</f>
        <v>8041638.5</v>
      </c>
      <c r="G35" s="19">
        <f>SUM(G9:G34)</f>
        <v>2589759.1</v>
      </c>
      <c r="H35" s="19">
        <f>SUM(H9:H34)</f>
        <v>2321700.1</v>
      </c>
      <c r="I35" s="19">
        <f t="shared" si="1"/>
        <v>89.649268922348796</v>
      </c>
      <c r="J35" s="19">
        <f t="shared" si="2"/>
        <v>28.870983195775342</v>
      </c>
      <c r="K35" s="19">
        <f>SUM(K9:K34)</f>
        <v>1124532.5</v>
      </c>
      <c r="L35" s="19">
        <f>SUM(L9:L34)</f>
        <v>1105224.2000000002</v>
      </c>
      <c r="M35" s="19">
        <f t="shared" si="3"/>
        <v>98.28299315493328</v>
      </c>
      <c r="N35" s="19">
        <f>SUM(N9:N34)</f>
        <v>11938.4</v>
      </c>
      <c r="O35" s="19">
        <f>SUM(O9:O34)</f>
        <v>11720.7</v>
      </c>
      <c r="P35" s="19">
        <f t="shared" si="4"/>
        <v>98.176472559136911</v>
      </c>
      <c r="Q35" s="19">
        <f>SUM(Q9:Q34)</f>
        <v>13270.9</v>
      </c>
      <c r="R35" s="19">
        <f>SUM(R9:R34)</f>
        <v>12458</v>
      </c>
      <c r="S35" s="19">
        <f t="shared" si="5"/>
        <v>93.874567663082388</v>
      </c>
      <c r="T35" s="19">
        <f>SUM(T9:T34)</f>
        <v>330356.90000000002</v>
      </c>
      <c r="U35" s="19">
        <f>SUM(U9:U34)</f>
        <v>197329.69999999998</v>
      </c>
      <c r="V35" s="19">
        <f t="shared" si="6"/>
        <v>59.732277424809347</v>
      </c>
      <c r="W35" s="19">
        <f>SUM(W9:W34)</f>
        <v>312194.29999999993</v>
      </c>
      <c r="X35" s="19">
        <f>SUM(X9:X34)</f>
        <v>299322.69999999995</v>
      </c>
      <c r="Y35" s="19">
        <f t="shared" si="7"/>
        <v>95.877054770058265</v>
      </c>
      <c r="Z35" s="19">
        <f>SUM(Z9:Z34)</f>
        <v>651713.69999999995</v>
      </c>
      <c r="AA35" s="19">
        <f>SUM(AA9:AA34)</f>
        <v>537966.1</v>
      </c>
      <c r="AB35" s="19">
        <f t="shared" si="8"/>
        <v>82.546385015383294</v>
      </c>
      <c r="AC35" s="19">
        <f>SUM(AC9:AC34)</f>
        <v>351021.9</v>
      </c>
      <c r="AD35" s="19">
        <f>SUM(AD9:AD34)</f>
        <v>277357.89999999997</v>
      </c>
      <c r="AE35" s="19">
        <f t="shared" si="9"/>
        <v>79.014414770132561</v>
      </c>
      <c r="AF35" s="19">
        <f>SUM(AF9:AF34)</f>
        <v>211494.8</v>
      </c>
      <c r="AG35" s="19">
        <f>SUM(AG9:AG34)</f>
        <v>156248.70000000001</v>
      </c>
      <c r="AH35" s="19">
        <f t="shared" si="10"/>
        <v>73.878270293170331</v>
      </c>
      <c r="AI35" s="19">
        <f>SUM(AI9:AI34)</f>
        <v>17084125.799999997</v>
      </c>
      <c r="AJ35" s="19">
        <f>SUM(AJ9:AJ34)</f>
        <v>3845432.7</v>
      </c>
      <c r="AK35" s="19">
        <f>SUM(AJ35/AI35*100)</f>
        <v>22.508805806147837</v>
      </c>
      <c r="AL35" s="19">
        <f>SUM(AL9:AL34)</f>
        <v>25653386.700000003</v>
      </c>
      <c r="AM35" s="19">
        <f>SUM(AM9:AM34)</f>
        <v>6223343.0000000019</v>
      </c>
      <c r="AN35" s="19">
        <f t="shared" si="12"/>
        <v>24.25934272452222</v>
      </c>
      <c r="AO35" s="19">
        <f>SUM(AO9:AO34)</f>
        <v>-225750.80000000002</v>
      </c>
      <c r="AP35" s="19">
        <f>SUM(AP9:AP34)</f>
        <v>-56210.3</v>
      </c>
      <c r="AQ35" s="13"/>
    </row>
    <row r="36" spans="1:43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4"/>
    </row>
  </sheetData>
  <mergeCells count="45">
    <mergeCell ref="D2:G2"/>
    <mergeCell ref="A4:A8"/>
    <mergeCell ref="B4:B8"/>
    <mergeCell ref="C4:E6"/>
    <mergeCell ref="C7:C8"/>
    <mergeCell ref="D7:D8"/>
    <mergeCell ref="E7:E8"/>
    <mergeCell ref="AL4:AN6"/>
    <mergeCell ref="AO4:AP6"/>
    <mergeCell ref="F5:J5"/>
    <mergeCell ref="AI5:AK6"/>
    <mergeCell ref="F6:F8"/>
    <mergeCell ref="G6:H6"/>
    <mergeCell ref="I6:J6"/>
    <mergeCell ref="K6:M6"/>
    <mergeCell ref="N6:P6"/>
    <mergeCell ref="Q6:S6"/>
    <mergeCell ref="T6:V6"/>
    <mergeCell ref="W6:Y6"/>
    <mergeCell ref="Z6:AB6"/>
    <mergeCell ref="AC6:AE6"/>
    <mergeCell ref="AF6:AH6"/>
    <mergeCell ref="G7:G8"/>
    <mergeCell ref="AC7:AD7"/>
    <mergeCell ref="H7:H8"/>
    <mergeCell ref="I7:I8"/>
    <mergeCell ref="J7:J8"/>
    <mergeCell ref="K7:L7"/>
    <mergeCell ref="N7:O7"/>
    <mergeCell ref="F4:G4"/>
    <mergeCell ref="A1:AP1"/>
    <mergeCell ref="AO3:AP3"/>
    <mergeCell ref="AM7:AM8"/>
    <mergeCell ref="AN7:AN8"/>
    <mergeCell ref="AO7:AO8"/>
    <mergeCell ref="AP7:AP8"/>
    <mergeCell ref="AF7:AG7"/>
    <mergeCell ref="AI7:AI8"/>
    <mergeCell ref="AJ7:AJ8"/>
    <mergeCell ref="AK7:AK8"/>
    <mergeCell ref="AL7:AL8"/>
    <mergeCell ref="Q7:R7"/>
    <mergeCell ref="T7:U7"/>
    <mergeCell ref="W7:X7"/>
    <mergeCell ref="Z7:AA7"/>
  </mergeCells>
  <pageMargins left="0" right="0" top="0.98425196850393704" bottom="0.98425196850393704" header="0.51181102362204722" footer="0.51181102362204722"/>
  <pageSetup paperSize="9" scale="4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F9B667B-DCC6-4006-BA7B-6209E4FCA3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2018-05-21T06:46:09Z</cp:lastPrinted>
  <dcterms:created xsi:type="dcterms:W3CDTF">2018-05-18T13:15:03Z</dcterms:created>
  <dcterms:modified xsi:type="dcterms:W3CDTF">2018-05-21T06:56:22Z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C:\Users\s.leonteva\AppData\Local\Кейсистемс\Свод-СМАРТ\ReportManager\IKB_2016_MR_GO_4.xlsx</vt:lpwstr>
  </property>
  <property fmtid="{D5CDD505-2E9C-101B-9397-08002B2CF9AE}" pid="3" name="Report Name">
    <vt:lpwstr>C__Users_s.leonteva_AppData_Local_Кейсистемс_Свод-СМАРТ_ReportManager_IKB_2016_MR_GO_4.xlsx</vt:lpwstr>
  </property>
</Properties>
</file>